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jpaucar\Documents\PCA_MIDIS\2018\SELLO MUNICIPAL\formatos seguimiento sello\"/>
    </mc:Choice>
  </mc:AlternateContent>
  <bookViews>
    <workbookView xWindow="0" yWindow="0" windowWidth="20490" windowHeight="7155" activeTab="3"/>
  </bookViews>
  <sheets>
    <sheet name="GLOBAL" sheetId="13" r:id="rId1"/>
    <sheet name="DPTO" sheetId="12" r:id="rId2"/>
    <sheet name="Hoja1" sheetId="18" state="hidden" r:id="rId3"/>
    <sheet name="LB - metas" sheetId="1" r:id="rId4"/>
  </sheets>
  <definedNames>
    <definedName name="_xlnm._FilterDatabase" localSheetId="3" hidden="1">'LB - metas'!$A$6:$CA$623</definedName>
    <definedName name="_xlnm.Print_Area" localSheetId="1">DPTO!$A$1:$J$54</definedName>
    <definedName name="_xlnm.Print_Area" localSheetId="0">GLOBAL!$A$1:$H$20</definedName>
    <definedName name="_xlnm.Print_Area" localSheetId="3">'LB - metas'!$A$1:$BH$623</definedName>
    <definedName name="_xlnm.Print_Titles" localSheetId="0">GLOBAL!$1:$4</definedName>
    <definedName name="_xlnm.Print_Titles" localSheetId="3">'LB - metas'!$A:$I,'LB - metas'!$4:$6</definedName>
  </definedNames>
  <calcPr calcId="171027"/>
  <pivotCaches>
    <pivotCache cacheId="6" r:id="rId5"/>
    <pivotCache cacheId="7" r:id="rId6"/>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9" i="12" l="1"/>
  <c r="D28" i="12"/>
  <c r="D27" i="12"/>
  <c r="D26" i="12"/>
  <c r="D25" i="12"/>
  <c r="D24" i="12"/>
  <c r="D23" i="12"/>
  <c r="D22" i="12"/>
  <c r="D21" i="12"/>
  <c r="D20" i="12"/>
  <c r="D19" i="12"/>
  <c r="D18" i="12"/>
  <c r="D17" i="12"/>
  <c r="D16" i="12"/>
  <c r="D15" i="12"/>
  <c r="D14" i="12"/>
  <c r="D13" i="12"/>
  <c r="D12" i="12"/>
  <c r="D11" i="12"/>
  <c r="D10" i="12"/>
  <c r="D9" i="12"/>
  <c r="D8" i="12"/>
  <c r="D7" i="12"/>
  <c r="D6" i="12"/>
  <c r="D5" i="12"/>
  <c r="C30" i="12"/>
  <c r="D30" i="12" s="1"/>
  <c r="B30" i="12"/>
  <c r="BK625" i="1"/>
  <c r="AE137" i="1" l="1"/>
  <c r="AE95" i="1"/>
  <c r="AE103" i="1"/>
  <c r="AE158" i="1"/>
  <c r="AE145" i="1"/>
  <c r="AE154" i="1"/>
  <c r="AE161" i="1"/>
  <c r="AE209" i="1"/>
  <c r="AE214" i="1"/>
  <c r="AE318" i="1"/>
  <c r="AE406" i="1"/>
  <c r="AE409" i="1"/>
  <c r="AE524" i="1"/>
  <c r="AE531" i="1"/>
  <c r="AE541" i="1"/>
  <c r="AE14" i="1"/>
  <c r="AE32" i="1"/>
  <c r="AE547" i="1"/>
  <c r="AE576" i="1"/>
  <c r="AE583" i="1"/>
  <c r="AE593" i="1"/>
  <c r="AE594" i="1"/>
  <c r="AE82" i="1"/>
  <c r="AE98" i="1"/>
  <c r="AE12" i="1"/>
  <c r="AE60" i="1"/>
  <c r="AE67" i="1"/>
  <c r="AE97" i="1"/>
  <c r="AE132" i="1"/>
  <c r="AE138" i="1"/>
  <c r="AE147" i="1"/>
  <c r="AE150" i="1"/>
  <c r="AE152" i="1"/>
  <c r="AE160" i="1"/>
  <c r="AE165" i="1"/>
  <c r="AE170" i="1"/>
  <c r="AE189" i="1"/>
  <c r="AE190" i="1"/>
  <c r="AE550" i="1"/>
  <c r="AE73" i="1"/>
  <c r="AE80" i="1"/>
  <c r="AE260" i="1"/>
  <c r="AE303" i="1"/>
  <c r="AE395" i="1"/>
  <c r="AE397" i="1"/>
  <c r="AE507" i="1"/>
  <c r="AE577" i="1"/>
  <c r="AE289" i="1"/>
  <c r="AE558" i="1"/>
  <c r="AE17" i="1"/>
  <c r="AE184" i="1"/>
  <c r="AE203" i="1"/>
  <c r="AE205" i="1"/>
  <c r="AE264" i="1"/>
  <c r="AE300" i="1"/>
  <c r="AE305" i="1"/>
  <c r="AE309" i="1"/>
  <c r="AE310" i="1"/>
  <c r="AE314" i="1"/>
  <c r="AE319" i="1"/>
  <c r="AE360" i="1"/>
  <c r="AE372" i="1"/>
  <c r="AE394" i="1"/>
  <c r="AE514" i="1"/>
  <c r="AE528" i="1"/>
  <c r="AE545" i="1"/>
  <c r="AE565" i="1"/>
  <c r="AE225" i="1"/>
  <c r="AE250" i="1"/>
  <c r="AE57" i="1"/>
  <c r="AE362" i="1"/>
  <c r="AE540" i="1"/>
  <c r="AE548" i="1"/>
  <c r="AE564" i="1"/>
  <c r="AE24" i="1"/>
  <c r="AE83" i="1"/>
  <c r="AE87" i="1"/>
  <c r="AE92" i="1"/>
  <c r="AE114" i="1"/>
  <c r="AE9" i="1"/>
  <c r="AE13" i="1"/>
  <c r="AE27" i="1"/>
  <c r="AE53" i="1"/>
  <c r="AE68" i="1"/>
  <c r="AE89" i="1"/>
  <c r="AE96" i="1"/>
  <c r="AE513" i="1"/>
  <c r="AE609" i="1"/>
  <c r="AE178" i="1"/>
  <c r="AE187" i="1"/>
  <c r="AE202" i="1"/>
  <c r="AE217" i="1"/>
  <c r="AE224" i="1"/>
  <c r="AE240" i="1"/>
  <c r="AE302" i="1"/>
  <c r="AE316" i="1"/>
  <c r="AE320" i="1"/>
  <c r="AE368" i="1"/>
  <c r="AE405" i="1"/>
  <c r="AE407" i="1"/>
  <c r="AE408" i="1"/>
  <c r="AE471" i="1"/>
  <c r="AE476" i="1"/>
  <c r="AE504" i="1"/>
  <c r="AE509" i="1"/>
  <c r="AE519" i="1"/>
  <c r="AE521" i="1"/>
  <c r="AE523" i="1"/>
  <c r="AE527" i="1"/>
  <c r="AE529" i="1"/>
  <c r="AE575" i="1"/>
  <c r="AE595" i="1"/>
  <c r="AE148" i="1"/>
  <c r="AE155" i="1"/>
  <c r="AE166" i="1"/>
  <c r="AE188" i="1"/>
  <c r="AE192" i="1"/>
  <c r="AE295" i="1"/>
  <c r="AE298" i="1"/>
  <c r="AE324" i="1"/>
  <c r="AE352" i="1"/>
  <c r="AE353" i="1"/>
  <c r="AE389" i="1"/>
  <c r="AE398" i="1"/>
  <c r="AE400" i="1"/>
  <c r="AE403" i="1"/>
  <c r="AE472" i="1"/>
  <c r="AE515" i="1"/>
  <c r="AE536" i="1"/>
  <c r="AE537" i="1"/>
  <c r="AE542" i="1"/>
  <c r="AE549" i="1"/>
  <c r="AE553" i="1"/>
  <c r="AE561" i="1"/>
  <c r="AE581" i="1"/>
  <c r="AE605" i="1"/>
  <c r="AE146" i="1"/>
  <c r="AE149" i="1"/>
  <c r="AE162" i="1"/>
  <c r="AE163" i="1"/>
  <c r="AE172" i="1"/>
  <c r="AE185" i="1"/>
  <c r="AE196" i="1"/>
  <c r="AE211" i="1"/>
  <c r="AE213" i="1"/>
  <c r="AE242" i="1"/>
  <c r="AE245" i="1"/>
  <c r="AE267" i="1"/>
  <c r="AE270" i="1"/>
  <c r="AE280" i="1"/>
  <c r="AE285" i="1"/>
  <c r="AE47" i="1"/>
  <c r="AE50" i="1"/>
  <c r="AE55" i="1"/>
  <c r="AE99" i="1"/>
  <c r="AE107" i="1"/>
  <c r="AE219" i="1"/>
  <c r="AE25" i="1"/>
  <c r="AE30" i="1"/>
  <c r="AE40" i="1"/>
  <c r="AE246" i="1"/>
  <c r="AE198" i="1"/>
  <c r="AE227" i="1"/>
  <c r="AE238" i="1"/>
  <c r="AE241" i="1"/>
  <c r="AE251" i="1"/>
  <c r="AE276" i="1"/>
  <c r="AE284" i="1"/>
  <c r="AE291" i="1"/>
  <c r="AE297" i="1"/>
  <c r="AE262" i="1"/>
  <c r="AE283" i="1"/>
  <c r="AE312" i="1"/>
  <c r="AE313" i="1"/>
  <c r="AE390" i="1"/>
  <c r="AE321" i="1"/>
  <c r="AE345" i="1"/>
  <c r="AE393" i="1"/>
  <c r="AE399" i="1"/>
  <c r="AE404" i="1"/>
  <c r="AE410" i="1"/>
  <c r="AE323" i="1"/>
  <c r="AE367" i="1"/>
  <c r="AE401" i="1"/>
  <c r="AE417" i="1"/>
  <c r="AE470" i="1"/>
  <c r="AE478" i="1"/>
  <c r="AE510" i="1"/>
  <c r="AE525" i="1"/>
  <c r="AE552" i="1"/>
  <c r="AE559" i="1"/>
  <c r="AE582" i="1"/>
  <c r="AE589" i="1"/>
  <c r="AE606" i="1"/>
  <c r="AE306" i="1"/>
  <c r="AE322" i="1"/>
  <c r="AE81" i="1"/>
  <c r="AE91" i="1"/>
  <c r="AE100" i="1"/>
  <c r="AE128" i="1"/>
  <c r="AE169" i="1"/>
  <c r="AE182" i="1"/>
  <c r="AE191" i="1"/>
  <c r="AE194" i="1"/>
  <c r="AE281" i="1"/>
  <c r="AE342" i="1"/>
  <c r="AE84" i="1"/>
  <c r="AE93" i="1"/>
  <c r="AE133" i="1"/>
  <c r="AE167" i="1"/>
  <c r="AE180" i="1"/>
  <c r="AE193" i="1"/>
  <c r="AE201" i="1"/>
  <c r="AE278" i="1"/>
  <c r="AE293" i="1"/>
  <c r="AE311" i="1"/>
  <c r="AE418" i="1"/>
  <c r="AE434" i="1"/>
  <c r="AE503" i="1"/>
  <c r="AE516" i="1"/>
  <c r="AE532" i="1"/>
  <c r="AE535" i="1"/>
  <c r="AE425" i="1"/>
  <c r="AE479" i="1"/>
  <c r="AE481" i="1"/>
  <c r="AE512" i="1"/>
  <c r="AE522" i="1"/>
  <c r="AE526" i="1"/>
  <c r="AE530" i="1"/>
  <c r="AE539" i="1"/>
  <c r="AE544" i="1"/>
  <c r="E853" i="13" l="1"/>
  <c r="F852" i="13"/>
  <c r="E852" i="13"/>
  <c r="A841" i="13"/>
  <c r="A842" i="13" s="1"/>
  <c r="A843" i="13" s="1"/>
  <c r="A844" i="13" s="1"/>
  <c r="A845" i="13" s="1"/>
  <c r="A846" i="13" s="1"/>
  <c r="A847" i="13" s="1"/>
  <c r="A848" i="13" s="1"/>
  <c r="A849" i="13" s="1"/>
  <c r="A850" i="13" s="1"/>
  <c r="A851" i="13" s="1"/>
  <c r="A852" i="13" s="1"/>
  <c r="A853" i="13" s="1"/>
  <c r="E818" i="13"/>
  <c r="F817" i="13"/>
  <c r="E817" i="13"/>
  <c r="A806" i="13"/>
  <c r="A807" i="13" s="1"/>
  <c r="A808" i="13" s="1"/>
  <c r="A809" i="13" s="1"/>
  <c r="A810" i="13" s="1"/>
  <c r="A811" i="13" s="1"/>
  <c r="A812" i="13" s="1"/>
  <c r="A813" i="13" s="1"/>
  <c r="A814" i="13" s="1"/>
  <c r="A815" i="13" s="1"/>
  <c r="A816" i="13" s="1"/>
  <c r="A817" i="13" s="1"/>
  <c r="A818" i="13" s="1"/>
  <c r="E783" i="13"/>
  <c r="F782" i="13"/>
  <c r="E782" i="13"/>
  <c r="A771" i="13"/>
  <c r="A772" i="13" s="1"/>
  <c r="A773" i="13" s="1"/>
  <c r="A774" i="13" s="1"/>
  <c r="A775" i="13" s="1"/>
  <c r="A776" i="13" s="1"/>
  <c r="A777" i="13" s="1"/>
  <c r="A778" i="13" s="1"/>
  <c r="A779" i="13" s="1"/>
  <c r="A780" i="13" s="1"/>
  <c r="A781" i="13" s="1"/>
  <c r="A782" i="13" s="1"/>
  <c r="A783" i="13" s="1"/>
  <c r="E748" i="13"/>
  <c r="F747" i="13"/>
  <c r="E747" i="13"/>
  <c r="A736" i="13"/>
  <c r="A737" i="13" s="1"/>
  <c r="A738" i="13" s="1"/>
  <c r="A739" i="13" s="1"/>
  <c r="A740" i="13" s="1"/>
  <c r="A741" i="13" s="1"/>
  <c r="A742" i="13" s="1"/>
  <c r="A743" i="13" s="1"/>
  <c r="A744" i="13" s="1"/>
  <c r="A745" i="13" s="1"/>
  <c r="A746" i="13" s="1"/>
  <c r="A747" i="13" s="1"/>
  <c r="A748" i="13" s="1"/>
  <c r="E713" i="13"/>
  <c r="F712" i="13"/>
  <c r="E712" i="13"/>
  <c r="A701" i="13"/>
  <c r="A702" i="13" s="1"/>
  <c r="A703" i="13" s="1"/>
  <c r="A704" i="13" s="1"/>
  <c r="A705" i="13" s="1"/>
  <c r="A706" i="13" s="1"/>
  <c r="A707" i="13" s="1"/>
  <c r="A708" i="13" s="1"/>
  <c r="A709" i="13" s="1"/>
  <c r="A710" i="13" s="1"/>
  <c r="A711" i="13" s="1"/>
  <c r="A712" i="13" s="1"/>
  <c r="A713" i="13" s="1"/>
  <c r="E678" i="13"/>
  <c r="F677" i="13"/>
  <c r="E677" i="13"/>
  <c r="A666" i="13"/>
  <c r="A667" i="13" s="1"/>
  <c r="A668" i="13" s="1"/>
  <c r="A669" i="13" s="1"/>
  <c r="A670" i="13" s="1"/>
  <c r="A671" i="13" s="1"/>
  <c r="A672" i="13" s="1"/>
  <c r="A673" i="13" s="1"/>
  <c r="A674" i="13" s="1"/>
  <c r="A675" i="13" s="1"/>
  <c r="A676" i="13" s="1"/>
  <c r="A677" i="13" s="1"/>
  <c r="A678" i="13" s="1"/>
  <c r="E643" i="13"/>
  <c r="F642" i="13"/>
  <c r="E642" i="13"/>
  <c r="A631" i="13"/>
  <c r="A632" i="13" s="1"/>
  <c r="A633" i="13" s="1"/>
  <c r="A634" i="13" s="1"/>
  <c r="A635" i="13" s="1"/>
  <c r="A636" i="13" s="1"/>
  <c r="A637" i="13" s="1"/>
  <c r="A638" i="13" s="1"/>
  <c r="A639" i="13" s="1"/>
  <c r="A640" i="13" s="1"/>
  <c r="A641" i="13" s="1"/>
  <c r="A642" i="13" s="1"/>
  <c r="A643" i="13" s="1"/>
  <c r="E608" i="13"/>
  <c r="F607" i="13"/>
  <c r="E607" i="13"/>
  <c r="A596" i="13"/>
  <c r="A597" i="13" s="1"/>
  <c r="A598" i="13" s="1"/>
  <c r="A599" i="13" s="1"/>
  <c r="A600" i="13" s="1"/>
  <c r="A601" i="13" s="1"/>
  <c r="A602" i="13" s="1"/>
  <c r="A603" i="13" s="1"/>
  <c r="A604" i="13" s="1"/>
  <c r="A605" i="13" s="1"/>
  <c r="A606" i="13" s="1"/>
  <c r="A607" i="13" s="1"/>
  <c r="A608" i="13" s="1"/>
  <c r="E573" i="13"/>
  <c r="F572" i="13"/>
  <c r="E572" i="13"/>
  <c r="A561" i="13"/>
  <c r="A562" i="13" s="1"/>
  <c r="A563" i="13" s="1"/>
  <c r="A564" i="13" s="1"/>
  <c r="A565" i="13" s="1"/>
  <c r="A566" i="13" s="1"/>
  <c r="A567" i="13" s="1"/>
  <c r="A568" i="13" s="1"/>
  <c r="A569" i="13" s="1"/>
  <c r="A570" i="13" s="1"/>
  <c r="A571" i="13" s="1"/>
  <c r="A572" i="13" s="1"/>
  <c r="A573" i="13" s="1"/>
  <c r="E538" i="13"/>
  <c r="F537" i="13"/>
  <c r="E537" i="13"/>
  <c r="A526" i="13"/>
  <c r="A527" i="13" s="1"/>
  <c r="A528" i="13" s="1"/>
  <c r="A529" i="13" s="1"/>
  <c r="A530" i="13" s="1"/>
  <c r="A531" i="13" s="1"/>
  <c r="A532" i="13" s="1"/>
  <c r="A533" i="13" s="1"/>
  <c r="A534" i="13" s="1"/>
  <c r="A535" i="13" s="1"/>
  <c r="A536" i="13" s="1"/>
  <c r="A537" i="13" s="1"/>
  <c r="A538" i="13" s="1"/>
  <c r="E468" i="13"/>
  <c r="F467" i="13"/>
  <c r="E467" i="13"/>
  <c r="A456" i="13"/>
  <c r="A457" i="13" s="1"/>
  <c r="A458" i="13" s="1"/>
  <c r="A459" i="13" s="1"/>
  <c r="A460" i="13" s="1"/>
  <c r="A461" i="13" s="1"/>
  <c r="A462" i="13" s="1"/>
  <c r="A463" i="13" s="1"/>
  <c r="A464" i="13" s="1"/>
  <c r="A465" i="13" s="1"/>
  <c r="A466" i="13" s="1"/>
  <c r="A467" i="13" s="1"/>
  <c r="A468" i="13" s="1"/>
  <c r="E433" i="13"/>
  <c r="F432" i="13"/>
  <c r="E432" i="13"/>
  <c r="A421" i="13"/>
  <c r="A422" i="13" s="1"/>
  <c r="A423" i="13" s="1"/>
  <c r="A424" i="13" s="1"/>
  <c r="A425" i="13" s="1"/>
  <c r="A426" i="13" s="1"/>
  <c r="A427" i="13" s="1"/>
  <c r="A428" i="13" s="1"/>
  <c r="A429" i="13" s="1"/>
  <c r="A430" i="13" s="1"/>
  <c r="A431" i="13" s="1"/>
  <c r="A432" i="13" s="1"/>
  <c r="A433" i="13" s="1"/>
  <c r="E398" i="13"/>
  <c r="F397" i="13"/>
  <c r="E397" i="13"/>
  <c r="A386" i="13"/>
  <c r="A387" i="13" s="1"/>
  <c r="A388" i="13" s="1"/>
  <c r="A389" i="13" s="1"/>
  <c r="A390" i="13" s="1"/>
  <c r="A391" i="13" s="1"/>
  <c r="A392" i="13" s="1"/>
  <c r="A393" i="13" s="1"/>
  <c r="A394" i="13" s="1"/>
  <c r="A395" i="13" s="1"/>
  <c r="A396" i="13" s="1"/>
  <c r="A397" i="13" s="1"/>
  <c r="A398" i="13" s="1"/>
  <c r="E363" i="13"/>
  <c r="F362" i="13"/>
  <c r="E362" i="13"/>
  <c r="A351" i="13"/>
  <c r="A352" i="13" s="1"/>
  <c r="A353" i="13" s="1"/>
  <c r="A354" i="13" s="1"/>
  <c r="A355" i="13" s="1"/>
  <c r="A356" i="13" s="1"/>
  <c r="A357" i="13" s="1"/>
  <c r="A358" i="13" s="1"/>
  <c r="A359" i="13" s="1"/>
  <c r="A360" i="13" s="1"/>
  <c r="A361" i="13" s="1"/>
  <c r="A362" i="13" s="1"/>
  <c r="A363" i="13" s="1"/>
  <c r="E328" i="13"/>
  <c r="F327" i="13"/>
  <c r="E327" i="13"/>
  <c r="A316" i="13"/>
  <c r="A317" i="13" s="1"/>
  <c r="A318" i="13" s="1"/>
  <c r="A319" i="13" s="1"/>
  <c r="A320" i="13" s="1"/>
  <c r="A321" i="13" s="1"/>
  <c r="A322" i="13" s="1"/>
  <c r="A323" i="13" s="1"/>
  <c r="A324" i="13" s="1"/>
  <c r="A325" i="13" s="1"/>
  <c r="A326" i="13" s="1"/>
  <c r="A327" i="13" s="1"/>
  <c r="A328" i="13" s="1"/>
  <c r="E293" i="13"/>
  <c r="F292" i="13"/>
  <c r="E292" i="13"/>
  <c r="A281" i="13"/>
  <c r="A282" i="13" s="1"/>
  <c r="A283" i="13" s="1"/>
  <c r="A284" i="13" s="1"/>
  <c r="A285" i="13" s="1"/>
  <c r="A286" i="13" s="1"/>
  <c r="A287" i="13" s="1"/>
  <c r="A288" i="13" s="1"/>
  <c r="A289" i="13" s="1"/>
  <c r="A290" i="13" s="1"/>
  <c r="A291" i="13" s="1"/>
  <c r="A292" i="13" s="1"/>
  <c r="A293" i="13" s="1"/>
  <c r="E258" i="13"/>
  <c r="F257" i="13"/>
  <c r="E257" i="13"/>
  <c r="A246" i="13"/>
  <c r="A247" i="13" s="1"/>
  <c r="A248" i="13" s="1"/>
  <c r="A249" i="13" s="1"/>
  <c r="A250" i="13" s="1"/>
  <c r="A251" i="13" s="1"/>
  <c r="A252" i="13" s="1"/>
  <c r="A253" i="13" s="1"/>
  <c r="A254" i="13" s="1"/>
  <c r="A255" i="13" s="1"/>
  <c r="A256" i="13" s="1"/>
  <c r="A257" i="13" s="1"/>
  <c r="A258" i="13" s="1"/>
  <c r="E223" i="13"/>
  <c r="F222" i="13"/>
  <c r="E222" i="13"/>
  <c r="A211" i="13"/>
  <c r="A212" i="13" s="1"/>
  <c r="A213" i="13" s="1"/>
  <c r="A214" i="13" s="1"/>
  <c r="A215" i="13" s="1"/>
  <c r="A216" i="13" s="1"/>
  <c r="A217" i="13" s="1"/>
  <c r="A218" i="13" s="1"/>
  <c r="A219" i="13" s="1"/>
  <c r="A220" i="13" s="1"/>
  <c r="A221" i="13" s="1"/>
  <c r="A222" i="13" s="1"/>
  <c r="A223" i="13" s="1"/>
  <c r="E188" i="13"/>
  <c r="F187" i="13"/>
  <c r="E187" i="13"/>
  <c r="A176" i="13"/>
  <c r="A177" i="13" s="1"/>
  <c r="A178" i="13" s="1"/>
  <c r="A179" i="13" s="1"/>
  <c r="A180" i="13" s="1"/>
  <c r="A181" i="13" s="1"/>
  <c r="A182" i="13" s="1"/>
  <c r="A183" i="13" s="1"/>
  <c r="A184" i="13" s="1"/>
  <c r="A185" i="13" s="1"/>
  <c r="A186" i="13" s="1"/>
  <c r="A187" i="13" s="1"/>
  <c r="A188" i="13" s="1"/>
  <c r="E153" i="13"/>
  <c r="F152" i="13"/>
  <c r="E152" i="13"/>
  <c r="A141" i="13"/>
  <c r="A142" i="13" s="1"/>
  <c r="A143" i="13" s="1"/>
  <c r="A144" i="13" s="1"/>
  <c r="A145" i="13" s="1"/>
  <c r="A146" i="13" s="1"/>
  <c r="A147" i="13" s="1"/>
  <c r="A148" i="13" s="1"/>
  <c r="A149" i="13" s="1"/>
  <c r="A150" i="13" s="1"/>
  <c r="A151" i="13" s="1"/>
  <c r="A152" i="13" s="1"/>
  <c r="A153" i="13" s="1"/>
  <c r="E118" i="13"/>
  <c r="F117" i="13"/>
  <c r="E117" i="13"/>
  <c r="A106" i="13"/>
  <c r="A107" i="13" s="1"/>
  <c r="A108" i="13" s="1"/>
  <c r="A109" i="13" s="1"/>
  <c r="A110" i="13" s="1"/>
  <c r="A111" i="13" s="1"/>
  <c r="A112" i="13" s="1"/>
  <c r="A113" i="13" s="1"/>
  <c r="A114" i="13" s="1"/>
  <c r="A115" i="13" s="1"/>
  <c r="A116" i="13" s="1"/>
  <c r="A117" i="13" s="1"/>
  <c r="A118" i="13" s="1"/>
  <c r="E82" i="13"/>
  <c r="F81" i="13"/>
  <c r="E81" i="13"/>
  <c r="A70" i="13"/>
  <c r="A71" i="13" s="1"/>
  <c r="A72" i="13" s="1"/>
  <c r="A73" i="13" s="1"/>
  <c r="A74" i="13" s="1"/>
  <c r="A75" i="13" s="1"/>
  <c r="A76" i="13" s="1"/>
  <c r="A77" i="13" s="1"/>
  <c r="A78" i="13" s="1"/>
  <c r="A79" i="13" s="1"/>
  <c r="A80" i="13" s="1"/>
  <c r="A81" i="13" s="1"/>
  <c r="A82" i="13" s="1"/>
  <c r="F844" i="13" l="1"/>
  <c r="F809" i="13"/>
  <c r="F774" i="13"/>
  <c r="F739" i="13"/>
  <c r="F704" i="13"/>
  <c r="F669" i="13"/>
  <c r="F634" i="13"/>
  <c r="F599" i="13"/>
  <c r="F564" i="13"/>
  <c r="F529" i="13"/>
  <c r="F459" i="13"/>
  <c r="F424" i="13"/>
  <c r="F389" i="13"/>
  <c r="F354" i="13"/>
  <c r="F319" i="13"/>
  <c r="F284" i="13"/>
  <c r="F249" i="13"/>
  <c r="F214" i="13"/>
  <c r="F179" i="13"/>
  <c r="F144" i="13"/>
  <c r="F109" i="13"/>
  <c r="F73" i="13"/>
  <c r="E844" i="13" l="1"/>
  <c r="E144" i="13"/>
  <c r="E284" i="13"/>
  <c r="E424" i="13"/>
  <c r="E599" i="13"/>
  <c r="E739" i="13"/>
  <c r="E179" i="13"/>
  <c r="E319" i="13"/>
  <c r="E459" i="13"/>
  <c r="E634" i="13"/>
  <c r="E774" i="13"/>
  <c r="E73" i="13"/>
  <c r="E214" i="13"/>
  <c r="E354" i="13"/>
  <c r="E529" i="13"/>
  <c r="E669" i="13"/>
  <c r="E809" i="13"/>
  <c r="E109" i="13"/>
  <c r="E249" i="13"/>
  <c r="E389" i="13"/>
  <c r="E564" i="13"/>
  <c r="E704" i="13"/>
  <c r="A491" i="13"/>
  <c r="A492" i="13" s="1"/>
  <c r="A493" i="13" s="1"/>
  <c r="A494" i="13" s="1"/>
  <c r="A495" i="13" s="1"/>
  <c r="A496" i="13" s="1"/>
  <c r="A497" i="13" s="1"/>
  <c r="A498" i="13" s="1"/>
  <c r="A499" i="13" s="1"/>
  <c r="A500" i="13" s="1"/>
  <c r="A501" i="13" s="1"/>
  <c r="A502" i="13" s="1"/>
  <c r="A503" i="13" s="1"/>
  <c r="E494" i="13"/>
  <c r="F494" i="13"/>
  <c r="E502" i="13"/>
  <c r="F502" i="13"/>
  <c r="E503" i="13"/>
  <c r="A6" i="13" l="1"/>
  <c r="A7" i="13" s="1"/>
  <c r="A8" i="13" s="1"/>
  <c r="A9" i="13" s="1"/>
  <c r="A10" i="13" s="1"/>
  <c r="A11" i="13" s="1"/>
  <c r="A12" i="13" s="1"/>
  <c r="A13" i="13" s="1"/>
  <c r="A14" i="13" s="1"/>
  <c r="A15" i="13" s="1"/>
  <c r="A16" i="13" s="1"/>
  <c r="A17" i="13" s="1"/>
  <c r="A18" i="13" s="1"/>
  <c r="F843" i="13" l="1"/>
  <c r="F808" i="13"/>
  <c r="F773" i="13"/>
  <c r="F738" i="13"/>
  <c r="F703" i="13"/>
  <c r="F668" i="13"/>
  <c r="F633" i="13"/>
  <c r="F598" i="13"/>
  <c r="F563" i="13"/>
  <c r="F528" i="13"/>
  <c r="F458" i="13"/>
  <c r="F423" i="13"/>
  <c r="F388" i="13"/>
  <c r="F353" i="13"/>
  <c r="F318" i="13"/>
  <c r="F283" i="13"/>
  <c r="F248" i="13"/>
  <c r="F213" i="13"/>
  <c r="F178" i="13"/>
  <c r="F143" i="13"/>
  <c r="F108" i="13"/>
  <c r="F72" i="13"/>
  <c r="F493" i="13"/>
  <c r="F851" i="13" l="1"/>
  <c r="F816" i="13"/>
  <c r="F781" i="13"/>
  <c r="F746" i="13"/>
  <c r="F711" i="13"/>
  <c r="F676" i="13"/>
  <c r="F641" i="13"/>
  <c r="F606" i="13"/>
  <c r="F571" i="13"/>
  <c r="F536" i="13"/>
  <c r="F466" i="13"/>
  <c r="F431" i="13"/>
  <c r="F396" i="13"/>
  <c r="F361" i="13"/>
  <c r="F326" i="13"/>
  <c r="F291" i="13"/>
  <c r="F256" i="13"/>
  <c r="F221" i="13"/>
  <c r="F186" i="13"/>
  <c r="F151" i="13"/>
  <c r="F116" i="13"/>
  <c r="F80" i="13"/>
  <c r="F501" i="13"/>
  <c r="F16" i="13"/>
  <c r="F840" i="13" l="1"/>
  <c r="F805" i="13"/>
  <c r="F770" i="13"/>
  <c r="F735" i="13"/>
  <c r="F700" i="13"/>
  <c r="F665" i="13"/>
  <c r="F630" i="13"/>
  <c r="F595" i="13"/>
  <c r="F560" i="13"/>
  <c r="F525" i="13"/>
  <c r="F455" i="13"/>
  <c r="F420" i="13"/>
  <c r="F385" i="13"/>
  <c r="F350" i="13"/>
  <c r="F315" i="13"/>
  <c r="F280" i="13"/>
  <c r="F245" i="13"/>
  <c r="F210" i="13"/>
  <c r="F175" i="13"/>
  <c r="F140" i="13"/>
  <c r="F105" i="13"/>
  <c r="F69" i="13"/>
  <c r="F842" i="13"/>
  <c r="F807" i="13"/>
  <c r="F772" i="13"/>
  <c r="F737" i="13"/>
  <c r="F702" i="13"/>
  <c r="F667" i="13"/>
  <c r="F632" i="13"/>
  <c r="F597" i="13"/>
  <c r="F562" i="13"/>
  <c r="F527" i="13"/>
  <c r="F457" i="13"/>
  <c r="F422" i="13"/>
  <c r="F387" i="13"/>
  <c r="F352" i="13"/>
  <c r="F317" i="13"/>
  <c r="F282" i="13"/>
  <c r="F247" i="13"/>
  <c r="F212" i="13"/>
  <c r="F177" i="13"/>
  <c r="F142" i="13"/>
  <c r="F107" i="13"/>
  <c r="F71" i="13"/>
  <c r="F492" i="13"/>
  <c r="F490" i="13"/>
  <c r="F46" i="13" l="1"/>
  <c r="E47" i="13"/>
  <c r="E46" i="13"/>
  <c r="E38" i="13"/>
  <c r="A35" i="13"/>
  <c r="A36" i="13" s="1"/>
  <c r="A37" i="13" s="1"/>
  <c r="A38" i="13" s="1"/>
  <c r="A39" i="13" s="1"/>
  <c r="A40" i="13" s="1"/>
  <c r="A41" i="13" s="1"/>
  <c r="A42" i="13" s="1"/>
  <c r="A43" i="13" s="1"/>
  <c r="A44" i="13" s="1"/>
  <c r="A45" i="13" s="1"/>
  <c r="A46" i="13" s="1"/>
  <c r="A47" i="13" s="1"/>
  <c r="AZ623" i="1" l="1"/>
  <c r="AZ616" i="1"/>
  <c r="AZ613" i="1"/>
  <c r="AZ608" i="1"/>
  <c r="AZ603" i="1"/>
  <c r="AZ599" i="1"/>
  <c r="AZ592" i="1"/>
  <c r="AZ588" i="1"/>
  <c r="AZ584" i="1"/>
  <c r="AZ578" i="1"/>
  <c r="AZ571" i="1"/>
  <c r="AZ621" i="1"/>
  <c r="AZ618" i="1"/>
  <c r="AZ615" i="1"/>
  <c r="AZ610" i="1"/>
  <c r="AZ606" i="1"/>
  <c r="AZ601" i="1"/>
  <c r="AZ597" i="1"/>
  <c r="AZ590" i="1"/>
  <c r="AZ589" i="1"/>
  <c r="AZ586" i="1"/>
  <c r="AZ583" i="1"/>
  <c r="AZ582" i="1"/>
  <c r="AZ577" i="1"/>
  <c r="AZ569" i="1"/>
  <c r="AZ567" i="1"/>
  <c r="AZ563" i="1"/>
  <c r="AZ559" i="1"/>
  <c r="AZ557" i="1"/>
  <c r="AZ555" i="1"/>
  <c r="AZ554" i="1"/>
  <c r="AZ552" i="1"/>
  <c r="AZ549" i="1"/>
  <c r="AZ622" i="1"/>
  <c r="AZ612" i="1"/>
  <c r="AZ607" i="1"/>
  <c r="AZ602" i="1"/>
  <c r="AZ595" i="1"/>
  <c r="AZ593" i="1"/>
  <c r="AZ587" i="1"/>
  <c r="AZ579" i="1"/>
  <c r="AZ575" i="1"/>
  <c r="AZ570" i="1"/>
  <c r="AZ565" i="1"/>
  <c r="AZ560" i="1"/>
  <c r="AZ556" i="1"/>
  <c r="AZ547" i="1"/>
  <c r="AZ545" i="1"/>
  <c r="AZ538" i="1"/>
  <c r="AZ536" i="1"/>
  <c r="AZ533" i="1"/>
  <c r="AZ531" i="1"/>
  <c r="AZ524" i="1"/>
  <c r="AZ519" i="1"/>
  <c r="AZ517" i="1"/>
  <c r="AZ514" i="1"/>
  <c r="AZ509" i="1"/>
  <c r="AZ506" i="1"/>
  <c r="AZ501" i="1"/>
  <c r="AZ497" i="1"/>
  <c r="AZ619" i="1"/>
  <c r="AZ614" i="1"/>
  <c r="AZ598" i="1"/>
  <c r="AZ591" i="1"/>
  <c r="AZ581" i="1"/>
  <c r="AZ573" i="1"/>
  <c r="AZ566" i="1"/>
  <c r="AZ561" i="1"/>
  <c r="AZ558" i="1"/>
  <c r="AZ553" i="1"/>
  <c r="AZ546" i="1"/>
  <c r="AZ542" i="1"/>
  <c r="AZ540" i="1"/>
  <c r="AZ534" i="1"/>
  <c r="AZ529" i="1"/>
  <c r="AZ527" i="1"/>
  <c r="AZ513" i="1"/>
  <c r="AZ510" i="1"/>
  <c r="AZ498" i="1"/>
  <c r="AZ620" i="1"/>
  <c r="AZ611" i="1"/>
  <c r="AZ600" i="1"/>
  <c r="AZ585" i="1"/>
  <c r="AZ568" i="1"/>
  <c r="AZ564" i="1"/>
  <c r="AZ535" i="1"/>
  <c r="AZ532" i="1"/>
  <c r="AZ521" i="1"/>
  <c r="AZ516" i="1"/>
  <c r="AZ511" i="1"/>
  <c r="AZ503" i="1"/>
  <c r="AZ499" i="1"/>
  <c r="AZ494" i="1"/>
  <c r="AZ488" i="1"/>
  <c r="AZ484" i="1"/>
  <c r="AZ477" i="1"/>
  <c r="AZ473" i="1"/>
  <c r="AZ472" i="1"/>
  <c r="AZ469" i="1"/>
  <c r="AZ465" i="1"/>
  <c r="AZ457" i="1"/>
  <c r="AZ454" i="1"/>
  <c r="AZ452" i="1"/>
  <c r="AZ451" i="1"/>
  <c r="AZ450" i="1"/>
  <c r="AZ446" i="1"/>
  <c r="AZ444" i="1"/>
  <c r="AZ442" i="1"/>
  <c r="AZ441" i="1"/>
  <c r="AZ439" i="1"/>
  <c r="AZ437" i="1"/>
  <c r="AZ432" i="1"/>
  <c r="AZ427" i="1"/>
  <c r="AZ423" i="1"/>
  <c r="AZ420" i="1"/>
  <c r="AZ410" i="1"/>
  <c r="AZ405" i="1"/>
  <c r="AZ402" i="1"/>
  <c r="AZ400" i="1"/>
  <c r="AZ399" i="1"/>
  <c r="AZ398" i="1"/>
  <c r="AZ396" i="1"/>
  <c r="AZ394" i="1"/>
  <c r="AZ393" i="1"/>
  <c r="AZ392" i="1"/>
  <c r="AZ388" i="1"/>
  <c r="AZ386" i="1"/>
  <c r="AZ384" i="1"/>
  <c r="AZ383" i="1"/>
  <c r="AZ381" i="1"/>
  <c r="AZ379" i="1"/>
  <c r="AZ378" i="1"/>
  <c r="AZ376" i="1"/>
  <c r="AZ375" i="1"/>
  <c r="AZ374" i="1"/>
  <c r="AZ373" i="1"/>
  <c r="AZ371" i="1"/>
  <c r="AZ369" i="1"/>
  <c r="AZ367" i="1"/>
  <c r="AZ366" i="1"/>
  <c r="AZ365" i="1"/>
  <c r="AZ363" i="1"/>
  <c r="AZ360" i="1"/>
  <c r="AZ358" i="1"/>
  <c r="AZ356" i="1"/>
  <c r="AZ354" i="1"/>
  <c r="AZ351" i="1"/>
  <c r="AZ348" i="1"/>
  <c r="AZ347" i="1"/>
  <c r="AZ345" i="1"/>
  <c r="AZ340" i="1"/>
  <c r="AZ338" i="1"/>
  <c r="AZ336" i="1"/>
  <c r="AZ334" i="1"/>
  <c r="AZ605" i="1"/>
  <c r="AZ574" i="1"/>
  <c r="AZ551" i="1"/>
  <c r="AZ544" i="1"/>
  <c r="AZ543" i="1"/>
  <c r="AZ539" i="1"/>
  <c r="AZ530" i="1"/>
  <c r="AZ526" i="1"/>
  <c r="AZ520" i="1"/>
  <c r="AZ518" i="1"/>
  <c r="AZ508" i="1"/>
  <c r="AZ504" i="1"/>
  <c r="AZ496" i="1"/>
  <c r="AZ492" i="1"/>
  <c r="AZ486" i="1"/>
  <c r="AZ482" i="1"/>
  <c r="AZ481" i="1"/>
  <c r="AZ479" i="1"/>
  <c r="AZ478" i="1"/>
  <c r="AZ475" i="1"/>
  <c r="AZ470" i="1"/>
  <c r="AZ463" i="1"/>
  <c r="AZ460" i="1"/>
  <c r="AZ459" i="1"/>
  <c r="AZ456" i="1"/>
  <c r="AZ448" i="1"/>
  <c r="AZ447" i="1"/>
  <c r="AZ443" i="1"/>
  <c r="AZ436" i="1"/>
  <c r="AZ435" i="1"/>
  <c r="AZ434" i="1"/>
  <c r="AZ430" i="1"/>
  <c r="AZ428" i="1"/>
  <c r="AZ425" i="1"/>
  <c r="AZ422" i="1"/>
  <c r="AZ419" i="1"/>
  <c r="AZ417" i="1"/>
  <c r="AZ414" i="1"/>
  <c r="AZ409" i="1"/>
  <c r="AZ406" i="1"/>
  <c r="AZ404" i="1"/>
  <c r="AZ403" i="1"/>
  <c r="AZ401" i="1"/>
  <c r="AZ397" i="1"/>
  <c r="AZ395" i="1"/>
  <c r="AZ391" i="1"/>
  <c r="AZ390" i="1"/>
  <c r="AZ389" i="1"/>
  <c r="AZ387" i="1"/>
  <c r="AZ385" i="1"/>
  <c r="AZ382" i="1"/>
  <c r="AZ380" i="1"/>
  <c r="AZ377" i="1"/>
  <c r="AZ372" i="1"/>
  <c r="AZ370" i="1"/>
  <c r="AZ368" i="1"/>
  <c r="AZ364" i="1"/>
  <c r="AZ362" i="1"/>
  <c r="AZ361" i="1"/>
  <c r="AZ359" i="1"/>
  <c r="AZ357" i="1"/>
  <c r="AZ355" i="1"/>
  <c r="AZ353" i="1"/>
  <c r="AZ352" i="1"/>
  <c r="AZ350" i="1"/>
  <c r="AZ349" i="1"/>
  <c r="AZ346" i="1"/>
  <c r="AZ344" i="1"/>
  <c r="AZ343" i="1"/>
  <c r="AZ342" i="1"/>
  <c r="AZ341" i="1"/>
  <c r="AZ339" i="1"/>
  <c r="AZ337" i="1"/>
  <c r="AZ335" i="1"/>
  <c r="AZ333" i="1"/>
  <c r="AZ332" i="1"/>
  <c r="AZ331" i="1"/>
  <c r="AZ329" i="1"/>
  <c r="AZ327" i="1"/>
  <c r="AZ325" i="1"/>
  <c r="AZ617" i="1"/>
  <c r="AZ596" i="1"/>
  <c r="AZ548" i="1"/>
  <c r="AZ541" i="1"/>
  <c r="AZ537" i="1"/>
  <c r="AZ515" i="1"/>
  <c r="AZ505" i="1"/>
  <c r="AZ490" i="1"/>
  <c r="AZ476" i="1"/>
  <c r="AZ471" i="1"/>
  <c r="AZ467" i="1"/>
  <c r="AZ461" i="1"/>
  <c r="AZ455" i="1"/>
  <c r="AZ449" i="1"/>
  <c r="AZ438" i="1"/>
  <c r="AZ431" i="1"/>
  <c r="AZ426" i="1"/>
  <c r="AZ418" i="1"/>
  <c r="AZ413" i="1"/>
  <c r="AZ407" i="1"/>
  <c r="AZ328" i="1"/>
  <c r="AZ323" i="1"/>
  <c r="AZ322" i="1"/>
  <c r="AZ320" i="1"/>
  <c r="AZ317" i="1"/>
  <c r="AZ313" i="1"/>
  <c r="AZ312" i="1"/>
  <c r="AZ311" i="1"/>
  <c r="AZ309" i="1"/>
  <c r="AZ307" i="1"/>
  <c r="AZ306" i="1"/>
  <c r="AZ297" i="1"/>
  <c r="AZ296" i="1"/>
  <c r="AZ293" i="1"/>
  <c r="AZ290" i="1"/>
  <c r="AZ287" i="1"/>
  <c r="AZ286" i="1"/>
  <c r="AZ284" i="1"/>
  <c r="AZ281" i="1"/>
  <c r="AZ280" i="1"/>
  <c r="AZ278" i="1"/>
  <c r="AZ276" i="1"/>
  <c r="AZ274" i="1"/>
  <c r="AZ272" i="1"/>
  <c r="AZ270" i="1"/>
  <c r="AZ268" i="1"/>
  <c r="AZ266" i="1"/>
  <c r="AZ262" i="1"/>
  <c r="AZ258" i="1"/>
  <c r="AZ255" i="1"/>
  <c r="AZ254" i="1"/>
  <c r="AZ253" i="1"/>
  <c r="AZ252" i="1"/>
  <c r="AZ249" i="1"/>
  <c r="AZ246" i="1"/>
  <c r="AZ243" i="1"/>
  <c r="AZ242" i="1"/>
  <c r="AZ241" i="1"/>
  <c r="AZ239" i="1"/>
  <c r="AZ238" i="1"/>
  <c r="AZ237" i="1"/>
  <c r="AZ236" i="1"/>
  <c r="AZ235" i="1"/>
  <c r="AZ233" i="1"/>
  <c r="AZ231" i="1"/>
  <c r="AZ228" i="1"/>
  <c r="AZ227" i="1"/>
  <c r="AZ226" i="1"/>
  <c r="AZ225" i="1"/>
  <c r="AZ222" i="1"/>
  <c r="AZ221" i="1"/>
  <c r="AZ219" i="1"/>
  <c r="AZ218" i="1"/>
  <c r="AZ212" i="1"/>
  <c r="AZ210" i="1"/>
  <c r="AZ207" i="1"/>
  <c r="AZ206" i="1"/>
  <c r="AZ203" i="1"/>
  <c r="AZ202" i="1"/>
  <c r="AZ201" i="1"/>
  <c r="AZ200" i="1"/>
  <c r="AZ197" i="1"/>
  <c r="AZ196" i="1"/>
  <c r="AZ195" i="1"/>
  <c r="AZ194" i="1"/>
  <c r="AZ193" i="1"/>
  <c r="AZ191" i="1"/>
  <c r="AZ188" i="1"/>
  <c r="AZ185" i="1"/>
  <c r="AZ182" i="1"/>
  <c r="AZ181" i="1"/>
  <c r="AZ180" i="1"/>
  <c r="AZ179" i="1"/>
  <c r="AZ178" i="1"/>
  <c r="AZ177" i="1"/>
  <c r="AZ175" i="1"/>
  <c r="AZ171" i="1"/>
  <c r="AZ169" i="1"/>
  <c r="AZ168" i="1"/>
  <c r="AZ167" i="1"/>
  <c r="AZ166" i="1"/>
  <c r="AZ164" i="1"/>
  <c r="AZ161" i="1"/>
  <c r="AZ159" i="1"/>
  <c r="AZ157" i="1"/>
  <c r="AZ156" i="1"/>
  <c r="AZ155" i="1"/>
  <c r="AZ153" i="1"/>
  <c r="AZ151" i="1"/>
  <c r="AZ149" i="1"/>
  <c r="AZ142" i="1"/>
  <c r="AZ141" i="1"/>
  <c r="AZ609" i="1"/>
  <c r="AZ576" i="1"/>
  <c r="AZ562" i="1"/>
  <c r="AZ528" i="1"/>
  <c r="AZ523" i="1"/>
  <c r="AZ502" i="1"/>
  <c r="AZ493" i="1"/>
  <c r="AZ487" i="1"/>
  <c r="AZ483" i="1"/>
  <c r="AZ468" i="1"/>
  <c r="AZ464" i="1"/>
  <c r="AZ462" i="1"/>
  <c r="AZ458" i="1"/>
  <c r="AZ440" i="1"/>
  <c r="AZ429" i="1"/>
  <c r="AZ415" i="1"/>
  <c r="AZ324" i="1"/>
  <c r="AZ321" i="1"/>
  <c r="AZ319" i="1"/>
  <c r="AZ318" i="1"/>
  <c r="AZ316" i="1"/>
  <c r="AZ315" i="1"/>
  <c r="AZ314" i="1"/>
  <c r="AZ310" i="1"/>
  <c r="AZ308" i="1"/>
  <c r="AZ305" i="1"/>
  <c r="AZ304" i="1"/>
  <c r="AZ303" i="1"/>
  <c r="AZ302" i="1"/>
  <c r="AZ301" i="1"/>
  <c r="AZ300" i="1"/>
  <c r="AZ299" i="1"/>
  <c r="AZ298" i="1"/>
  <c r="AZ295" i="1"/>
  <c r="AZ294" i="1"/>
  <c r="AZ292" i="1"/>
  <c r="AZ291" i="1"/>
  <c r="AZ289" i="1"/>
  <c r="AZ288" i="1"/>
  <c r="AZ285" i="1"/>
  <c r="AZ283" i="1"/>
  <c r="AZ282" i="1"/>
  <c r="AZ279" i="1"/>
  <c r="AZ277" i="1"/>
  <c r="AZ275" i="1"/>
  <c r="AZ273" i="1"/>
  <c r="AZ271" i="1"/>
  <c r="AZ269" i="1"/>
  <c r="AZ267" i="1"/>
  <c r="AZ265" i="1"/>
  <c r="AZ264" i="1"/>
  <c r="AZ263" i="1"/>
  <c r="AZ261" i="1"/>
  <c r="AZ260" i="1"/>
  <c r="AZ259" i="1"/>
  <c r="AZ257" i="1"/>
  <c r="AZ256" i="1"/>
  <c r="AZ251" i="1"/>
  <c r="AZ250" i="1"/>
  <c r="AZ248" i="1"/>
  <c r="AZ247" i="1"/>
  <c r="AZ245" i="1"/>
  <c r="AZ244" i="1"/>
  <c r="AZ240" i="1"/>
  <c r="AZ234" i="1"/>
  <c r="AZ232" i="1"/>
  <c r="AZ230" i="1"/>
  <c r="AZ229" i="1"/>
  <c r="AZ224" i="1"/>
  <c r="AZ223" i="1"/>
  <c r="AZ220" i="1"/>
  <c r="AZ217" i="1"/>
  <c r="AZ216" i="1"/>
  <c r="AZ215" i="1"/>
  <c r="AZ214" i="1"/>
  <c r="AZ213" i="1"/>
  <c r="AZ211" i="1"/>
  <c r="AZ209" i="1"/>
  <c r="AZ208" i="1"/>
  <c r="AZ205" i="1"/>
  <c r="AZ204" i="1"/>
  <c r="AZ199" i="1"/>
  <c r="AZ198" i="1"/>
  <c r="AZ192" i="1"/>
  <c r="AZ190" i="1"/>
  <c r="AZ189" i="1"/>
  <c r="AZ187" i="1"/>
  <c r="AZ186" i="1"/>
  <c r="AZ184" i="1"/>
  <c r="AZ183" i="1"/>
  <c r="AZ176" i="1"/>
  <c r="AZ174" i="1"/>
  <c r="AZ173" i="1"/>
  <c r="AZ172" i="1"/>
  <c r="AZ170" i="1"/>
  <c r="AZ165" i="1"/>
  <c r="AZ163" i="1"/>
  <c r="AZ162" i="1"/>
  <c r="AZ160" i="1"/>
  <c r="AZ158" i="1"/>
  <c r="AZ154" i="1"/>
  <c r="AZ152" i="1"/>
  <c r="AZ150" i="1"/>
  <c r="AZ148" i="1"/>
  <c r="AZ147" i="1"/>
  <c r="AZ146" i="1"/>
  <c r="AZ145" i="1"/>
  <c r="AZ144" i="1"/>
  <c r="AZ143" i="1"/>
  <c r="AZ140" i="1"/>
  <c r="AZ580" i="1"/>
  <c r="AZ525" i="1"/>
  <c r="AZ512" i="1"/>
  <c r="AZ495" i="1"/>
  <c r="AZ416" i="1"/>
  <c r="AZ330" i="1"/>
  <c r="AZ500" i="1"/>
  <c r="AZ485" i="1"/>
  <c r="AZ421" i="1"/>
  <c r="AZ411" i="1"/>
  <c r="AZ326" i="1"/>
  <c r="AZ604" i="1"/>
  <c r="AZ550" i="1"/>
  <c r="AZ507" i="1"/>
  <c r="AZ453" i="1"/>
  <c r="AZ594" i="1"/>
  <c r="AZ474" i="1"/>
  <c r="AZ424" i="1"/>
  <c r="AZ412" i="1"/>
  <c r="AZ572" i="1"/>
  <c r="AZ522" i="1"/>
  <c r="AZ491" i="1"/>
  <c r="AZ433" i="1"/>
  <c r="AZ489" i="1"/>
  <c r="AZ480" i="1"/>
  <c r="AZ466" i="1"/>
  <c r="AZ445" i="1"/>
  <c r="AZ408" i="1"/>
  <c r="AZ137" i="1"/>
  <c r="AZ130" i="1"/>
  <c r="AZ124" i="1"/>
  <c r="AZ123" i="1"/>
  <c r="AZ122" i="1"/>
  <c r="AZ117" i="1"/>
  <c r="AZ115" i="1"/>
  <c r="AZ112" i="1"/>
  <c r="AZ107" i="1"/>
  <c r="AZ104" i="1"/>
  <c r="AZ99" i="1"/>
  <c r="AZ94" i="1"/>
  <c r="AZ90" i="1"/>
  <c r="AZ87" i="1"/>
  <c r="AZ82" i="1"/>
  <c r="AZ79" i="1"/>
  <c r="AZ78" i="1"/>
  <c r="AZ76" i="1"/>
  <c r="AZ74" i="1"/>
  <c r="AZ69" i="1"/>
  <c r="AZ67" i="1"/>
  <c r="AZ55" i="1"/>
  <c r="AZ53" i="1"/>
  <c r="AZ50" i="1"/>
  <c r="AZ48" i="1"/>
  <c r="AZ38" i="1"/>
  <c r="AZ34" i="1"/>
  <c r="AZ22" i="1"/>
  <c r="AZ16" i="1"/>
  <c r="AZ14" i="1"/>
  <c r="AZ10" i="1"/>
  <c r="AZ139" i="1"/>
  <c r="AZ134" i="1"/>
  <c r="AZ132" i="1"/>
  <c r="AZ131" i="1"/>
  <c r="AZ129" i="1"/>
  <c r="AZ126" i="1"/>
  <c r="AZ121" i="1"/>
  <c r="AZ119" i="1"/>
  <c r="AZ114" i="1"/>
  <c r="AZ109" i="1"/>
  <c r="AZ102" i="1"/>
  <c r="AZ101" i="1"/>
  <c r="AZ98" i="1"/>
  <c r="AZ96" i="1"/>
  <c r="AZ89" i="1"/>
  <c r="AZ85" i="1"/>
  <c r="AZ73" i="1"/>
  <c r="AZ64" i="1"/>
  <c r="AZ62" i="1"/>
  <c r="AZ59" i="1"/>
  <c r="AZ57" i="1"/>
  <c r="AZ54" i="1"/>
  <c r="AZ52" i="1"/>
  <c r="AZ44" i="1"/>
  <c r="AZ31" i="1"/>
  <c r="AZ29" i="1"/>
  <c r="AZ27" i="1"/>
  <c r="AZ26" i="1"/>
  <c r="AZ21" i="1"/>
  <c r="AZ20" i="1"/>
  <c r="AZ18" i="1"/>
  <c r="AZ15" i="1"/>
  <c r="AZ13" i="1"/>
  <c r="AZ9" i="1"/>
  <c r="AZ136" i="1"/>
  <c r="AZ133" i="1"/>
  <c r="AZ128" i="1"/>
  <c r="AZ125" i="1"/>
  <c r="AZ120" i="1"/>
  <c r="AZ118" i="1"/>
  <c r="AZ116" i="1"/>
  <c r="AZ111" i="1"/>
  <c r="AZ108" i="1"/>
  <c r="AZ106" i="1"/>
  <c r="AZ100" i="1"/>
  <c r="AZ93" i="1"/>
  <c r="AZ91" i="1"/>
  <c r="AZ84" i="1"/>
  <c r="AZ81" i="1"/>
  <c r="AZ77" i="1"/>
  <c r="AZ75" i="1"/>
  <c r="AZ72" i="1"/>
  <c r="AZ65" i="1"/>
  <c r="AZ58" i="1"/>
  <c r="AZ56" i="1"/>
  <c r="AZ51" i="1"/>
  <c r="AZ49" i="1"/>
  <c r="AZ47" i="1"/>
  <c r="AZ45" i="1"/>
  <c r="AZ43" i="1"/>
  <c r="AZ41" i="1"/>
  <c r="AZ40" i="1"/>
  <c r="AZ36" i="1"/>
  <c r="AZ33" i="1"/>
  <c r="AZ30" i="1"/>
  <c r="AZ25" i="1"/>
  <c r="AZ24" i="1"/>
  <c r="AZ17" i="1"/>
  <c r="AZ8" i="1"/>
  <c r="AZ138" i="1"/>
  <c r="AZ135" i="1"/>
  <c r="AZ127" i="1"/>
  <c r="AZ113" i="1"/>
  <c r="AZ110" i="1"/>
  <c r="AZ105" i="1"/>
  <c r="AZ103" i="1"/>
  <c r="AZ97" i="1"/>
  <c r="AZ95" i="1"/>
  <c r="AZ92" i="1"/>
  <c r="AZ88" i="1"/>
  <c r="AZ86" i="1"/>
  <c r="AZ83" i="1"/>
  <c r="AZ80" i="1"/>
  <c r="AZ71" i="1"/>
  <c r="AZ70" i="1"/>
  <c r="AZ68" i="1"/>
  <c r="AZ66" i="1"/>
  <c r="AZ63" i="1"/>
  <c r="AZ61" i="1"/>
  <c r="AZ60" i="1"/>
  <c r="AZ46" i="1"/>
  <c r="AZ42" i="1"/>
  <c r="AZ39" i="1"/>
  <c r="AZ37" i="1"/>
  <c r="AZ35" i="1"/>
  <c r="AZ32" i="1"/>
  <c r="AZ28" i="1"/>
  <c r="AZ23" i="1"/>
  <c r="AZ19" i="1"/>
  <c r="AZ12" i="1"/>
  <c r="AZ11" i="1"/>
  <c r="F45" i="13" l="1"/>
  <c r="J16" i="13" s="1"/>
  <c r="U492" i="1"/>
  <c r="U534" i="1"/>
  <c r="U468" i="1"/>
  <c r="U443" i="1"/>
  <c r="U477" i="1"/>
  <c r="U164" i="1"/>
  <c r="U548" i="1"/>
  <c r="U161" i="1"/>
  <c r="U354" i="1"/>
  <c r="U23" i="1"/>
  <c r="U612" i="1"/>
  <c r="U402" i="1"/>
  <c r="U426" i="1"/>
  <c r="U218" i="1"/>
  <c r="U423" i="1"/>
  <c r="U457" i="1"/>
  <c r="U264" i="1"/>
  <c r="U571" i="1"/>
  <c r="U460" i="1"/>
  <c r="U302" i="1"/>
  <c r="U471" i="1"/>
  <c r="U437" i="1"/>
  <c r="U224" i="1"/>
  <c r="U543" i="1"/>
  <c r="U551" i="1"/>
  <c r="U79" i="1"/>
  <c r="U204" i="1"/>
  <c r="U140" i="1"/>
  <c r="U372" i="1"/>
  <c r="U490" i="1"/>
  <c r="U49" i="1"/>
  <c r="U432" i="1"/>
  <c r="U370" i="1"/>
  <c r="U364" i="1"/>
  <c r="U263" i="1"/>
  <c r="U152" i="1"/>
  <c r="U228" i="1"/>
  <c r="U340" i="1"/>
  <c r="U511" i="1"/>
  <c r="U433" i="1"/>
  <c r="U521" i="1"/>
  <c r="U167" i="1"/>
  <c r="U466" i="1"/>
  <c r="U291" i="1"/>
  <c r="U89" i="1"/>
  <c r="U462" i="1"/>
  <c r="U99" i="1"/>
  <c r="U579" i="1"/>
  <c r="U346" i="1"/>
  <c r="U173" i="1"/>
  <c r="U266" i="1"/>
  <c r="U390" i="1"/>
  <c r="U531" i="1"/>
  <c r="U506" i="1"/>
  <c r="U296" i="1"/>
  <c r="U562" i="1"/>
  <c r="U170" i="1"/>
  <c r="U169" i="1"/>
  <c r="U300" i="1"/>
  <c r="U46" i="1"/>
  <c r="U64" i="1"/>
  <c r="U120" i="1"/>
  <c r="U496" i="1"/>
  <c r="U242" i="1"/>
  <c r="U150" i="1"/>
  <c r="U183" i="1"/>
  <c r="U207" i="1"/>
  <c r="U108" i="1"/>
  <c r="U225" i="1"/>
  <c r="U580" i="1"/>
  <c r="U561" i="1"/>
  <c r="U375" i="1"/>
  <c r="U206" i="1"/>
  <c r="U174" i="1"/>
  <c r="U155" i="1"/>
  <c r="U55" i="1"/>
  <c r="U486" i="1"/>
  <c r="U192" i="1"/>
  <c r="U168" i="1"/>
  <c r="U226" i="1"/>
  <c r="U214" i="1"/>
  <c r="U563" i="1"/>
  <c r="U105" i="1"/>
  <c r="U274" i="1"/>
  <c r="U277" i="1"/>
  <c r="U249" i="1"/>
  <c r="U51" i="1"/>
  <c r="U498" i="1"/>
  <c r="U592" i="1"/>
  <c r="U244" i="1"/>
  <c r="U396" i="1"/>
  <c r="U290" i="1"/>
  <c r="U366" i="1"/>
  <c r="U549" i="1"/>
  <c r="U528" i="1"/>
  <c r="U298" i="1"/>
  <c r="U369" i="1"/>
  <c r="U502" i="1"/>
  <c r="U547" i="1"/>
  <c r="U464" i="1"/>
  <c r="U293" i="1"/>
  <c r="U312" i="1"/>
  <c r="U585" i="1"/>
  <c r="U387" i="1"/>
  <c r="U133" i="1"/>
  <c r="U44" i="1"/>
  <c r="U313" i="1"/>
  <c r="U526" i="1"/>
  <c r="U257" i="1"/>
  <c r="U377" i="1"/>
  <c r="U236" i="1"/>
  <c r="U73" i="1"/>
  <c r="U446" i="1"/>
  <c r="U384" i="1"/>
  <c r="U27" i="1"/>
  <c r="U405" i="1"/>
  <c r="U400" i="1"/>
  <c r="U153" i="1"/>
  <c r="U465" i="1"/>
  <c r="U91" i="1"/>
  <c r="U81" i="1"/>
  <c r="U29" i="1"/>
  <c r="U143" i="1"/>
  <c r="U554" i="1"/>
  <c r="U145" i="1"/>
  <c r="U544" i="1"/>
  <c r="U185" i="1"/>
  <c r="U303" i="1"/>
  <c r="U476" i="1"/>
  <c r="U507" i="1"/>
  <c r="U620" i="1"/>
  <c r="U241" i="1"/>
  <c r="U517" i="1"/>
  <c r="U485" i="1"/>
  <c r="U454" i="1"/>
  <c r="U113" i="1"/>
  <c r="U14" i="1"/>
  <c r="U588" i="1"/>
  <c r="U431" i="1"/>
  <c r="U211" i="1"/>
  <c r="U417" i="1"/>
  <c r="U611" i="1"/>
  <c r="U208" i="1"/>
  <c r="U260" i="1"/>
  <c r="U230" i="1"/>
  <c r="U336" i="1"/>
  <c r="U118" i="1"/>
  <c r="U50" i="1"/>
  <c r="U282" i="1"/>
  <c r="U438" i="1"/>
  <c r="U243" i="1"/>
  <c r="U111" i="1"/>
  <c r="U555" i="1"/>
  <c r="U607" i="1"/>
  <c r="U220" i="1"/>
  <c r="U288" i="1"/>
  <c r="U552" i="1"/>
  <c r="U12" i="1"/>
  <c r="U146" i="1"/>
  <c r="U399" i="1"/>
  <c r="U422" i="1"/>
  <c r="U524" i="1"/>
  <c r="U505" i="1"/>
  <c r="U78" i="1"/>
  <c r="U144" i="1"/>
  <c r="U196" i="1"/>
  <c r="U353" i="1"/>
  <c r="U530" i="1"/>
  <c r="U94" i="1"/>
  <c r="U540" i="1"/>
  <c r="U22" i="1"/>
  <c r="U518" i="1"/>
  <c r="U335" i="1"/>
  <c r="U39" i="1"/>
  <c r="U77" i="1"/>
  <c r="U601" i="1"/>
  <c r="U596" i="1"/>
  <c r="U115" i="1"/>
  <c r="U448" i="1"/>
  <c r="U577" i="1"/>
  <c r="U512" i="1"/>
  <c r="U406" i="1"/>
  <c r="U54" i="1"/>
  <c r="U487" i="1"/>
  <c r="U68" i="1"/>
  <c r="U449" i="1"/>
  <c r="U371" i="1"/>
  <c r="U453" i="1"/>
  <c r="U385" i="1"/>
  <c r="U256" i="1"/>
  <c r="U350" i="1"/>
  <c r="U32" i="1"/>
  <c r="U525" i="1"/>
  <c r="U297" i="1"/>
  <c r="U128" i="1"/>
  <c r="U66" i="1"/>
  <c r="U273" i="1"/>
  <c r="U514" i="1"/>
  <c r="U148" i="1"/>
  <c r="U622" i="1"/>
  <c r="U435" i="1"/>
  <c r="U328" i="1"/>
  <c r="U467" i="1"/>
  <c r="U473" i="1"/>
  <c r="U252" i="1"/>
  <c r="U362" i="1"/>
  <c r="U481" i="1"/>
  <c r="U172" i="1"/>
  <c r="U178" i="1"/>
  <c r="U62" i="1"/>
  <c r="U135" i="1"/>
  <c r="U86" i="1"/>
  <c r="U189" i="1"/>
  <c r="U333" i="1"/>
  <c r="U194" i="1"/>
  <c r="U308" i="1"/>
  <c r="U508" i="1"/>
  <c r="U325" i="1"/>
  <c r="U229" i="1"/>
  <c r="U572" i="1"/>
  <c r="U40" i="1"/>
  <c r="U65" i="1"/>
  <c r="U444" i="1"/>
  <c r="U565" i="1"/>
  <c r="U212" i="1"/>
  <c r="U594" i="1"/>
  <c r="U156" i="1"/>
  <c r="U564" i="1"/>
  <c r="U184" i="1"/>
  <c r="U217" i="1"/>
  <c r="U142" i="1"/>
  <c r="U568" i="1"/>
  <c r="U332" i="1"/>
  <c r="U221" i="1"/>
  <c r="U76" i="1"/>
  <c r="U395" i="1"/>
  <c r="U586" i="1"/>
  <c r="U104" i="1"/>
  <c r="U440" i="1"/>
  <c r="U573" i="1"/>
  <c r="U445" i="1"/>
  <c r="U582" i="1"/>
  <c r="U545" i="1"/>
  <c r="U342" i="1"/>
  <c r="U191" i="1"/>
  <c r="U85" i="1"/>
  <c r="U279" i="1"/>
  <c r="U501" i="1"/>
  <c r="U117" i="1"/>
  <c r="U123" i="1"/>
  <c r="U8" i="1"/>
  <c r="U48" i="1"/>
  <c r="U180" i="1"/>
  <c r="U388" i="1"/>
  <c r="U597" i="1"/>
  <c r="U475" i="1"/>
  <c r="U223" i="1"/>
  <c r="U246" i="1"/>
  <c r="U618" i="1"/>
  <c r="U546" i="1"/>
  <c r="U107" i="1"/>
  <c r="U96" i="1"/>
  <c r="U63" i="1"/>
  <c r="U337" i="1"/>
  <c r="U489" i="1"/>
  <c r="U101" i="1"/>
  <c r="U322" i="1"/>
  <c r="U441" i="1"/>
  <c r="U154" i="1"/>
  <c r="U604" i="1"/>
  <c r="U34" i="1"/>
  <c r="U121" i="1"/>
  <c r="U407" i="1"/>
  <c r="U605" i="1"/>
  <c r="U182" i="1"/>
  <c r="U472" i="1"/>
  <c r="U603" i="1"/>
  <c r="U147" i="1"/>
  <c r="U234" i="1"/>
  <c r="U276" i="1"/>
  <c r="U516" i="1"/>
  <c r="U569" i="1"/>
  <c r="U409" i="1"/>
  <c r="U130" i="1"/>
  <c r="U393" i="1"/>
  <c r="U254" i="1"/>
  <c r="U181" i="1"/>
  <c r="U112" i="1"/>
  <c r="U186" i="1"/>
  <c r="U160" i="1"/>
  <c r="U574" i="1"/>
  <c r="U100" i="1"/>
  <c r="U381" i="1"/>
  <c r="U359" i="1"/>
  <c r="U18" i="1"/>
  <c r="U292" i="1"/>
  <c r="U382" i="1"/>
  <c r="U420" i="1"/>
  <c r="U363" i="1"/>
  <c r="U245" i="1"/>
  <c r="U10" i="1"/>
  <c r="U556" i="1"/>
  <c r="U261" i="1"/>
  <c r="U623" i="1"/>
  <c r="U520" i="1"/>
  <c r="U334" i="1"/>
  <c r="U114" i="1"/>
  <c r="U259" i="1"/>
  <c r="U95" i="1"/>
  <c r="U558" i="1"/>
  <c r="U427" i="1"/>
  <c r="U301" i="1"/>
  <c r="U495" i="1"/>
  <c r="U304" i="1"/>
  <c r="U310" i="1"/>
  <c r="U289" i="1"/>
  <c r="U557" i="1"/>
  <c r="U452" i="1"/>
  <c r="U69" i="1"/>
  <c r="U378" i="1"/>
  <c r="U621" i="1"/>
  <c r="U265" i="1"/>
  <c r="U566" i="1"/>
  <c r="U358" i="1"/>
  <c r="U356" i="1"/>
  <c r="U24" i="1"/>
  <c r="U80" i="1"/>
  <c r="U522" i="1"/>
  <c r="U430" i="1"/>
  <c r="U349" i="1"/>
  <c r="U324" i="1"/>
  <c r="U404" i="1"/>
  <c r="U397" i="1"/>
  <c r="U616" i="1"/>
  <c r="U613" i="1"/>
  <c r="U231" i="1"/>
  <c r="U391" i="1"/>
  <c r="U491" i="1"/>
  <c r="U403" i="1"/>
  <c r="U83" i="1"/>
  <c r="U137" i="1"/>
  <c r="U84" i="1"/>
  <c r="U305" i="1"/>
  <c r="U75" i="1"/>
  <c r="U132" i="1"/>
  <c r="U271" i="1"/>
  <c r="U500" i="1"/>
  <c r="U410" i="1"/>
  <c r="U610" i="1"/>
  <c r="U67" i="1"/>
  <c r="U31" i="1"/>
  <c r="U570" i="1"/>
  <c r="U57" i="1"/>
  <c r="U591" i="1"/>
  <c r="U188" i="1"/>
  <c r="U590" i="1"/>
  <c r="U321" i="1"/>
  <c r="U345" i="1"/>
  <c r="U262" i="1"/>
  <c r="U483" i="1"/>
  <c r="U280" i="1"/>
  <c r="U238" i="1"/>
  <c r="U72" i="1"/>
  <c r="U509" i="1"/>
  <c r="U559" i="1"/>
  <c r="U179" i="1"/>
  <c r="U416" i="1"/>
  <c r="U327" i="1"/>
  <c r="U193" i="1"/>
  <c r="U392" i="1"/>
  <c r="U600" i="1"/>
  <c r="U59" i="1"/>
  <c r="U251" i="1"/>
  <c r="U202" i="1"/>
  <c r="U383" i="1"/>
  <c r="U58" i="1"/>
  <c r="U87" i="1"/>
  <c r="U469" i="1"/>
  <c r="U331" i="1"/>
  <c r="U295" i="1"/>
  <c r="U253" i="1"/>
  <c r="U593" i="1"/>
  <c r="U428" i="1"/>
  <c r="U456" i="1"/>
  <c r="U149" i="1"/>
  <c r="U567" i="1"/>
  <c r="U25" i="1"/>
  <c r="U523" i="1"/>
  <c r="U136" i="1"/>
  <c r="U131" i="1"/>
  <c r="U272" i="1"/>
  <c r="U488" i="1"/>
  <c r="U584" i="1"/>
  <c r="U606" i="1"/>
  <c r="U165" i="1"/>
  <c r="U474" i="1"/>
  <c r="U306" i="1"/>
  <c r="U309" i="1"/>
  <c r="U109" i="1"/>
  <c r="U394" i="1"/>
  <c r="U615" i="1"/>
  <c r="U455" i="1"/>
  <c r="U281" i="1"/>
  <c r="U141" i="1"/>
  <c r="U602" i="1"/>
  <c r="U458" i="1"/>
  <c r="U401" i="1"/>
  <c r="U415" i="1"/>
  <c r="U348" i="1"/>
  <c r="U376" i="1"/>
  <c r="U614" i="1"/>
  <c r="U330" i="1"/>
  <c r="U198" i="1"/>
  <c r="U576" i="1"/>
  <c r="U126" i="1"/>
  <c r="U70" i="1"/>
  <c r="U197" i="1"/>
  <c r="U365" i="1"/>
  <c r="U53" i="1"/>
  <c r="U222" i="1"/>
  <c r="U319" i="1"/>
  <c r="U583" i="1"/>
  <c r="U581" i="1"/>
  <c r="U102" i="1"/>
  <c r="U408" i="1"/>
  <c r="U589" i="1"/>
  <c r="U235" i="1"/>
  <c r="U497" i="1"/>
  <c r="U619" i="1"/>
  <c r="U175" i="1"/>
  <c r="U61" i="1"/>
  <c r="U275" i="1"/>
  <c r="U480" i="1"/>
  <c r="U478" i="1"/>
  <c r="U535" i="1"/>
  <c r="U116" i="1"/>
  <c r="U599" i="1"/>
  <c r="U82" i="1"/>
  <c r="U323" i="1"/>
  <c r="U389" i="1"/>
  <c r="U248" i="1"/>
  <c r="U499" i="1"/>
  <c r="U283" i="1"/>
  <c r="U451" i="1"/>
  <c r="U205" i="1"/>
  <c r="U360" i="1"/>
  <c r="U9" i="1"/>
  <c r="U368" i="1"/>
  <c r="U195" i="1"/>
  <c r="U52" i="1"/>
  <c r="U210" i="1"/>
  <c r="U129" i="1"/>
  <c r="U98" i="1"/>
  <c r="U339" i="1"/>
  <c r="U97" i="1"/>
  <c r="U320" i="1"/>
  <c r="U347" i="1"/>
  <c r="U139" i="1"/>
  <c r="U598" i="1"/>
  <c r="U361" i="1"/>
  <c r="U538" i="1"/>
  <c r="U550" i="1"/>
  <c r="U529" i="1"/>
  <c r="U479" i="1"/>
  <c r="U162" i="1"/>
  <c r="U398" i="1"/>
  <c r="U285" i="1"/>
  <c r="U42" i="1"/>
  <c r="U578" i="1"/>
  <c r="U307" i="1"/>
  <c r="U267" i="1"/>
  <c r="U125" i="1"/>
  <c r="U88" i="1"/>
  <c r="U93" i="1"/>
  <c r="U119" i="1"/>
  <c r="U419" i="1"/>
  <c r="U21" i="1"/>
  <c r="U28" i="1"/>
  <c r="U106" i="1"/>
  <c r="U338" i="1"/>
  <c r="U326" i="1"/>
  <c r="U318" i="1"/>
  <c r="U233" i="1"/>
  <c r="U250" i="1"/>
  <c r="U510" i="1"/>
  <c r="U43" i="1"/>
  <c r="U90" i="1"/>
  <c r="U203" i="1"/>
  <c r="U157" i="1"/>
  <c r="U447" i="1"/>
  <c r="U33" i="1"/>
  <c r="U609" i="1"/>
  <c r="U30" i="1"/>
  <c r="U463" i="1"/>
  <c r="U442" i="1"/>
  <c r="U13" i="1"/>
  <c r="U127" i="1"/>
  <c r="U373" i="1"/>
  <c r="U287" i="1"/>
  <c r="U343" i="1"/>
  <c r="U541" i="1"/>
  <c r="U414" i="1"/>
  <c r="U425" i="1"/>
  <c r="U278" i="1"/>
  <c r="U240" i="1"/>
  <c r="U239" i="1"/>
  <c r="U617" i="1"/>
  <c r="U317" i="1"/>
  <c r="U439" i="1"/>
  <c r="U519" i="1"/>
  <c r="U450" i="1"/>
  <c r="U536" i="1"/>
  <c r="U532" i="1"/>
  <c r="U110" i="1"/>
  <c r="U177" i="1"/>
  <c r="U163" i="1"/>
  <c r="U503" i="1"/>
  <c r="U560" i="1"/>
  <c r="U539" i="1"/>
  <c r="U151" i="1"/>
  <c r="U237" i="1"/>
  <c r="U38" i="1"/>
  <c r="U199" i="1"/>
  <c r="U74" i="1"/>
  <c r="U124" i="1"/>
  <c r="U484" i="1"/>
  <c r="U47" i="1"/>
  <c r="U171" i="1"/>
  <c r="U103" i="1"/>
  <c r="U19" i="1"/>
  <c r="U209" i="1"/>
  <c r="U316" i="1"/>
  <c r="U56" i="1"/>
  <c r="U595" i="1"/>
  <c r="U494" i="1"/>
  <c r="U41" i="1"/>
  <c r="U379" i="1"/>
  <c r="U37" i="1"/>
  <c r="U201" i="1"/>
  <c r="U284" i="1"/>
  <c r="U459" i="1"/>
  <c r="U216" i="1"/>
  <c r="U268" i="1"/>
  <c r="U357" i="1"/>
  <c r="U344" i="1"/>
  <c r="U270" i="1"/>
  <c r="U429" i="1"/>
  <c r="U158" i="1"/>
  <c r="U190" i="1"/>
  <c r="U413" i="1"/>
  <c r="U20" i="1"/>
  <c r="U418" i="1"/>
  <c r="U122" i="1"/>
  <c r="U355" i="1"/>
  <c r="U329" i="1"/>
  <c r="U314" i="1"/>
  <c r="U11" i="1"/>
  <c r="U311" i="1"/>
  <c r="U470" i="1"/>
  <c r="U255" i="1"/>
  <c r="U219" i="1"/>
  <c r="U92" i="1"/>
  <c r="U71" i="1"/>
  <c r="U553" i="1"/>
  <c r="U60" i="1"/>
  <c r="U380" i="1"/>
  <c r="U36" i="1"/>
  <c r="U159" i="1"/>
  <c r="U367" i="1"/>
  <c r="U215" i="1"/>
  <c r="U213" i="1"/>
  <c r="U187" i="1"/>
  <c r="U35" i="1"/>
  <c r="U200" i="1"/>
  <c r="U45" i="1"/>
  <c r="U424" i="1"/>
  <c r="U587" i="1"/>
  <c r="U386" i="1"/>
  <c r="U26" i="1"/>
  <c r="U411" i="1"/>
  <c r="U608" i="1"/>
  <c r="U461" i="1"/>
  <c r="U134" i="1"/>
  <c r="U436" i="1"/>
  <c r="U533" i="1"/>
  <c r="U269" i="1"/>
  <c r="U286" i="1"/>
  <c r="U351" i="1"/>
  <c r="U482" i="1"/>
  <c r="U17" i="1"/>
  <c r="U352" i="1"/>
  <c r="U515" i="1"/>
  <c r="U166" i="1"/>
  <c r="U176" i="1"/>
  <c r="U504" i="1"/>
  <c r="U16" i="1"/>
  <c r="U227" i="1"/>
  <c r="U542" i="1"/>
  <c r="U527" i="1"/>
  <c r="U374" i="1"/>
  <c r="U537" i="1"/>
  <c r="U232" i="1"/>
  <c r="U412" i="1"/>
  <c r="U258" i="1"/>
  <c r="U247" i="1"/>
  <c r="U493" i="1"/>
  <c r="U341" i="1"/>
  <c r="U294" i="1"/>
  <c r="U575" i="1"/>
  <c r="U421" i="1"/>
  <c r="U315" i="1"/>
  <c r="U15" i="1"/>
  <c r="U513" i="1"/>
  <c r="U138" i="1"/>
  <c r="U434" i="1"/>
  <c r="U7" i="1" l="1"/>
  <c r="F491" i="13" l="1"/>
  <c r="F70" i="13"/>
  <c r="F106" i="13"/>
  <c r="F141" i="13"/>
  <c r="F281" i="13"/>
  <c r="F421" i="13"/>
  <c r="F596" i="13"/>
  <c r="F736" i="13"/>
  <c r="F176" i="13"/>
  <c r="F316" i="13"/>
  <c r="F456" i="13"/>
  <c r="F631" i="13"/>
  <c r="F771" i="13"/>
  <c r="F211" i="13"/>
  <c r="F351" i="13"/>
  <c r="F526" i="13"/>
  <c r="F666" i="13"/>
  <c r="F806" i="13"/>
  <c r="F246" i="13"/>
  <c r="F386" i="13"/>
  <c r="F561" i="13"/>
  <c r="F701" i="13"/>
  <c r="F841" i="13"/>
  <c r="U299" i="1"/>
  <c r="E491" i="13" s="1"/>
  <c r="F35" i="13"/>
  <c r="E141" i="13" l="1"/>
  <c r="E281" i="13"/>
  <c r="E421" i="13"/>
  <c r="E596" i="13"/>
  <c r="E736" i="13"/>
  <c r="E176" i="13"/>
  <c r="E316" i="13"/>
  <c r="E456" i="13"/>
  <c r="E631" i="13"/>
  <c r="E771" i="13"/>
  <c r="E70" i="13"/>
  <c r="E211" i="13"/>
  <c r="E351" i="13"/>
  <c r="E526" i="13"/>
  <c r="E666" i="13"/>
  <c r="E806" i="13"/>
  <c r="E106" i="13"/>
  <c r="E246" i="13"/>
  <c r="E386" i="13"/>
  <c r="E561" i="13"/>
  <c r="E701" i="13"/>
  <c r="E841" i="13"/>
  <c r="AZ7" i="1"/>
  <c r="E45" i="13" s="1"/>
  <c r="E35" i="13"/>
  <c r="E851" i="13" l="1"/>
  <c r="E816" i="13"/>
  <c r="E781" i="13"/>
  <c r="E746" i="13"/>
  <c r="E711" i="13"/>
  <c r="E676" i="13"/>
  <c r="E641" i="13"/>
  <c r="E606" i="13"/>
  <c r="E571" i="13"/>
  <c r="E536" i="13"/>
  <c r="E466" i="13"/>
  <c r="E431" i="13"/>
  <c r="E396" i="13"/>
  <c r="E361" i="13"/>
  <c r="E326" i="13"/>
  <c r="E291" i="13"/>
  <c r="E256" i="13"/>
  <c r="E221" i="13"/>
  <c r="E186" i="13"/>
  <c r="E151" i="13"/>
  <c r="E116" i="13"/>
  <c r="E80" i="13"/>
  <c r="E501" i="13"/>
  <c r="E16" i="13"/>
  <c r="F38" i="13"/>
  <c r="I16" i="13" l="1"/>
  <c r="AB8" i="1"/>
  <c r="AB10" i="1"/>
  <c r="AB14" i="1"/>
  <c r="AB16" i="1"/>
  <c r="AB17" i="1"/>
  <c r="AB22" i="1"/>
  <c r="AB24" i="1"/>
  <c r="AB25" i="1"/>
  <c r="AB30" i="1"/>
  <c r="AB33" i="1"/>
  <c r="AB34" i="1"/>
  <c r="AB36" i="1"/>
  <c r="AB38" i="1"/>
  <c r="AB40" i="1"/>
  <c r="AB41" i="1"/>
  <c r="AB43" i="1"/>
  <c r="AB45" i="1"/>
  <c r="AB47" i="1"/>
  <c r="AB48" i="1"/>
  <c r="AB49" i="1"/>
  <c r="AB50" i="1"/>
  <c r="AB51" i="1"/>
  <c r="AB53" i="1"/>
  <c r="AB55" i="1"/>
  <c r="AB56" i="1"/>
  <c r="AB58" i="1"/>
  <c r="AB65" i="1"/>
  <c r="AB67" i="1"/>
  <c r="AB69" i="1"/>
  <c r="AB72" i="1"/>
  <c r="AB74" i="1"/>
  <c r="AB75" i="1"/>
  <c r="AB76" i="1"/>
  <c r="AB77" i="1"/>
  <c r="AB78" i="1"/>
  <c r="AB79" i="1"/>
  <c r="AB81" i="1"/>
  <c r="AB82" i="1"/>
  <c r="AB84" i="1"/>
  <c r="AB87" i="1"/>
  <c r="AB90" i="1"/>
  <c r="AB91" i="1"/>
  <c r="AB93" i="1"/>
  <c r="AB94" i="1"/>
  <c r="AB99" i="1"/>
  <c r="AB100" i="1"/>
  <c r="AB104" i="1"/>
  <c r="AB106" i="1"/>
  <c r="AB107" i="1"/>
  <c r="AB108" i="1"/>
  <c r="AB111" i="1"/>
  <c r="AB112" i="1"/>
  <c r="AB115" i="1"/>
  <c r="AB116" i="1"/>
  <c r="AB117" i="1"/>
  <c r="AB118" i="1"/>
  <c r="AB120" i="1"/>
  <c r="AB122" i="1"/>
  <c r="AB123" i="1"/>
  <c r="AB124" i="1"/>
  <c r="AB125" i="1"/>
  <c r="AB128" i="1"/>
  <c r="AB130" i="1"/>
  <c r="AB133" i="1"/>
  <c r="AB136" i="1"/>
  <c r="AB137" i="1"/>
  <c r="AB141" i="1"/>
  <c r="AB142" i="1"/>
  <c r="AB149" i="1"/>
  <c r="AB151" i="1"/>
  <c r="AB153" i="1"/>
  <c r="AB155" i="1"/>
  <c r="AB156" i="1"/>
  <c r="AB157" i="1"/>
  <c r="AB159" i="1"/>
  <c r="AB161" i="1"/>
  <c r="AB164" i="1"/>
  <c r="AB166" i="1"/>
  <c r="AB167" i="1"/>
  <c r="AB168" i="1"/>
  <c r="AB169" i="1"/>
  <c r="AB171" i="1"/>
  <c r="AB175" i="1"/>
  <c r="AB177" i="1"/>
  <c r="AB178" i="1"/>
  <c r="AB179" i="1"/>
  <c r="AB180" i="1"/>
  <c r="AB181" i="1"/>
  <c r="AB182" i="1"/>
  <c r="AB185" i="1"/>
  <c r="AB188" i="1"/>
  <c r="AB191" i="1"/>
  <c r="AB193" i="1"/>
  <c r="AB194" i="1"/>
  <c r="AB195" i="1"/>
  <c r="AB196" i="1"/>
  <c r="AB197" i="1"/>
  <c r="AB200" i="1"/>
  <c r="AB201" i="1"/>
  <c r="AB202" i="1"/>
  <c r="AB203" i="1"/>
  <c r="AB206" i="1"/>
  <c r="AB207" i="1"/>
  <c r="AB210" i="1"/>
  <c r="AB212" i="1"/>
  <c r="AB218" i="1"/>
  <c r="AB219" i="1"/>
  <c r="AB221" i="1"/>
  <c r="AB222" i="1"/>
  <c r="AB225" i="1"/>
  <c r="AB226" i="1"/>
  <c r="AB227" i="1"/>
  <c r="AB228" i="1"/>
  <c r="AB231" i="1"/>
  <c r="AB233" i="1"/>
  <c r="AB235" i="1"/>
  <c r="AB236" i="1"/>
  <c r="AB237" i="1"/>
  <c r="AB238" i="1"/>
  <c r="AB239" i="1"/>
  <c r="AB241" i="1"/>
  <c r="AB242" i="1"/>
  <c r="AB243" i="1"/>
  <c r="AB246" i="1"/>
  <c r="AB249" i="1"/>
  <c r="AB252" i="1"/>
  <c r="AB253" i="1"/>
  <c r="AB254" i="1"/>
  <c r="AB255" i="1"/>
  <c r="AB258" i="1"/>
  <c r="AB262" i="1"/>
  <c r="AB266" i="1"/>
  <c r="AB268" i="1"/>
  <c r="AB270" i="1"/>
  <c r="AB272" i="1"/>
  <c r="AB274" i="1"/>
  <c r="AB276" i="1"/>
  <c r="AB278" i="1"/>
  <c r="AB280" i="1"/>
  <c r="AB281" i="1"/>
  <c r="AB284" i="1"/>
  <c r="AB286" i="1"/>
  <c r="AB287" i="1"/>
  <c r="AB290" i="1"/>
  <c r="AB293" i="1"/>
  <c r="AB296" i="1"/>
  <c r="AB297" i="1"/>
  <c r="AB306" i="1"/>
  <c r="AB307" i="1"/>
  <c r="AB309" i="1"/>
  <c r="AB311" i="1"/>
  <c r="AB312" i="1"/>
  <c r="AB313" i="1"/>
  <c r="AB317" i="1"/>
  <c r="AB320" i="1"/>
  <c r="AB322" i="1"/>
  <c r="AB323" i="1"/>
  <c r="AB325" i="1"/>
  <c r="AB327" i="1"/>
  <c r="AB329" i="1"/>
  <c r="AB331" i="1"/>
  <c r="AB332" i="1"/>
  <c r="AB333" i="1"/>
  <c r="AB335" i="1"/>
  <c r="AB337" i="1"/>
  <c r="AB339" i="1"/>
  <c r="AB341" i="1"/>
  <c r="AB342" i="1"/>
  <c r="AB343" i="1"/>
  <c r="AB344" i="1"/>
  <c r="AB346" i="1"/>
  <c r="AB349" i="1"/>
  <c r="AB350" i="1"/>
  <c r="AB352" i="1"/>
  <c r="AB353" i="1"/>
  <c r="AB355" i="1"/>
  <c r="AB357" i="1"/>
  <c r="AB359" i="1"/>
  <c r="AB361" i="1"/>
  <c r="AB362" i="1"/>
  <c r="AB364" i="1"/>
  <c r="AB368" i="1"/>
  <c r="AB370" i="1"/>
  <c r="AB372" i="1"/>
  <c r="AB377" i="1"/>
  <c r="AB380" i="1"/>
  <c r="AB382" i="1"/>
  <c r="AB385" i="1"/>
  <c r="AB387" i="1"/>
  <c r="AB389" i="1"/>
  <c r="AB390" i="1"/>
  <c r="AB391" i="1"/>
  <c r="AB395" i="1"/>
  <c r="AB397" i="1"/>
  <c r="AB401" i="1"/>
  <c r="AB403" i="1"/>
  <c r="AB404" i="1"/>
  <c r="AB406" i="1"/>
  <c r="AB409" i="1"/>
  <c r="AB410" i="1"/>
  <c r="AB412" i="1"/>
  <c r="AB415" i="1"/>
  <c r="AB418" i="1"/>
  <c r="AB419" i="1"/>
  <c r="AB422" i="1"/>
  <c r="AB423" i="1"/>
  <c r="AB425" i="1"/>
  <c r="AB427" i="1"/>
  <c r="AB428" i="1"/>
  <c r="AB430" i="1"/>
  <c r="AB432" i="1"/>
  <c r="AB434" i="1"/>
  <c r="AB435" i="1"/>
  <c r="AB436" i="1"/>
  <c r="AB437" i="1"/>
  <c r="AB439" i="1"/>
  <c r="AB441" i="1"/>
  <c r="AB442" i="1"/>
  <c r="AB443" i="1"/>
  <c r="AB444" i="1"/>
  <c r="AB446" i="1"/>
  <c r="AB447" i="1"/>
  <c r="AB448" i="1"/>
  <c r="AB450" i="1"/>
  <c r="AB451" i="1"/>
  <c r="AB452" i="1"/>
  <c r="AB454" i="1"/>
  <c r="AB456" i="1"/>
  <c r="AB457" i="1"/>
  <c r="AB459" i="1"/>
  <c r="AB460" i="1"/>
  <c r="AB463" i="1"/>
  <c r="AB465" i="1"/>
  <c r="AB469" i="1"/>
  <c r="AB470" i="1"/>
  <c r="AB472" i="1"/>
  <c r="AB473" i="1"/>
  <c r="AB475" i="1"/>
  <c r="AB477" i="1"/>
  <c r="AB429" i="1"/>
  <c r="AB431" i="1"/>
  <c r="AB433" i="1"/>
  <c r="AB438" i="1"/>
  <c r="AB440" i="1"/>
  <c r="AB445" i="1"/>
  <c r="AB449" i="1"/>
  <c r="AB453" i="1"/>
  <c r="AB455" i="1"/>
  <c r="AB458" i="1"/>
  <c r="AB461" i="1"/>
  <c r="AB462" i="1"/>
  <c r="AB464" i="1"/>
  <c r="AB466" i="1"/>
  <c r="AB467" i="1"/>
  <c r="AB468" i="1"/>
  <c r="AB471" i="1"/>
  <c r="AB474" i="1"/>
  <c r="AB476" i="1"/>
  <c r="AB480" i="1"/>
  <c r="AB478" i="1"/>
  <c r="AB479" i="1"/>
  <c r="AB481" i="1"/>
  <c r="AB482" i="1"/>
  <c r="AB484" i="1"/>
  <c r="AB486" i="1"/>
  <c r="AB488" i="1"/>
  <c r="AB492" i="1"/>
  <c r="AB494" i="1"/>
  <c r="AB496" i="1"/>
  <c r="AB498" i="1"/>
  <c r="AB500" i="1"/>
  <c r="AB501" i="1"/>
  <c r="AB503" i="1"/>
  <c r="AB505" i="1"/>
  <c r="AB506" i="1"/>
  <c r="AB508" i="1"/>
  <c r="AB510" i="1"/>
  <c r="AB512" i="1"/>
  <c r="AB514" i="1"/>
  <c r="AB516" i="1"/>
  <c r="AB519" i="1"/>
  <c r="AB520" i="1"/>
  <c r="AB522" i="1"/>
  <c r="AB525" i="1"/>
  <c r="AB526" i="1"/>
  <c r="AB528" i="1"/>
  <c r="AB530" i="1"/>
  <c r="AB532" i="1"/>
  <c r="AB535" i="1"/>
  <c r="AB537" i="1"/>
  <c r="AB539" i="1"/>
  <c r="AB541" i="1"/>
  <c r="AB543" i="1"/>
  <c r="AB544" i="1"/>
  <c r="AB483" i="1"/>
  <c r="AB485" i="1"/>
  <c r="AB487" i="1"/>
  <c r="AB489" i="1"/>
  <c r="AB490" i="1"/>
  <c r="AB491" i="1"/>
  <c r="AB493" i="1"/>
  <c r="AB495" i="1"/>
  <c r="AB497" i="1"/>
  <c r="AB499" i="1"/>
  <c r="AB502" i="1"/>
  <c r="AB504" i="1"/>
  <c r="AB507" i="1"/>
  <c r="AB509" i="1"/>
  <c r="AB511" i="1"/>
  <c r="AB513" i="1"/>
  <c r="AB515" i="1"/>
  <c r="AB517" i="1"/>
  <c r="AB518" i="1"/>
  <c r="AB521" i="1"/>
  <c r="AB523" i="1"/>
  <c r="AB524" i="1"/>
  <c r="AB527" i="1"/>
  <c r="AB529" i="1"/>
  <c r="AB7" i="1"/>
  <c r="AB549" i="1"/>
  <c r="AB552" i="1"/>
  <c r="AB554" i="1"/>
  <c r="AB555" i="1"/>
  <c r="AB557" i="1"/>
  <c r="AB559" i="1"/>
  <c r="AB563" i="1"/>
  <c r="AB567" i="1"/>
  <c r="AB569" i="1"/>
  <c r="AB571" i="1"/>
  <c r="AB577" i="1"/>
  <c r="AB578" i="1"/>
  <c r="AB582" i="1"/>
  <c r="AB583" i="1"/>
  <c r="AB584" i="1"/>
  <c r="AB586" i="1"/>
  <c r="AB588" i="1"/>
  <c r="AB589" i="1"/>
  <c r="AB590" i="1"/>
  <c r="AB592" i="1"/>
  <c r="AB597" i="1"/>
  <c r="AB599" i="1"/>
  <c r="AB601" i="1"/>
  <c r="AB603" i="1"/>
  <c r="AB606" i="1"/>
  <c r="AB608" i="1"/>
  <c r="AB610" i="1"/>
  <c r="AB613" i="1"/>
  <c r="AB615" i="1"/>
  <c r="AB616" i="1"/>
  <c r="AB618" i="1"/>
  <c r="AB623" i="1"/>
  <c r="AB162" i="1"/>
  <c r="AB163" i="1"/>
  <c r="AB165" i="1"/>
  <c r="AB170" i="1"/>
  <c r="AB172" i="1"/>
  <c r="AB173" i="1"/>
  <c r="AB174" i="1"/>
  <c r="AB176" i="1"/>
  <c r="AB183" i="1"/>
  <c r="AB184" i="1"/>
  <c r="AB186" i="1"/>
  <c r="AB187" i="1"/>
  <c r="AB189" i="1"/>
  <c r="AB190" i="1"/>
  <c r="AB192" i="1"/>
  <c r="AB198" i="1"/>
  <c r="AB199" i="1"/>
  <c r="AB204" i="1"/>
  <c r="AB205" i="1"/>
  <c r="AB208" i="1"/>
  <c r="AB209" i="1"/>
  <c r="AB211" i="1"/>
  <c r="AB213" i="1"/>
  <c r="AB214" i="1"/>
  <c r="AB215" i="1"/>
  <c r="AB216" i="1"/>
  <c r="AB217" i="1"/>
  <c r="AB220" i="1"/>
  <c r="AB223" i="1"/>
  <c r="AB224" i="1"/>
  <c r="AB229" i="1"/>
  <c r="AB230" i="1"/>
  <c r="AB232" i="1"/>
  <c r="AB234" i="1"/>
  <c r="AB240" i="1"/>
  <c r="AB244" i="1"/>
  <c r="AB245" i="1"/>
  <c r="AB247" i="1"/>
  <c r="AB248" i="1"/>
  <c r="AB250" i="1"/>
  <c r="AB251" i="1"/>
  <c r="AB256" i="1"/>
  <c r="AB257" i="1"/>
  <c r="AB259" i="1"/>
  <c r="AB260" i="1"/>
  <c r="AB261" i="1"/>
  <c r="AB263" i="1"/>
  <c r="AB264" i="1"/>
  <c r="AB265" i="1"/>
  <c r="AB267" i="1"/>
  <c r="AB269" i="1"/>
  <c r="AB271" i="1"/>
  <c r="AB273" i="1"/>
  <c r="AB275" i="1"/>
  <c r="AB277" i="1"/>
  <c r="AB279" i="1"/>
  <c r="AB282" i="1"/>
  <c r="AB283" i="1"/>
  <c r="AB285" i="1"/>
  <c r="AB288" i="1"/>
  <c r="AB289" i="1"/>
  <c r="AB291" i="1"/>
  <c r="AB292" i="1"/>
  <c r="AB294" i="1"/>
  <c r="AB295" i="1"/>
  <c r="AB298" i="1"/>
  <c r="AB299" i="1"/>
  <c r="AB300" i="1"/>
  <c r="AB301" i="1"/>
  <c r="AB302" i="1"/>
  <c r="AB303" i="1"/>
  <c r="AB304" i="1"/>
  <c r="AB305" i="1"/>
  <c r="AB308" i="1"/>
  <c r="AB310" i="1"/>
  <c r="AB314" i="1"/>
  <c r="AB315" i="1"/>
  <c r="AB316" i="1"/>
  <c r="AB318" i="1"/>
  <c r="AB319" i="1"/>
  <c r="AB321" i="1"/>
  <c r="AB324" i="1"/>
  <c r="AB326" i="1"/>
  <c r="AB328" i="1"/>
  <c r="AB330" i="1"/>
  <c r="AB334" i="1"/>
  <c r="AB336" i="1"/>
  <c r="AB338" i="1"/>
  <c r="AB340" i="1"/>
  <c r="AB345" i="1"/>
  <c r="AB347" i="1"/>
  <c r="AB348" i="1"/>
  <c r="AB351" i="1"/>
  <c r="AB354" i="1"/>
  <c r="AB356" i="1"/>
  <c r="AB358" i="1"/>
  <c r="AB360" i="1"/>
  <c r="AB363" i="1"/>
  <c r="AB365" i="1"/>
  <c r="AB366" i="1"/>
  <c r="AB367" i="1"/>
  <c r="AB369" i="1"/>
  <c r="AB371" i="1"/>
  <c r="AB373" i="1"/>
  <c r="AB374" i="1"/>
  <c r="AB375" i="1"/>
  <c r="AB376" i="1"/>
  <c r="AB378" i="1"/>
  <c r="AB379" i="1"/>
  <c r="AB381" i="1"/>
  <c r="AB383" i="1"/>
  <c r="AB384" i="1"/>
  <c r="AB386" i="1"/>
  <c r="AB388" i="1"/>
  <c r="AB392" i="1"/>
  <c r="AB393" i="1"/>
  <c r="AB394" i="1"/>
  <c r="AB396" i="1"/>
  <c r="AB398" i="1"/>
  <c r="AB399" i="1"/>
  <c r="AB400" i="1"/>
  <c r="AB402" i="1"/>
  <c r="AB405" i="1"/>
  <c r="AB407" i="1"/>
  <c r="AB408" i="1"/>
  <c r="AB411" i="1"/>
  <c r="AB413" i="1"/>
  <c r="AB414" i="1"/>
  <c r="AB416" i="1"/>
  <c r="AB417" i="1"/>
  <c r="AB420" i="1"/>
  <c r="AB421" i="1"/>
  <c r="AB424" i="1"/>
  <c r="AB426" i="1"/>
  <c r="AB531" i="1"/>
  <c r="AB533" i="1"/>
  <c r="AB534" i="1"/>
  <c r="AB536" i="1"/>
  <c r="AB538" i="1"/>
  <c r="AB540" i="1"/>
  <c r="AB542" i="1"/>
  <c r="AB545" i="1"/>
  <c r="AB546" i="1"/>
  <c r="AB547" i="1"/>
  <c r="AB548" i="1"/>
  <c r="AB550" i="1"/>
  <c r="AB551" i="1"/>
  <c r="AB553" i="1"/>
  <c r="AB556" i="1"/>
  <c r="AB558" i="1"/>
  <c r="AB560" i="1"/>
  <c r="AB561" i="1"/>
  <c r="AB562" i="1"/>
  <c r="AB564" i="1"/>
  <c r="AB565" i="1"/>
  <c r="AB566" i="1"/>
  <c r="AB568" i="1"/>
  <c r="AB570" i="1"/>
  <c r="AB572" i="1"/>
  <c r="AB573" i="1"/>
  <c r="AB574" i="1"/>
  <c r="AB575" i="1"/>
  <c r="AB576" i="1"/>
  <c r="AB579" i="1"/>
  <c r="AB580" i="1"/>
  <c r="AB581" i="1"/>
  <c r="AB585" i="1"/>
  <c r="AB587" i="1"/>
  <c r="AB591" i="1"/>
  <c r="AB593" i="1"/>
  <c r="AB594" i="1"/>
  <c r="AB595" i="1"/>
  <c r="AB596" i="1"/>
  <c r="AB598" i="1"/>
  <c r="AB600" i="1"/>
  <c r="AB602" i="1"/>
  <c r="AB604" i="1"/>
  <c r="AB605" i="1"/>
  <c r="AB607" i="1"/>
  <c r="AB609" i="1"/>
  <c r="AB611" i="1"/>
  <c r="AB612" i="1"/>
  <c r="AB614" i="1"/>
  <c r="AB617" i="1"/>
  <c r="AB619" i="1"/>
  <c r="AB620" i="1"/>
  <c r="AB622" i="1"/>
  <c r="AB621" i="1"/>
  <c r="AB9" i="1"/>
  <c r="AB11" i="1"/>
  <c r="AB12" i="1"/>
  <c r="AB13" i="1"/>
  <c r="AB15" i="1"/>
  <c r="AB18" i="1"/>
  <c r="AB19" i="1"/>
  <c r="AB20" i="1"/>
  <c r="AB21" i="1"/>
  <c r="AB23" i="1"/>
  <c r="AB26" i="1"/>
  <c r="AB27" i="1"/>
  <c r="AB28" i="1"/>
  <c r="AB29" i="1"/>
  <c r="AB31" i="1"/>
  <c r="AB32" i="1"/>
  <c r="AB35" i="1"/>
  <c r="AB37" i="1"/>
  <c r="AB39" i="1"/>
  <c r="AB42" i="1"/>
  <c r="AB44" i="1"/>
  <c r="AB46" i="1"/>
  <c r="AB52" i="1"/>
  <c r="AB54" i="1"/>
  <c r="AB57" i="1"/>
  <c r="AB59" i="1"/>
  <c r="AB60" i="1"/>
  <c r="AB61" i="1"/>
  <c r="AB62" i="1"/>
  <c r="AB63" i="1"/>
  <c r="AB64" i="1"/>
  <c r="AB66" i="1"/>
  <c r="AB68" i="1"/>
  <c r="AB70" i="1"/>
  <c r="AB71" i="1"/>
  <c r="AB73" i="1"/>
  <c r="AB80" i="1"/>
  <c r="AB83" i="1"/>
  <c r="AB85" i="1"/>
  <c r="AB86" i="1"/>
  <c r="AB88" i="1"/>
  <c r="AB89" i="1"/>
  <c r="AB92" i="1"/>
  <c r="AB95" i="1"/>
  <c r="AB96" i="1"/>
  <c r="AB97" i="1"/>
  <c r="AB98" i="1"/>
  <c r="AB101" i="1"/>
  <c r="AB102" i="1"/>
  <c r="AB103" i="1"/>
  <c r="AB105" i="1"/>
  <c r="AB109" i="1"/>
  <c r="AB110" i="1"/>
  <c r="AB113" i="1"/>
  <c r="AB114" i="1"/>
  <c r="AB119" i="1"/>
  <c r="AB121" i="1"/>
  <c r="AB126" i="1"/>
  <c r="AB127" i="1"/>
  <c r="AB129" i="1"/>
  <c r="AB131" i="1"/>
  <c r="AB132" i="1"/>
  <c r="AB134" i="1"/>
  <c r="AB135" i="1"/>
  <c r="AB138" i="1"/>
  <c r="AB139" i="1"/>
  <c r="AB140" i="1"/>
  <c r="AB143" i="1"/>
  <c r="AB144" i="1"/>
  <c r="AB145" i="1"/>
  <c r="AB146" i="1"/>
  <c r="AB147" i="1"/>
  <c r="AB148" i="1"/>
  <c r="AB150" i="1"/>
  <c r="AB152" i="1"/>
  <c r="AB154" i="1"/>
  <c r="AB158" i="1"/>
  <c r="AB160" i="1"/>
  <c r="F37" i="13"/>
  <c r="AH622" i="1"/>
  <c r="AH619" i="1" l="1"/>
  <c r="AH620" i="1"/>
  <c r="AH605" i="1"/>
  <c r="AH607" i="1"/>
  <c r="AH609" i="1"/>
  <c r="AH611" i="1"/>
  <c r="AH612" i="1"/>
  <c r="AH614" i="1"/>
  <c r="AH617" i="1"/>
  <c r="AH9" i="1"/>
  <c r="AH11" i="1"/>
  <c r="AH12" i="1"/>
  <c r="AH13" i="1"/>
  <c r="AH15" i="1"/>
  <c r="AH18" i="1"/>
  <c r="AH19" i="1"/>
  <c r="AH20" i="1"/>
  <c r="AH21" i="1"/>
  <c r="AH23" i="1"/>
  <c r="AH26" i="1"/>
  <c r="AH27" i="1"/>
  <c r="AH28" i="1"/>
  <c r="AH29" i="1"/>
  <c r="AH31" i="1"/>
  <c r="AH32" i="1"/>
  <c r="AH35" i="1"/>
  <c r="AH37" i="1"/>
  <c r="AH39" i="1"/>
  <c r="AH42" i="1"/>
  <c r="AH44" i="1"/>
  <c r="AH46" i="1"/>
  <c r="AH52" i="1"/>
  <c r="AH54" i="1"/>
  <c r="AH57" i="1"/>
  <c r="AH59" i="1"/>
  <c r="AH60" i="1"/>
  <c r="AH61" i="1"/>
  <c r="AH62" i="1"/>
  <c r="AH63" i="1"/>
  <c r="AH64" i="1"/>
  <c r="AH66" i="1"/>
  <c r="AH68" i="1"/>
  <c r="AH70" i="1"/>
  <c r="AH71" i="1"/>
  <c r="AH73" i="1"/>
  <c r="AH80" i="1"/>
  <c r="AH83" i="1"/>
  <c r="AH85" i="1"/>
  <c r="AH86" i="1"/>
  <c r="AH88" i="1"/>
  <c r="AH89" i="1"/>
  <c r="AH92" i="1"/>
  <c r="AH95" i="1"/>
  <c r="AH96" i="1"/>
  <c r="AH97" i="1"/>
  <c r="AH98" i="1"/>
  <c r="AH101" i="1"/>
  <c r="AH102" i="1"/>
  <c r="AH103" i="1"/>
  <c r="AH105" i="1"/>
  <c r="AH109" i="1"/>
  <c r="AH110" i="1"/>
  <c r="AH113" i="1"/>
  <c r="AH114" i="1"/>
  <c r="AH119" i="1"/>
  <c r="AH121" i="1"/>
  <c r="AH126" i="1"/>
  <c r="AH127" i="1"/>
  <c r="AH129" i="1"/>
  <c r="AH131" i="1"/>
  <c r="AH132" i="1"/>
  <c r="AH134" i="1"/>
  <c r="AH135" i="1"/>
  <c r="AH138" i="1"/>
  <c r="AH139" i="1"/>
  <c r="AH140" i="1"/>
  <c r="AH143" i="1"/>
  <c r="AH144" i="1"/>
  <c r="AH145" i="1"/>
  <c r="AH146" i="1"/>
  <c r="AH147" i="1"/>
  <c r="AH148" i="1"/>
  <c r="AH150" i="1"/>
  <c r="AH152" i="1"/>
  <c r="AH154" i="1"/>
  <c r="AH158" i="1"/>
  <c r="AH160" i="1"/>
  <c r="AH162" i="1"/>
  <c r="AH163" i="1"/>
  <c r="AH165" i="1"/>
  <c r="AH170" i="1"/>
  <c r="AH172" i="1"/>
  <c r="AH173" i="1"/>
  <c r="AH174" i="1"/>
  <c r="AH176" i="1"/>
  <c r="AH183" i="1"/>
  <c r="AH184" i="1"/>
  <c r="AH186" i="1"/>
  <c r="AH187" i="1"/>
  <c r="AH189" i="1"/>
  <c r="AH190" i="1"/>
  <c r="AH192" i="1"/>
  <c r="AH198" i="1"/>
  <c r="AH199" i="1"/>
  <c r="AH204" i="1"/>
  <c r="AH205" i="1"/>
  <c r="AH208" i="1"/>
  <c r="AH209" i="1"/>
  <c r="AH211" i="1"/>
  <c r="AH213" i="1"/>
  <c r="AH214" i="1"/>
  <c r="AH215" i="1"/>
  <c r="AH216" i="1"/>
  <c r="AH217" i="1"/>
  <c r="AH220" i="1"/>
  <c r="AH223" i="1"/>
  <c r="AH224" i="1"/>
  <c r="AH229" i="1"/>
  <c r="AH230" i="1"/>
  <c r="AH232" i="1"/>
  <c r="AH234" i="1"/>
  <c r="AH240" i="1"/>
  <c r="AH244" i="1"/>
  <c r="AH245" i="1"/>
  <c r="AH247" i="1"/>
  <c r="AH248" i="1"/>
  <c r="AH250" i="1"/>
  <c r="AH251" i="1"/>
  <c r="AH256" i="1"/>
  <c r="AH257" i="1"/>
  <c r="AH259" i="1"/>
  <c r="AH260" i="1"/>
  <c r="AH261" i="1"/>
  <c r="AH263" i="1"/>
  <c r="AH264" i="1"/>
  <c r="AH265" i="1"/>
  <c r="AH267" i="1"/>
  <c r="AH269" i="1"/>
  <c r="AH271" i="1"/>
  <c r="AH273" i="1"/>
  <c r="AH275" i="1"/>
  <c r="AH277" i="1"/>
  <c r="AH279" i="1"/>
  <c r="AH282" i="1"/>
  <c r="AH283" i="1"/>
  <c r="AH285" i="1"/>
  <c r="AH288" i="1"/>
  <c r="AH289" i="1"/>
  <c r="AH291" i="1"/>
  <c r="AH292" i="1"/>
  <c r="AH294" i="1"/>
  <c r="AH295" i="1"/>
  <c r="AH298" i="1"/>
  <c r="AH299" i="1"/>
  <c r="AH300" i="1"/>
  <c r="AH301" i="1"/>
  <c r="AH302" i="1"/>
  <c r="AH303" i="1"/>
  <c r="AH304" i="1"/>
  <c r="AH305" i="1"/>
  <c r="AH308" i="1"/>
  <c r="AH310" i="1"/>
  <c r="AH314" i="1"/>
  <c r="AH315" i="1"/>
  <c r="AH316" i="1"/>
  <c r="AH318" i="1"/>
  <c r="AH319" i="1"/>
  <c r="AH321" i="1"/>
  <c r="AH324" i="1"/>
  <c r="AH326" i="1"/>
  <c r="AH328" i="1"/>
  <c r="AH330" i="1"/>
  <c r="AH334" i="1"/>
  <c r="AH336" i="1"/>
  <c r="AH338" i="1"/>
  <c r="AH340" i="1"/>
  <c r="AH345" i="1"/>
  <c r="AH347" i="1"/>
  <c r="AH348" i="1"/>
  <c r="AH351" i="1"/>
  <c r="AH354" i="1"/>
  <c r="AH356" i="1"/>
  <c r="AH358" i="1"/>
  <c r="AH360" i="1"/>
  <c r="AH363" i="1"/>
  <c r="AH365" i="1"/>
  <c r="AH366" i="1"/>
  <c r="AH367" i="1"/>
  <c r="AH369" i="1"/>
  <c r="AH371" i="1"/>
  <c r="AH373" i="1"/>
  <c r="AH374" i="1"/>
  <c r="AH375" i="1"/>
  <c r="AH376" i="1"/>
  <c r="AH378" i="1"/>
  <c r="AH379" i="1"/>
  <c r="AH381" i="1"/>
  <c r="AH383" i="1"/>
  <c r="AH384" i="1"/>
  <c r="AH386" i="1"/>
  <c r="AH388" i="1"/>
  <c r="AH392" i="1"/>
  <c r="AH393" i="1"/>
  <c r="AH394" i="1"/>
  <c r="AH396" i="1"/>
  <c r="AH398" i="1"/>
  <c r="AH399" i="1"/>
  <c r="AH400" i="1"/>
  <c r="AH402" i="1"/>
  <c r="AH405" i="1"/>
  <c r="AH407" i="1"/>
  <c r="AH408" i="1"/>
  <c r="AH411" i="1"/>
  <c r="AH413" i="1"/>
  <c r="AH414" i="1"/>
  <c r="AH416" i="1"/>
  <c r="AH417" i="1"/>
  <c r="AH420" i="1"/>
  <c r="AH421" i="1"/>
  <c r="AH424" i="1"/>
  <c r="AH426" i="1"/>
  <c r="AH429" i="1"/>
  <c r="AH431" i="1"/>
  <c r="AH433" i="1"/>
  <c r="AH438" i="1"/>
  <c r="AH440" i="1"/>
  <c r="AH445" i="1"/>
  <c r="AH449" i="1"/>
  <c r="AH453" i="1"/>
  <c r="AH455" i="1"/>
  <c r="AH458" i="1"/>
  <c r="AH461" i="1"/>
  <c r="AH462" i="1"/>
  <c r="AH464" i="1"/>
  <c r="AH466" i="1"/>
  <c r="AH467" i="1"/>
  <c r="AH468" i="1"/>
  <c r="AH471" i="1"/>
  <c r="AH474" i="1"/>
  <c r="AH476" i="1"/>
  <c r="AH480" i="1"/>
  <c r="AH483" i="1"/>
  <c r="AH485" i="1"/>
  <c r="AH487" i="1"/>
  <c r="AH489" i="1"/>
  <c r="AH490" i="1"/>
  <c r="AH491" i="1"/>
  <c r="AH493" i="1"/>
  <c r="AH495" i="1"/>
  <c r="AH497" i="1"/>
  <c r="AH499" i="1"/>
  <c r="AH502" i="1"/>
  <c r="AH504" i="1"/>
  <c r="AH507" i="1"/>
  <c r="AH509" i="1"/>
  <c r="AH511" i="1"/>
  <c r="AH513" i="1"/>
  <c r="AH515" i="1"/>
  <c r="AH517" i="1"/>
  <c r="AH518" i="1"/>
  <c r="AH521" i="1"/>
  <c r="AH523" i="1"/>
  <c r="AH524" i="1"/>
  <c r="AH527" i="1"/>
  <c r="AH529" i="1"/>
  <c r="AH531" i="1"/>
  <c r="AH533" i="1"/>
  <c r="AH534" i="1"/>
  <c r="AH536" i="1"/>
  <c r="AH538" i="1"/>
  <c r="AH540" i="1"/>
  <c r="AH542" i="1"/>
  <c r="AH545" i="1"/>
  <c r="AH546" i="1"/>
  <c r="AH547" i="1"/>
  <c r="AH548" i="1"/>
  <c r="AH550" i="1"/>
  <c r="AH551" i="1"/>
  <c r="AH553" i="1"/>
  <c r="AH556" i="1"/>
  <c r="AH558" i="1"/>
  <c r="AH560" i="1"/>
  <c r="AH561" i="1"/>
  <c r="AH562" i="1"/>
  <c r="AH564" i="1"/>
  <c r="AH565" i="1"/>
  <c r="AH566" i="1"/>
  <c r="AH568" i="1"/>
  <c r="AH570" i="1"/>
  <c r="AH572" i="1"/>
  <c r="AH573" i="1"/>
  <c r="AH574" i="1"/>
  <c r="AH575" i="1"/>
  <c r="AH576" i="1"/>
  <c r="AH579" i="1"/>
  <c r="AH580" i="1"/>
  <c r="AH581" i="1"/>
  <c r="AH585" i="1"/>
  <c r="AH587" i="1"/>
  <c r="AH591" i="1"/>
  <c r="AH593" i="1"/>
  <c r="AH594" i="1"/>
  <c r="AH595" i="1"/>
  <c r="AH596" i="1"/>
  <c r="AH598" i="1"/>
  <c r="AH600" i="1"/>
  <c r="AH602" i="1"/>
  <c r="AH604" i="1"/>
  <c r="AH53" i="1"/>
  <c r="AH55" i="1"/>
  <c r="AH56" i="1"/>
  <c r="AH623" i="1"/>
  <c r="AH14" i="1"/>
  <c r="AH16" i="1"/>
  <c r="AH17" i="1"/>
  <c r="AH36" i="1"/>
  <c r="AH40" i="1"/>
  <c r="AH41" i="1"/>
  <c r="AH43" i="1"/>
  <c r="AH48" i="1"/>
  <c r="AH50" i="1"/>
  <c r="AH58" i="1"/>
  <c r="AH65" i="1"/>
  <c r="AH67" i="1"/>
  <c r="AH69" i="1"/>
  <c r="AH72" i="1"/>
  <c r="AH74" i="1"/>
  <c r="AH75" i="1"/>
  <c r="AH76" i="1"/>
  <c r="AH77" i="1"/>
  <c r="AH78" i="1"/>
  <c r="AH79" i="1"/>
  <c r="AH81" i="1"/>
  <c r="AH82" i="1"/>
  <c r="AH84" i="1"/>
  <c r="AH87" i="1"/>
  <c r="AH90" i="1"/>
  <c r="AH91" i="1"/>
  <c r="AH93" i="1"/>
  <c r="AH94" i="1"/>
  <c r="AH99" i="1"/>
  <c r="AH100" i="1"/>
  <c r="AH104" i="1"/>
  <c r="AH106" i="1"/>
  <c r="AH107" i="1"/>
  <c r="AH108" i="1"/>
  <c r="AH111" i="1"/>
  <c r="AH112" i="1"/>
  <c r="AH115" i="1"/>
  <c r="AH116" i="1"/>
  <c r="AH117" i="1"/>
  <c r="AH118" i="1"/>
  <c r="AH120" i="1"/>
  <c r="AH122" i="1"/>
  <c r="AH123" i="1"/>
  <c r="AH124" i="1"/>
  <c r="AH125" i="1"/>
  <c r="AH128" i="1"/>
  <c r="AH130" i="1"/>
  <c r="AH133" i="1"/>
  <c r="AH136" i="1"/>
  <c r="AH137" i="1"/>
  <c r="AH141" i="1"/>
  <c r="AH142" i="1"/>
  <c r="AH149" i="1"/>
  <c r="AH151" i="1"/>
  <c r="AH153" i="1"/>
  <c r="AH155" i="1"/>
  <c r="AH156" i="1"/>
  <c r="AH157" i="1"/>
  <c r="AH159" i="1"/>
  <c r="AH161" i="1"/>
  <c r="AH164" i="1"/>
  <c r="AH166" i="1"/>
  <c r="AH167" i="1"/>
  <c r="AH168" i="1"/>
  <c r="AH169" i="1"/>
  <c r="AH171" i="1"/>
  <c r="AH175" i="1"/>
  <c r="AH177" i="1"/>
  <c r="AH178" i="1"/>
  <c r="AH179" i="1"/>
  <c r="AH180" i="1"/>
  <c r="AH181" i="1"/>
  <c r="AH182" i="1"/>
  <c r="AH185" i="1"/>
  <c r="AH188" i="1"/>
  <c r="AH191" i="1"/>
  <c r="AH193" i="1"/>
  <c r="AH194" i="1"/>
  <c r="AH195" i="1"/>
  <c r="AH196" i="1"/>
  <c r="AH197" i="1"/>
  <c r="AH200" i="1"/>
  <c r="AH8" i="1"/>
  <c r="AH10" i="1"/>
  <c r="AH22" i="1"/>
  <c r="AH24" i="1"/>
  <c r="AH25" i="1"/>
  <c r="AH30" i="1"/>
  <c r="AH33" i="1"/>
  <c r="AH34" i="1"/>
  <c r="AH38" i="1"/>
  <c r="AH45" i="1"/>
  <c r="AH47" i="1"/>
  <c r="AH49" i="1"/>
  <c r="AH51" i="1"/>
  <c r="AH201" i="1"/>
  <c r="AH202" i="1"/>
  <c r="AH203" i="1"/>
  <c r="AH206" i="1"/>
  <c r="AH207" i="1"/>
  <c r="AH210" i="1"/>
  <c r="AH212" i="1"/>
  <c r="AH218" i="1"/>
  <c r="AH219" i="1"/>
  <c r="AH221" i="1"/>
  <c r="AH222" i="1"/>
  <c r="AH225" i="1"/>
  <c r="AH226" i="1"/>
  <c r="AH227" i="1"/>
  <c r="AH228" i="1"/>
  <c r="AH231" i="1"/>
  <c r="AH233" i="1"/>
  <c r="AH235" i="1"/>
  <c r="AH236" i="1"/>
  <c r="AH237" i="1"/>
  <c r="AH238" i="1"/>
  <c r="AH239" i="1"/>
  <c r="AH241" i="1"/>
  <c r="AH242" i="1"/>
  <c r="AH243" i="1"/>
  <c r="AH246" i="1"/>
  <c r="AH249" i="1"/>
  <c r="AH252" i="1"/>
  <c r="AH253" i="1"/>
  <c r="AH254" i="1"/>
  <c r="AH255" i="1"/>
  <c r="AH258" i="1"/>
  <c r="AH262" i="1"/>
  <c r="AH266" i="1"/>
  <c r="AH268" i="1"/>
  <c r="AH270" i="1"/>
  <c r="AH272" i="1"/>
  <c r="AH274" i="1"/>
  <c r="AH276" i="1"/>
  <c r="AH278" i="1"/>
  <c r="AH280" i="1"/>
  <c r="AH281" i="1"/>
  <c r="AH284" i="1"/>
  <c r="AH286" i="1"/>
  <c r="AH287" i="1"/>
  <c r="AH290" i="1"/>
  <c r="AH293" i="1"/>
  <c r="AH296" i="1"/>
  <c r="AH297" i="1"/>
  <c r="AH306" i="1"/>
  <c r="AH307" i="1"/>
  <c r="AH309" i="1"/>
  <c r="AH311" i="1"/>
  <c r="AH312" i="1"/>
  <c r="AH313" i="1"/>
  <c r="AH317" i="1"/>
  <c r="AH320" i="1"/>
  <c r="AH322" i="1"/>
  <c r="AH323" i="1"/>
  <c r="AH325" i="1"/>
  <c r="AH327" i="1"/>
  <c r="AH329" i="1"/>
  <c r="AH331" i="1"/>
  <c r="AH332" i="1"/>
  <c r="AH333" i="1"/>
  <c r="AH335" i="1"/>
  <c r="AH337" i="1"/>
  <c r="AH339" i="1"/>
  <c r="AH341" i="1"/>
  <c r="AH342" i="1"/>
  <c r="AH343" i="1"/>
  <c r="AH344" i="1"/>
  <c r="AH346" i="1"/>
  <c r="AH349" i="1"/>
  <c r="AH350" i="1"/>
  <c r="AH352" i="1"/>
  <c r="AH353" i="1"/>
  <c r="AH355" i="1"/>
  <c r="AH357" i="1"/>
  <c r="AH359" i="1"/>
  <c r="AH361" i="1"/>
  <c r="AH362" i="1"/>
  <c r="AH364" i="1"/>
  <c r="AH368" i="1"/>
  <c r="AH370" i="1"/>
  <c r="AH372" i="1"/>
  <c r="AH377" i="1"/>
  <c r="AH380" i="1"/>
  <c r="AH382" i="1"/>
  <c r="AH385" i="1"/>
  <c r="AH387" i="1"/>
  <c r="AH389" i="1"/>
  <c r="AH390" i="1"/>
  <c r="AH391" i="1"/>
  <c r="AH395" i="1"/>
  <c r="AH397" i="1"/>
  <c r="AH401" i="1"/>
  <c r="AH403" i="1"/>
  <c r="AH404" i="1"/>
  <c r="AH406" i="1"/>
  <c r="AH409" i="1"/>
  <c r="AH410" i="1"/>
  <c r="AH412" i="1"/>
  <c r="AH415" i="1"/>
  <c r="AH418" i="1"/>
  <c r="AH419" i="1"/>
  <c r="AH422" i="1"/>
  <c r="AH423" i="1"/>
  <c r="AH425" i="1"/>
  <c r="AH427" i="1"/>
  <c r="AH428" i="1"/>
  <c r="AH430" i="1"/>
  <c r="AH432" i="1"/>
  <c r="AH434" i="1"/>
  <c r="AH435" i="1"/>
  <c r="AH436" i="1"/>
  <c r="AH437" i="1"/>
  <c r="AH439" i="1"/>
  <c r="AH441" i="1"/>
  <c r="AH442" i="1"/>
  <c r="AH443" i="1"/>
  <c r="AH444" i="1"/>
  <c r="AH446" i="1"/>
  <c r="AH447" i="1"/>
  <c r="AH448" i="1"/>
  <c r="AH450" i="1"/>
  <c r="AH451" i="1"/>
  <c r="AH452" i="1"/>
  <c r="AH454" i="1"/>
  <c r="AH456" i="1"/>
  <c r="AH457" i="1"/>
  <c r="AH459" i="1"/>
  <c r="AH460" i="1"/>
  <c r="AH463" i="1"/>
  <c r="AH465" i="1"/>
  <c r="AH469" i="1"/>
  <c r="AH470" i="1"/>
  <c r="AH472" i="1"/>
  <c r="AH473" i="1"/>
  <c r="AH475" i="1"/>
  <c r="AH477" i="1"/>
  <c r="AH478" i="1"/>
  <c r="AH479" i="1"/>
  <c r="AH481" i="1"/>
  <c r="AH482" i="1"/>
  <c r="AH484" i="1"/>
  <c r="AH486" i="1"/>
  <c r="AH488" i="1"/>
  <c r="AH492" i="1"/>
  <c r="AH494" i="1"/>
  <c r="AH496" i="1"/>
  <c r="AH498" i="1"/>
  <c r="AH500" i="1"/>
  <c r="AH501" i="1"/>
  <c r="AH503" i="1"/>
  <c r="AH505" i="1"/>
  <c r="AH506" i="1"/>
  <c r="AH508" i="1"/>
  <c r="AH510" i="1"/>
  <c r="AH512" i="1"/>
  <c r="AH514" i="1"/>
  <c r="AH516" i="1"/>
  <c r="AH519" i="1"/>
  <c r="AH520" i="1"/>
  <c r="AH522" i="1"/>
  <c r="AH525" i="1"/>
  <c r="AH526" i="1"/>
  <c r="AH528" i="1"/>
  <c r="AH530" i="1"/>
  <c r="AH532" i="1"/>
  <c r="AH535" i="1"/>
  <c r="AH537" i="1"/>
  <c r="AH539" i="1"/>
  <c r="AH541" i="1"/>
  <c r="AH543" i="1"/>
  <c r="AH544" i="1"/>
  <c r="AH549" i="1"/>
  <c r="AH552" i="1"/>
  <c r="AH554" i="1"/>
  <c r="AH555" i="1"/>
  <c r="AH557" i="1"/>
  <c r="AH559" i="1"/>
  <c r="AH563" i="1"/>
  <c r="AH567" i="1"/>
  <c r="AH569" i="1"/>
  <c r="AH571" i="1"/>
  <c r="AH577" i="1"/>
  <c r="AH578" i="1"/>
  <c r="AH582" i="1"/>
  <c r="AH583" i="1"/>
  <c r="AH584" i="1"/>
  <c r="AH586" i="1"/>
  <c r="AH588" i="1"/>
  <c r="AH589" i="1"/>
  <c r="AH590" i="1"/>
  <c r="AH592" i="1"/>
  <c r="AH597" i="1"/>
  <c r="AH599" i="1"/>
  <c r="AH601" i="1"/>
  <c r="AH603" i="1"/>
  <c r="AH606" i="1"/>
  <c r="AH608" i="1"/>
  <c r="AH610" i="1"/>
  <c r="AH613" i="1"/>
  <c r="AH615" i="1"/>
  <c r="AH616" i="1"/>
  <c r="AH618" i="1"/>
  <c r="AH621" i="1"/>
  <c r="E843" i="13"/>
  <c r="E808" i="13"/>
  <c r="E773" i="13"/>
  <c r="E738" i="13"/>
  <c r="E703" i="13"/>
  <c r="E668" i="13"/>
  <c r="E633" i="13"/>
  <c r="E598" i="13"/>
  <c r="E563" i="13"/>
  <c r="E528" i="13"/>
  <c r="E458" i="13"/>
  <c r="E423" i="13"/>
  <c r="E388" i="13"/>
  <c r="E353" i="13"/>
  <c r="E318" i="13"/>
  <c r="E283" i="13"/>
  <c r="E248" i="13"/>
  <c r="E213" i="13"/>
  <c r="E178" i="13"/>
  <c r="E143" i="13"/>
  <c r="E108" i="13"/>
  <c r="E72" i="13"/>
  <c r="E493" i="13"/>
  <c r="E37" i="13"/>
  <c r="AH7" i="1"/>
  <c r="F845" i="13" l="1"/>
  <c r="F810" i="13"/>
  <c r="F775" i="13"/>
  <c r="F740" i="13"/>
  <c r="F705" i="13"/>
  <c r="F670" i="13"/>
  <c r="F635" i="13"/>
  <c r="F600" i="13"/>
  <c r="F565" i="13"/>
  <c r="F530" i="13"/>
  <c r="F460" i="13"/>
  <c r="F425" i="13"/>
  <c r="F390" i="13"/>
  <c r="F355" i="13"/>
  <c r="F320" i="13"/>
  <c r="F285" i="13"/>
  <c r="F250" i="13"/>
  <c r="F215" i="13"/>
  <c r="F180" i="13"/>
  <c r="F145" i="13"/>
  <c r="F110" i="13"/>
  <c r="F74" i="13"/>
  <c r="F495" i="13"/>
  <c r="F39" i="13"/>
  <c r="F847" i="13" l="1"/>
  <c r="F812" i="13"/>
  <c r="F777" i="13"/>
  <c r="F742" i="13"/>
  <c r="F707" i="13"/>
  <c r="F672" i="13"/>
  <c r="F637" i="13"/>
  <c r="F602" i="13"/>
  <c r="F567" i="13"/>
  <c r="F532" i="13"/>
  <c r="F462" i="13"/>
  <c r="F427" i="13"/>
  <c r="F392" i="13"/>
  <c r="F357" i="13"/>
  <c r="F322" i="13"/>
  <c r="F287" i="13"/>
  <c r="F252" i="13"/>
  <c r="F217" i="13"/>
  <c r="F182" i="13"/>
  <c r="F147" i="13"/>
  <c r="F112" i="13"/>
  <c r="F76" i="13"/>
  <c r="E845" i="13"/>
  <c r="E810" i="13"/>
  <c r="E775" i="13"/>
  <c r="E740" i="13"/>
  <c r="E705" i="13"/>
  <c r="E670" i="13"/>
  <c r="E635" i="13"/>
  <c r="E600" i="13"/>
  <c r="E565" i="13"/>
  <c r="E530" i="13"/>
  <c r="E460" i="13"/>
  <c r="E425" i="13"/>
  <c r="E390" i="13"/>
  <c r="E355" i="13"/>
  <c r="E320" i="13"/>
  <c r="E285" i="13"/>
  <c r="E250" i="13"/>
  <c r="E215" i="13"/>
  <c r="E180" i="13"/>
  <c r="E145" i="13"/>
  <c r="E110" i="13"/>
  <c r="E74" i="13"/>
  <c r="F848" i="13"/>
  <c r="F813" i="13"/>
  <c r="F778" i="13"/>
  <c r="F743" i="13"/>
  <c r="F708" i="13"/>
  <c r="F673" i="13"/>
  <c r="F638" i="13"/>
  <c r="F603" i="13"/>
  <c r="F568" i="13"/>
  <c r="F533" i="13"/>
  <c r="F463" i="13"/>
  <c r="F428" i="13"/>
  <c r="F393" i="13"/>
  <c r="F358" i="13"/>
  <c r="F323" i="13"/>
  <c r="F288" i="13"/>
  <c r="F253" i="13"/>
  <c r="F218" i="13"/>
  <c r="F183" i="13"/>
  <c r="F148" i="13"/>
  <c r="F113" i="13"/>
  <c r="F77" i="13"/>
  <c r="F497" i="13"/>
  <c r="F498" i="13"/>
  <c r="E495" i="13"/>
  <c r="AQ444" i="1"/>
  <c r="AQ475" i="1"/>
  <c r="AQ477" i="1"/>
  <c r="AQ486" i="1"/>
  <c r="AQ488" i="1"/>
  <c r="AQ543" i="1"/>
  <c r="AQ578" i="1"/>
  <c r="AQ584" i="1"/>
  <c r="AQ588" i="1"/>
  <c r="AQ603" i="1"/>
  <c r="AQ613" i="1"/>
  <c r="AQ623" i="1"/>
  <c r="AQ206" i="1"/>
  <c r="AQ212" i="1"/>
  <c r="AQ218" i="1"/>
  <c r="AQ236" i="1"/>
  <c r="AQ307" i="1"/>
  <c r="AQ322" i="1"/>
  <c r="AQ325" i="1"/>
  <c r="AQ389" i="1"/>
  <c r="AQ391" i="1"/>
  <c r="AQ428" i="1"/>
  <c r="AQ430" i="1"/>
  <c r="AQ435" i="1"/>
  <c r="AN15" i="1"/>
  <c r="AN20" i="1"/>
  <c r="AN28" i="1"/>
  <c r="AN31" i="1"/>
  <c r="AN46" i="1"/>
  <c r="AN52" i="1"/>
  <c r="AN86" i="1"/>
  <c r="AN101" i="1"/>
  <c r="AN144" i="1"/>
  <c r="AN173" i="1"/>
  <c r="AN183" i="1"/>
  <c r="AN187" i="1"/>
  <c r="AN204" i="1"/>
  <c r="AN215" i="1"/>
  <c r="AN229" i="1"/>
  <c r="AN240" i="1"/>
  <c r="AN244" i="1"/>
  <c r="AN310" i="1"/>
  <c r="AN318" i="1"/>
  <c r="AN330" i="1"/>
  <c r="AN393" i="1"/>
  <c r="AN394" i="1"/>
  <c r="AN402" i="1"/>
  <c r="AN407" i="1"/>
  <c r="AN411" i="1"/>
  <c r="AN429" i="1"/>
  <c r="AN433" i="1"/>
  <c r="AN458" i="1"/>
  <c r="AN480" i="1"/>
  <c r="AN483" i="1"/>
  <c r="AN502" i="1"/>
  <c r="AN509" i="1"/>
  <c r="AN517" i="1"/>
  <c r="AN546" i="1"/>
  <c r="AN551" i="1"/>
  <c r="AN556" i="1"/>
  <c r="AN568" i="1"/>
  <c r="AN575" i="1"/>
  <c r="AN580" i="1"/>
  <c r="AN605" i="1"/>
  <c r="AN619" i="1"/>
  <c r="AQ10" i="1"/>
  <c r="AQ14" i="1"/>
  <c r="AQ49" i="1"/>
  <c r="AQ51" i="1"/>
  <c r="AQ56" i="1"/>
  <c r="AQ58" i="1"/>
  <c r="AQ65" i="1"/>
  <c r="AQ72" i="1"/>
  <c r="AQ81" i="1"/>
  <c r="AQ91" i="1"/>
  <c r="AQ94" i="1"/>
  <c r="AQ125" i="1"/>
  <c r="AQ136" i="1"/>
  <c r="AQ151" i="1"/>
  <c r="AQ156" i="1"/>
  <c r="AQ159" i="1"/>
  <c r="AQ167" i="1"/>
  <c r="AQ177" i="1"/>
  <c r="AQ179" i="1"/>
  <c r="AQ181" i="1"/>
  <c r="AQ194" i="1"/>
  <c r="AQ195" i="1"/>
  <c r="AN10" i="1"/>
  <c r="AN14" i="1"/>
  <c r="AN49" i="1"/>
  <c r="AN56" i="1"/>
  <c r="AN65" i="1"/>
  <c r="AN81" i="1"/>
  <c r="AN91" i="1"/>
  <c r="AN94" i="1"/>
  <c r="AN125" i="1"/>
  <c r="AN136" i="1"/>
  <c r="AN151" i="1"/>
  <c r="AN156" i="1"/>
  <c r="AN159" i="1"/>
  <c r="AN167" i="1"/>
  <c r="AN177" i="1"/>
  <c r="AN179" i="1"/>
  <c r="AN181" i="1"/>
  <c r="AN194" i="1"/>
  <c r="AN195" i="1"/>
  <c r="AN206" i="1"/>
  <c r="AN212" i="1"/>
  <c r="AN218" i="1"/>
  <c r="AN236" i="1"/>
  <c r="AN307" i="1"/>
  <c r="AN322" i="1"/>
  <c r="AN325" i="1"/>
  <c r="AN389" i="1"/>
  <c r="AN391" i="1"/>
  <c r="AN428" i="1"/>
  <c r="AN430" i="1"/>
  <c r="AN435" i="1"/>
  <c r="AN444" i="1"/>
  <c r="AN475" i="1"/>
  <c r="AN477" i="1"/>
  <c r="AN486" i="1"/>
  <c r="AN51" i="1"/>
  <c r="AN58" i="1"/>
  <c r="AN72" i="1"/>
  <c r="AN488" i="1"/>
  <c r="AN543" i="1"/>
  <c r="AN578" i="1"/>
  <c r="AN584" i="1"/>
  <c r="AN588" i="1"/>
  <c r="AN603" i="1"/>
  <c r="AN613" i="1"/>
  <c r="AN623" i="1"/>
  <c r="AQ15" i="1"/>
  <c r="AQ20" i="1"/>
  <c r="AQ28" i="1"/>
  <c r="AQ31" i="1"/>
  <c r="AQ46" i="1"/>
  <c r="AQ52" i="1"/>
  <c r="AQ86" i="1"/>
  <c r="AQ101" i="1"/>
  <c r="AQ144" i="1"/>
  <c r="AQ173" i="1"/>
  <c r="AQ183" i="1"/>
  <c r="AQ187" i="1"/>
  <c r="AQ204" i="1"/>
  <c r="AQ215" i="1"/>
  <c r="AQ229" i="1"/>
  <c r="AQ240" i="1"/>
  <c r="AQ244" i="1"/>
  <c r="AQ310" i="1"/>
  <c r="AQ318" i="1"/>
  <c r="AQ330" i="1"/>
  <c r="AQ393" i="1"/>
  <c r="AQ394" i="1"/>
  <c r="AQ402" i="1"/>
  <c r="AQ407" i="1"/>
  <c r="AQ411" i="1"/>
  <c r="AQ429" i="1"/>
  <c r="AQ433" i="1"/>
  <c r="AQ458" i="1"/>
  <c r="AQ480" i="1"/>
  <c r="AQ483" i="1"/>
  <c r="AQ502" i="1"/>
  <c r="AQ509" i="1"/>
  <c r="AQ517" i="1"/>
  <c r="AQ546" i="1"/>
  <c r="AQ551" i="1"/>
  <c r="AQ556" i="1"/>
  <c r="AQ568" i="1"/>
  <c r="AQ575" i="1"/>
  <c r="AQ580" i="1"/>
  <c r="AQ605" i="1"/>
  <c r="AQ619" i="1"/>
  <c r="F41" i="13"/>
  <c r="F42" i="13"/>
  <c r="E39" i="13"/>
  <c r="E846" i="13" l="1"/>
  <c r="E811" i="13"/>
  <c r="E776" i="13"/>
  <c r="E741" i="13"/>
  <c r="E706" i="13"/>
  <c r="E671" i="13"/>
  <c r="E636" i="13"/>
  <c r="E601" i="13"/>
  <c r="E566" i="13"/>
  <c r="E531" i="13"/>
  <c r="E461" i="13"/>
  <c r="E426" i="13"/>
  <c r="E391" i="13"/>
  <c r="E356" i="13"/>
  <c r="E321" i="13"/>
  <c r="E286" i="13"/>
  <c r="E251" i="13"/>
  <c r="E216" i="13"/>
  <c r="E181" i="13"/>
  <c r="E146" i="13"/>
  <c r="E111" i="13"/>
  <c r="E75" i="13"/>
  <c r="F846" i="13"/>
  <c r="F811" i="13"/>
  <c r="F776" i="13"/>
  <c r="F741" i="13"/>
  <c r="F706" i="13"/>
  <c r="F671" i="13"/>
  <c r="F636" i="13"/>
  <c r="F601" i="13"/>
  <c r="F566" i="13"/>
  <c r="F531" i="13"/>
  <c r="F461" i="13"/>
  <c r="F426" i="13"/>
  <c r="F391" i="13"/>
  <c r="F356" i="13"/>
  <c r="F321" i="13"/>
  <c r="F286" i="13"/>
  <c r="F251" i="13"/>
  <c r="F216" i="13"/>
  <c r="F181" i="13"/>
  <c r="F146" i="13"/>
  <c r="F111" i="13"/>
  <c r="F75" i="13"/>
  <c r="E848" i="13"/>
  <c r="E813" i="13"/>
  <c r="E778" i="13"/>
  <c r="E743" i="13"/>
  <c r="E708" i="13"/>
  <c r="E673" i="13"/>
  <c r="E638" i="13"/>
  <c r="E603" i="13"/>
  <c r="E568" i="13"/>
  <c r="E533" i="13"/>
  <c r="E463" i="13"/>
  <c r="E428" i="13"/>
  <c r="E393" i="13"/>
  <c r="E358" i="13"/>
  <c r="E323" i="13"/>
  <c r="E288" i="13"/>
  <c r="E253" i="13"/>
  <c r="E218" i="13"/>
  <c r="E183" i="13"/>
  <c r="E148" i="13"/>
  <c r="E113" i="13"/>
  <c r="E77" i="13"/>
  <c r="E847" i="13"/>
  <c r="E812" i="13"/>
  <c r="E777" i="13"/>
  <c r="E742" i="13"/>
  <c r="E707" i="13"/>
  <c r="E672" i="13"/>
  <c r="E637" i="13"/>
  <c r="E602" i="13"/>
  <c r="E567" i="13"/>
  <c r="E532" i="13"/>
  <c r="E462" i="13"/>
  <c r="E427" i="13"/>
  <c r="E392" i="13"/>
  <c r="E357" i="13"/>
  <c r="E322" i="13"/>
  <c r="E287" i="13"/>
  <c r="E252" i="13"/>
  <c r="E217" i="13"/>
  <c r="E182" i="13"/>
  <c r="E147" i="13"/>
  <c r="E112" i="13"/>
  <c r="E76" i="13"/>
  <c r="E498" i="13"/>
  <c r="F496" i="13"/>
  <c r="E497" i="13"/>
  <c r="E496" i="13"/>
  <c r="E42" i="13"/>
  <c r="E40" i="13"/>
  <c r="F40" i="13"/>
  <c r="E11" i="13"/>
  <c r="F11" i="13"/>
  <c r="I11" i="13" l="1"/>
  <c r="J11" i="13"/>
  <c r="E18" i="13"/>
  <c r="I18" i="13" s="1"/>
  <c r="F17" i="13"/>
  <c r="J17" i="13" s="1"/>
  <c r="E17" i="13"/>
  <c r="I17" i="13" s="1"/>
  <c r="E13" i="13"/>
  <c r="I13" i="13" s="1"/>
  <c r="F10" i="13"/>
  <c r="J10" i="13" s="1"/>
  <c r="E10" i="13"/>
  <c r="I10" i="13" s="1"/>
  <c r="F9" i="13"/>
  <c r="J9" i="13" s="1"/>
  <c r="E9" i="13"/>
  <c r="I9" i="13" s="1"/>
  <c r="F6" i="13"/>
  <c r="J6" i="13" s="1"/>
  <c r="E6" i="13"/>
  <c r="I6" i="13" s="1"/>
  <c r="F12" i="13" l="1"/>
  <c r="J12" i="13" s="1"/>
  <c r="F13" i="13"/>
  <c r="J13" i="13" s="1"/>
  <c r="E849" i="13" l="1"/>
  <c r="E814" i="13"/>
  <c r="E779" i="13"/>
  <c r="E744" i="13"/>
  <c r="E709" i="13"/>
  <c r="E674" i="13"/>
  <c r="E639" i="13"/>
  <c r="E604" i="13"/>
  <c r="E569" i="13"/>
  <c r="E534" i="13"/>
  <c r="E464" i="13"/>
  <c r="E429" i="13"/>
  <c r="E394" i="13"/>
  <c r="E359" i="13"/>
  <c r="E324" i="13"/>
  <c r="E289" i="13"/>
  <c r="E254" i="13"/>
  <c r="E219" i="13"/>
  <c r="E184" i="13"/>
  <c r="E149" i="13"/>
  <c r="E114" i="13"/>
  <c r="E78" i="13"/>
  <c r="F849" i="13"/>
  <c r="F814" i="13"/>
  <c r="F779" i="13"/>
  <c r="F744" i="13"/>
  <c r="F709" i="13"/>
  <c r="F674" i="13"/>
  <c r="F639" i="13"/>
  <c r="F604" i="13"/>
  <c r="F569" i="13"/>
  <c r="F534" i="13"/>
  <c r="F464" i="13"/>
  <c r="F429" i="13"/>
  <c r="F394" i="13"/>
  <c r="F359" i="13"/>
  <c r="F324" i="13"/>
  <c r="F289" i="13"/>
  <c r="F254" i="13"/>
  <c r="F219" i="13"/>
  <c r="F184" i="13"/>
  <c r="F149" i="13"/>
  <c r="F114" i="13"/>
  <c r="F78" i="13"/>
  <c r="E499" i="13"/>
  <c r="F499" i="13"/>
  <c r="E43" i="13"/>
  <c r="F43" i="13"/>
  <c r="F14" i="13"/>
  <c r="E14" i="13"/>
  <c r="I14" i="13" l="1"/>
  <c r="F850" i="13"/>
  <c r="F815" i="13"/>
  <c r="F780" i="13"/>
  <c r="F745" i="13"/>
  <c r="F710" i="13"/>
  <c r="F675" i="13"/>
  <c r="F640" i="13"/>
  <c r="F605" i="13"/>
  <c r="F570" i="13"/>
  <c r="F535" i="13"/>
  <c r="F465" i="13"/>
  <c r="F430" i="13"/>
  <c r="F395" i="13"/>
  <c r="F360" i="13"/>
  <c r="F325" i="13"/>
  <c r="F290" i="13"/>
  <c r="F255" i="13"/>
  <c r="F220" i="13"/>
  <c r="F185" i="13"/>
  <c r="F150" i="13"/>
  <c r="F115" i="13"/>
  <c r="F79" i="13"/>
  <c r="E850" i="13"/>
  <c r="E815" i="13"/>
  <c r="E780" i="13"/>
  <c r="E745" i="13"/>
  <c r="E710" i="13"/>
  <c r="E675" i="13"/>
  <c r="E640" i="13"/>
  <c r="E605" i="13"/>
  <c r="E570" i="13"/>
  <c r="E535" i="13"/>
  <c r="E465" i="13"/>
  <c r="E430" i="13"/>
  <c r="E395" i="13"/>
  <c r="E360" i="13"/>
  <c r="E325" i="13"/>
  <c r="E290" i="13"/>
  <c r="E255" i="13"/>
  <c r="E220" i="13"/>
  <c r="E185" i="13"/>
  <c r="E150" i="13"/>
  <c r="E115" i="13"/>
  <c r="E79" i="13"/>
  <c r="J14" i="13"/>
  <c r="E500" i="13"/>
  <c r="F500" i="13"/>
  <c r="E41" i="13"/>
  <c r="E12" i="13"/>
  <c r="F44" i="13"/>
  <c r="E44" i="13"/>
  <c r="F15" i="13"/>
  <c r="E15" i="13"/>
  <c r="F853" i="13" l="1"/>
  <c r="F818" i="13"/>
  <c r="F783" i="13"/>
  <c r="F748" i="13"/>
  <c r="F713" i="13"/>
  <c r="F678" i="13"/>
  <c r="F643" i="13"/>
  <c r="F608" i="13"/>
  <c r="F573" i="13"/>
  <c r="F538" i="13"/>
  <c r="F468" i="13"/>
  <c r="F433" i="13"/>
  <c r="F398" i="13"/>
  <c r="F363" i="13"/>
  <c r="F328" i="13"/>
  <c r="F293" i="13"/>
  <c r="F258" i="13"/>
  <c r="F223" i="13"/>
  <c r="F188" i="13"/>
  <c r="F153" i="13"/>
  <c r="F118" i="13"/>
  <c r="F82" i="13"/>
  <c r="J15" i="13"/>
  <c r="I15" i="13"/>
  <c r="I12" i="13"/>
  <c r="F503" i="13"/>
  <c r="F47" i="13"/>
  <c r="F18" i="13"/>
  <c r="J18" i="13" l="1"/>
  <c r="BI622" i="1"/>
  <c r="BI621" i="1"/>
  <c r="BI620" i="1"/>
  <c r="BI619" i="1"/>
  <c r="BI618" i="1"/>
  <c r="BI617" i="1"/>
  <c r="BI616" i="1"/>
  <c r="BI615" i="1"/>
  <c r="BI614" i="1"/>
  <c r="BI613" i="1"/>
  <c r="BI612" i="1"/>
  <c r="BI611" i="1"/>
  <c r="BI610" i="1"/>
  <c r="BI609" i="1"/>
  <c r="BI608" i="1"/>
  <c r="BI607" i="1"/>
  <c r="BI606" i="1"/>
  <c r="BI605" i="1"/>
  <c r="BI604" i="1"/>
  <c r="BI603" i="1"/>
  <c r="BI602" i="1"/>
  <c r="BI601" i="1"/>
  <c r="BI600" i="1"/>
  <c r="BI599" i="1"/>
  <c r="BI598" i="1"/>
  <c r="BI597" i="1"/>
  <c r="BI596" i="1"/>
  <c r="BI595" i="1"/>
  <c r="BI594" i="1"/>
  <c r="BI593" i="1"/>
  <c r="BI592" i="1"/>
  <c r="BI591" i="1"/>
  <c r="BI590" i="1"/>
  <c r="BI589" i="1"/>
  <c r="BI588" i="1"/>
  <c r="BI587" i="1"/>
  <c r="BI586" i="1"/>
  <c r="BI585" i="1"/>
  <c r="BI584" i="1"/>
  <c r="BI583" i="1"/>
  <c r="BI582" i="1"/>
  <c r="BI581" i="1"/>
  <c r="BI580" i="1"/>
  <c r="BI579" i="1"/>
  <c r="BI578" i="1"/>
  <c r="BI577" i="1"/>
  <c r="BI576" i="1"/>
  <c r="BI575" i="1"/>
  <c r="BI574" i="1"/>
  <c r="BI573" i="1"/>
  <c r="BI572" i="1"/>
  <c r="BI571" i="1"/>
  <c r="BI570" i="1"/>
  <c r="BI569" i="1"/>
  <c r="BI568" i="1"/>
  <c r="BI567" i="1"/>
  <c r="BI566" i="1"/>
  <c r="BI565" i="1"/>
  <c r="BI564" i="1"/>
  <c r="BI563" i="1"/>
  <c r="BI562" i="1"/>
  <c r="BI561" i="1"/>
  <c r="BI560" i="1"/>
  <c r="BI559" i="1"/>
  <c r="BI558" i="1"/>
  <c r="BI557" i="1"/>
  <c r="BI556" i="1"/>
  <c r="BI555" i="1"/>
  <c r="BI554" i="1"/>
  <c r="BI553" i="1"/>
  <c r="BI552" i="1"/>
  <c r="BI551" i="1"/>
  <c r="BI550" i="1"/>
  <c r="BI549" i="1"/>
  <c r="BI548" i="1"/>
  <c r="BI547" i="1"/>
  <c r="BI546" i="1"/>
  <c r="BI545" i="1"/>
  <c r="BI544" i="1"/>
  <c r="BI543" i="1"/>
  <c r="BI542" i="1"/>
  <c r="BI541" i="1"/>
  <c r="BI540" i="1"/>
  <c r="BI539" i="1"/>
  <c r="BI538" i="1"/>
  <c r="BI537" i="1"/>
  <c r="BI536" i="1"/>
  <c r="BI535" i="1"/>
  <c r="BI534" i="1"/>
  <c r="BI533" i="1"/>
  <c r="BI532" i="1"/>
  <c r="BI531" i="1"/>
  <c r="BI530" i="1"/>
  <c r="BI529" i="1"/>
  <c r="BI528" i="1"/>
  <c r="BI527" i="1"/>
  <c r="BI526" i="1"/>
  <c r="BI525" i="1"/>
  <c r="BI524" i="1"/>
  <c r="BI523" i="1"/>
  <c r="BI522" i="1"/>
  <c r="BI521" i="1"/>
  <c r="BI520" i="1"/>
  <c r="BI519" i="1"/>
  <c r="BI518" i="1"/>
  <c r="BI517" i="1"/>
  <c r="BI516" i="1"/>
  <c r="BI515" i="1"/>
  <c r="BI514" i="1"/>
  <c r="BI513" i="1"/>
  <c r="BI512" i="1"/>
  <c r="BI511" i="1"/>
  <c r="BI510" i="1"/>
  <c r="BI509" i="1"/>
  <c r="BI508" i="1"/>
  <c r="BI507" i="1"/>
  <c r="BI506" i="1"/>
  <c r="BI505" i="1"/>
  <c r="BI504" i="1"/>
  <c r="BI503" i="1"/>
  <c r="BI502" i="1"/>
  <c r="BI501" i="1"/>
  <c r="BI500" i="1"/>
  <c r="BI499" i="1"/>
  <c r="BI498" i="1"/>
  <c r="BI497" i="1"/>
  <c r="BI496" i="1"/>
  <c r="BI495" i="1"/>
  <c r="BI494" i="1"/>
  <c r="BI493" i="1"/>
  <c r="BI492" i="1"/>
  <c r="BI491" i="1"/>
  <c r="BI490" i="1"/>
  <c r="BI489" i="1"/>
  <c r="BI488" i="1"/>
  <c r="BI487" i="1"/>
  <c r="BI486" i="1"/>
  <c r="BI485" i="1"/>
  <c r="BI484" i="1"/>
  <c r="BI483" i="1"/>
  <c r="BI482" i="1"/>
  <c r="BI481" i="1"/>
  <c r="BI480" i="1"/>
  <c r="BI479" i="1"/>
  <c r="BI478" i="1"/>
  <c r="BI477" i="1"/>
  <c r="BI476" i="1"/>
  <c r="BI475" i="1"/>
  <c r="BI474" i="1"/>
  <c r="BI473" i="1"/>
  <c r="BI472" i="1"/>
  <c r="BI471" i="1"/>
  <c r="BI470" i="1"/>
  <c r="BI469" i="1"/>
  <c r="BI468" i="1"/>
  <c r="BI467" i="1"/>
  <c r="BI466" i="1"/>
  <c r="BI465" i="1"/>
  <c r="BI464" i="1"/>
  <c r="BI463" i="1"/>
  <c r="BI462" i="1"/>
  <c r="BI461" i="1"/>
  <c r="BI460" i="1"/>
  <c r="BI459" i="1"/>
  <c r="BI458" i="1"/>
  <c r="BI457" i="1"/>
  <c r="BI456" i="1"/>
  <c r="BI455" i="1"/>
  <c r="BI454" i="1"/>
  <c r="BI453" i="1"/>
  <c r="BI452" i="1"/>
  <c r="BI451" i="1"/>
  <c r="BI450" i="1"/>
  <c r="BI449" i="1"/>
  <c r="BI448" i="1"/>
  <c r="BI447" i="1"/>
  <c r="BI446" i="1"/>
  <c r="BI445" i="1"/>
  <c r="BI444" i="1"/>
  <c r="BI443" i="1"/>
  <c r="BI442" i="1"/>
  <c r="BI441" i="1"/>
  <c r="BI440" i="1"/>
  <c r="BI439" i="1"/>
  <c r="BI438" i="1"/>
  <c r="BI437" i="1"/>
  <c r="BI436" i="1"/>
  <c r="BI435" i="1"/>
  <c r="BI434" i="1"/>
  <c r="BI433" i="1"/>
  <c r="BI432" i="1"/>
  <c r="BI431" i="1"/>
  <c r="BI430" i="1"/>
  <c r="BI429" i="1"/>
  <c r="BI428" i="1"/>
  <c r="BI427" i="1"/>
  <c r="BI426" i="1"/>
  <c r="BI425" i="1"/>
  <c r="BI424" i="1"/>
  <c r="BI423" i="1"/>
  <c r="BI422" i="1"/>
  <c r="BI421" i="1"/>
  <c r="BI420" i="1"/>
  <c r="BI419" i="1"/>
  <c r="BI418" i="1"/>
  <c r="BI417" i="1"/>
  <c r="BI416" i="1"/>
  <c r="BI415" i="1"/>
  <c r="BI414" i="1"/>
  <c r="BI413" i="1"/>
  <c r="BI412" i="1"/>
  <c r="BI411" i="1"/>
  <c r="BI410" i="1"/>
  <c r="BI409" i="1"/>
  <c r="BI408" i="1"/>
  <c r="BI407" i="1"/>
  <c r="BI406" i="1"/>
  <c r="BI405" i="1"/>
  <c r="BI404" i="1"/>
  <c r="BI403" i="1"/>
  <c r="BI402" i="1"/>
  <c r="BI401" i="1"/>
  <c r="BI400" i="1"/>
  <c r="BI399" i="1"/>
  <c r="BI398" i="1"/>
  <c r="BI397" i="1"/>
  <c r="BI396" i="1"/>
  <c r="BI395" i="1"/>
  <c r="BI394" i="1"/>
  <c r="BI393" i="1"/>
  <c r="BI392" i="1"/>
  <c r="BI391" i="1"/>
  <c r="BI390" i="1"/>
  <c r="BI389" i="1"/>
  <c r="BI388" i="1"/>
  <c r="BI387" i="1"/>
  <c r="BI386" i="1"/>
  <c r="BI385" i="1"/>
  <c r="BI384" i="1"/>
  <c r="BI383" i="1"/>
  <c r="BI382" i="1"/>
  <c r="BI381" i="1"/>
  <c r="BI380" i="1"/>
  <c r="BI379" i="1"/>
  <c r="BI378" i="1"/>
  <c r="BI377" i="1"/>
  <c r="BI376" i="1"/>
  <c r="BI375" i="1"/>
  <c r="BI374" i="1"/>
  <c r="BI373" i="1"/>
  <c r="BI372" i="1"/>
  <c r="BI371" i="1"/>
  <c r="BI370" i="1"/>
  <c r="BI369" i="1"/>
  <c r="BI368" i="1"/>
  <c r="BI367" i="1"/>
  <c r="BI366" i="1"/>
  <c r="BI365" i="1"/>
  <c r="BI364" i="1"/>
  <c r="BI363" i="1"/>
  <c r="BI362" i="1"/>
  <c r="BI361" i="1"/>
  <c r="BI360" i="1"/>
  <c r="BI359" i="1"/>
  <c r="BI358" i="1"/>
  <c r="BI357" i="1"/>
  <c r="BI356" i="1"/>
  <c r="BI355" i="1"/>
  <c r="BI354" i="1"/>
  <c r="BI353" i="1"/>
  <c r="BI352" i="1"/>
  <c r="BI351" i="1"/>
  <c r="BI350" i="1"/>
  <c r="BI349" i="1"/>
  <c r="BI348" i="1"/>
  <c r="BI347" i="1"/>
  <c r="BI346" i="1"/>
  <c r="BI345" i="1"/>
  <c r="BI344" i="1"/>
  <c r="BI343" i="1"/>
  <c r="BI342" i="1"/>
  <c r="BI341" i="1"/>
  <c r="BI340" i="1"/>
  <c r="BI339" i="1"/>
  <c r="BI338" i="1"/>
  <c r="BI337" i="1"/>
  <c r="BI336" i="1"/>
  <c r="BI335" i="1"/>
  <c r="BI334" i="1"/>
  <c r="BI333" i="1"/>
  <c r="BI332" i="1"/>
  <c r="BI331" i="1"/>
  <c r="BI330" i="1"/>
  <c r="BI329" i="1"/>
  <c r="BI328" i="1"/>
  <c r="BI327" i="1"/>
  <c r="BI326" i="1"/>
  <c r="BI325" i="1"/>
  <c r="BI324" i="1"/>
  <c r="BI323" i="1"/>
  <c r="BI322" i="1"/>
  <c r="BI321" i="1"/>
  <c r="BI320" i="1"/>
  <c r="BI319" i="1"/>
  <c r="BI318" i="1"/>
  <c r="BI317" i="1"/>
  <c r="BI316" i="1"/>
  <c r="BI315" i="1"/>
  <c r="BI314" i="1"/>
  <c r="BI313" i="1"/>
  <c r="BI312" i="1"/>
  <c r="BI311" i="1"/>
  <c r="BI310" i="1"/>
  <c r="BI309" i="1"/>
  <c r="BI308" i="1"/>
  <c r="BI307" i="1"/>
  <c r="BI306" i="1"/>
  <c r="BI305" i="1"/>
  <c r="BI304" i="1"/>
  <c r="BI303" i="1"/>
  <c r="BI302" i="1"/>
  <c r="BI301" i="1"/>
  <c r="BI300" i="1"/>
  <c r="BI299" i="1"/>
  <c r="BI298" i="1"/>
  <c r="BI297" i="1"/>
  <c r="BI296" i="1"/>
  <c r="BI295" i="1"/>
  <c r="BI294" i="1"/>
  <c r="BI293" i="1"/>
  <c r="BI292" i="1"/>
  <c r="BI291" i="1"/>
  <c r="BI290" i="1"/>
  <c r="BI289" i="1"/>
  <c r="BI288" i="1"/>
  <c r="BI287" i="1"/>
  <c r="BI286" i="1"/>
  <c r="BI285" i="1"/>
  <c r="BI284" i="1"/>
  <c r="BI283" i="1"/>
  <c r="BI282" i="1"/>
  <c r="BI281" i="1"/>
  <c r="BI280" i="1"/>
  <c r="BI279" i="1"/>
  <c r="BI278" i="1"/>
  <c r="BI277" i="1"/>
  <c r="BI276" i="1"/>
  <c r="BI275" i="1"/>
  <c r="BI274" i="1"/>
  <c r="BI273" i="1"/>
  <c r="BI272" i="1"/>
  <c r="BI271" i="1"/>
  <c r="BI270" i="1"/>
  <c r="BI269" i="1"/>
  <c r="BI268" i="1"/>
  <c r="BI267" i="1"/>
  <c r="BI266" i="1"/>
  <c r="BI265" i="1"/>
  <c r="BI264" i="1"/>
  <c r="BI263" i="1"/>
  <c r="BI262" i="1"/>
  <c r="BI261" i="1"/>
  <c r="BI260" i="1"/>
  <c r="BI259" i="1"/>
  <c r="BI258" i="1"/>
  <c r="BI257" i="1"/>
  <c r="BI256" i="1"/>
  <c r="BI255" i="1"/>
  <c r="BI254" i="1"/>
  <c r="BI253" i="1"/>
  <c r="BI252" i="1"/>
  <c r="BI251" i="1"/>
  <c r="BI250" i="1"/>
  <c r="BI249" i="1"/>
  <c r="BI248" i="1"/>
  <c r="BI247" i="1"/>
  <c r="BI246" i="1"/>
  <c r="BI245" i="1"/>
  <c r="BI244" i="1"/>
  <c r="BI243" i="1"/>
  <c r="BI242" i="1"/>
  <c r="BI241" i="1"/>
  <c r="BI240" i="1"/>
  <c r="BI239" i="1"/>
  <c r="BI238" i="1"/>
  <c r="BI237" i="1"/>
  <c r="BI236" i="1"/>
  <c r="BI235" i="1"/>
  <c r="BI234" i="1"/>
  <c r="BI233" i="1"/>
  <c r="BI232" i="1"/>
  <c r="BI231" i="1"/>
  <c r="BI230" i="1"/>
  <c r="BI229" i="1"/>
  <c r="BI228" i="1"/>
  <c r="BI227" i="1"/>
  <c r="BI226" i="1"/>
  <c r="BI225" i="1"/>
  <c r="BI224" i="1"/>
  <c r="BI223" i="1"/>
  <c r="BI222" i="1"/>
  <c r="BI221" i="1"/>
  <c r="BI220" i="1"/>
  <c r="BI219" i="1"/>
  <c r="BI218" i="1"/>
  <c r="BI217" i="1"/>
  <c r="BI216" i="1"/>
  <c r="BI215" i="1"/>
  <c r="BI214" i="1"/>
  <c r="BI213" i="1"/>
  <c r="BI212" i="1"/>
  <c r="BI211" i="1"/>
  <c r="BI210" i="1"/>
  <c r="BI209" i="1"/>
  <c r="BI208" i="1"/>
  <c r="BI207" i="1"/>
  <c r="BI206" i="1"/>
  <c r="BI205" i="1"/>
  <c r="BI204" i="1"/>
  <c r="BI203" i="1"/>
  <c r="BI202" i="1"/>
  <c r="BI201" i="1"/>
  <c r="BI200" i="1"/>
  <c r="BI199" i="1"/>
  <c r="BI198" i="1"/>
  <c r="BI197" i="1"/>
  <c r="BI196" i="1"/>
  <c r="BI195" i="1"/>
  <c r="BI194" i="1"/>
  <c r="BI193" i="1"/>
  <c r="BI192" i="1"/>
  <c r="BI191" i="1"/>
  <c r="BI190" i="1"/>
  <c r="BI189" i="1"/>
  <c r="BI188" i="1"/>
  <c r="BI187" i="1"/>
  <c r="BI186" i="1"/>
  <c r="BI185" i="1"/>
  <c r="BI184" i="1"/>
  <c r="BI183" i="1"/>
  <c r="BI182" i="1"/>
  <c r="BI181" i="1"/>
  <c r="BI180" i="1"/>
  <c r="BI179" i="1"/>
  <c r="BI178" i="1"/>
  <c r="BI177" i="1"/>
  <c r="BI176" i="1"/>
  <c r="BI175" i="1"/>
  <c r="BI174" i="1"/>
  <c r="BI173" i="1"/>
  <c r="BI172" i="1"/>
  <c r="BI171" i="1"/>
  <c r="BI170" i="1"/>
  <c r="BI169" i="1"/>
  <c r="BI168" i="1"/>
  <c r="BI167" i="1"/>
  <c r="BI166" i="1"/>
  <c r="BI165" i="1"/>
  <c r="BI164" i="1"/>
  <c r="BI163" i="1"/>
  <c r="BI162" i="1"/>
  <c r="BI161" i="1"/>
  <c r="BI160" i="1"/>
  <c r="BI159" i="1"/>
  <c r="BI158" i="1"/>
  <c r="BI157" i="1"/>
  <c r="BI156" i="1"/>
  <c r="BI155" i="1"/>
  <c r="BI154" i="1"/>
  <c r="BI153" i="1"/>
  <c r="BI152" i="1"/>
  <c r="BI151" i="1"/>
  <c r="BI150" i="1"/>
  <c r="BI149" i="1"/>
  <c r="BI148" i="1"/>
  <c r="BI147" i="1"/>
  <c r="BI146" i="1"/>
  <c r="BI145" i="1"/>
  <c r="BI144" i="1"/>
  <c r="BI143" i="1"/>
  <c r="BI142" i="1"/>
  <c r="BI141" i="1"/>
  <c r="BI140" i="1"/>
  <c r="BI139" i="1"/>
  <c r="BI138" i="1"/>
  <c r="BI137" i="1"/>
  <c r="BI136" i="1"/>
  <c r="BI135" i="1"/>
  <c r="BI134" i="1"/>
  <c r="BI133" i="1"/>
  <c r="BI132" i="1"/>
  <c r="BI131" i="1"/>
  <c r="BI130" i="1"/>
  <c r="BI129" i="1"/>
  <c r="BI128" i="1"/>
  <c r="BI127" i="1"/>
  <c r="BI126" i="1"/>
  <c r="BI125" i="1"/>
  <c r="BI124" i="1"/>
  <c r="BI123" i="1"/>
  <c r="BI122" i="1"/>
  <c r="BI121" i="1"/>
  <c r="BI120" i="1"/>
  <c r="BI119" i="1"/>
  <c r="BI118" i="1"/>
  <c r="BI117" i="1"/>
  <c r="BI116" i="1"/>
  <c r="BI115" i="1"/>
  <c r="BI114" i="1"/>
  <c r="BI113" i="1"/>
  <c r="BI112" i="1"/>
  <c r="BI111" i="1"/>
  <c r="BI110" i="1"/>
  <c r="BI109" i="1"/>
  <c r="BI108" i="1"/>
  <c r="BI107" i="1"/>
  <c r="BI106" i="1"/>
  <c r="BI105" i="1"/>
  <c r="BI104" i="1"/>
  <c r="BI103" i="1"/>
  <c r="BI102" i="1"/>
  <c r="BI101" i="1"/>
  <c r="BI100" i="1"/>
  <c r="BI99" i="1"/>
  <c r="BI98" i="1"/>
  <c r="BI97" i="1"/>
  <c r="BI96" i="1"/>
  <c r="BI95" i="1"/>
  <c r="BI94" i="1"/>
  <c r="BI93" i="1"/>
  <c r="BI92" i="1"/>
  <c r="BI91" i="1"/>
  <c r="BI90" i="1"/>
  <c r="BI89" i="1"/>
  <c r="BI88" i="1"/>
  <c r="BI87" i="1"/>
  <c r="BI86" i="1"/>
  <c r="BI85" i="1"/>
  <c r="BI84" i="1"/>
  <c r="BI83" i="1"/>
  <c r="BI82" i="1"/>
  <c r="BI81" i="1"/>
  <c r="BI80" i="1"/>
  <c r="BI79" i="1"/>
  <c r="BI78" i="1"/>
  <c r="BI77" i="1"/>
  <c r="BI76" i="1"/>
  <c r="BI75" i="1"/>
  <c r="BI74" i="1"/>
  <c r="BI73" i="1"/>
  <c r="BI72" i="1"/>
  <c r="BI71" i="1"/>
  <c r="BI70" i="1"/>
  <c r="BI69" i="1"/>
  <c r="BI68" i="1"/>
  <c r="BI67" i="1"/>
  <c r="BI66" i="1"/>
  <c r="BI65" i="1"/>
  <c r="BI64" i="1"/>
  <c r="BI63" i="1"/>
  <c r="BI62" i="1"/>
  <c r="BI61" i="1"/>
  <c r="BI60" i="1"/>
  <c r="BI59" i="1"/>
  <c r="BI58" i="1"/>
  <c r="BI57" i="1"/>
  <c r="BI56" i="1"/>
  <c r="BI55" i="1"/>
  <c r="BI54" i="1"/>
  <c r="BI53" i="1"/>
  <c r="BI52" i="1"/>
  <c r="BI51" i="1"/>
  <c r="BI50" i="1"/>
  <c r="BI49" i="1"/>
  <c r="BI48" i="1"/>
  <c r="BI47" i="1"/>
  <c r="BI46" i="1"/>
  <c r="BI45" i="1"/>
  <c r="BI44" i="1"/>
  <c r="BI43" i="1"/>
  <c r="BI42" i="1"/>
  <c r="BI41" i="1"/>
  <c r="BI40" i="1"/>
  <c r="BI39" i="1"/>
  <c r="BI38" i="1"/>
  <c r="BI37" i="1"/>
  <c r="BI36" i="1"/>
  <c r="BI35" i="1"/>
  <c r="BI34" i="1"/>
  <c r="BI33" i="1"/>
  <c r="BI32" i="1"/>
  <c r="BI31" i="1"/>
  <c r="BI30" i="1"/>
  <c r="BI29" i="1"/>
  <c r="BI28" i="1"/>
  <c r="BI27" i="1"/>
  <c r="BI26" i="1"/>
  <c r="BI25" i="1"/>
  <c r="BI24" i="1"/>
  <c r="BI23" i="1"/>
  <c r="BI22" i="1"/>
  <c r="BI21" i="1"/>
  <c r="BI20" i="1"/>
  <c r="BI19" i="1"/>
  <c r="BI18" i="1"/>
  <c r="BI17" i="1"/>
  <c r="BI16" i="1"/>
  <c r="BI15" i="1"/>
  <c r="BI14" i="1"/>
  <c r="BI13" i="1"/>
  <c r="BI12" i="1"/>
  <c r="BI11" i="1"/>
  <c r="BI10" i="1"/>
  <c r="BI9" i="1"/>
  <c r="BI8" i="1"/>
  <c r="BI7" i="1" l="1"/>
  <c r="BI623" i="1"/>
  <c r="F34" i="13"/>
  <c r="F36" i="13"/>
  <c r="F5" i="13"/>
  <c r="F7" i="13"/>
  <c r="F8" i="13"/>
  <c r="J8" i="13" s="1"/>
  <c r="J7" i="13" l="1"/>
  <c r="J5" i="13"/>
  <c r="E8" i="13"/>
  <c r="I8" i="13" s="1"/>
  <c r="R623" i="1" l="1"/>
  <c r="R10" i="1"/>
  <c r="R14" i="1"/>
  <c r="R16" i="1"/>
  <c r="R22" i="1"/>
  <c r="R34" i="1"/>
  <c r="R38" i="1"/>
  <c r="R48" i="1"/>
  <c r="R50" i="1"/>
  <c r="R53" i="1"/>
  <c r="R55" i="1"/>
  <c r="R67" i="1"/>
  <c r="R69" i="1"/>
  <c r="R74" i="1"/>
  <c r="R76" i="1"/>
  <c r="R78" i="1"/>
  <c r="R79" i="1"/>
  <c r="R82" i="1"/>
  <c r="R87" i="1"/>
  <c r="R90" i="1"/>
  <c r="R94" i="1"/>
  <c r="R99" i="1"/>
  <c r="R104" i="1"/>
  <c r="R107" i="1"/>
  <c r="R112" i="1"/>
  <c r="R115" i="1"/>
  <c r="R117" i="1"/>
  <c r="R122" i="1"/>
  <c r="R123" i="1"/>
  <c r="R124" i="1"/>
  <c r="R130" i="1"/>
  <c r="R137" i="1"/>
  <c r="R142" i="1"/>
  <c r="R149" i="1"/>
  <c r="R151" i="1"/>
  <c r="R155" i="1"/>
  <c r="R157" i="1"/>
  <c r="R161" i="1"/>
  <c r="R166" i="1"/>
  <c r="R168" i="1"/>
  <c r="R178" i="1"/>
  <c r="R181" i="1"/>
  <c r="R185" i="1"/>
  <c r="R188" i="1"/>
  <c r="R196" i="1"/>
  <c r="R200" i="1"/>
  <c r="R202" i="1"/>
  <c r="R203" i="1"/>
  <c r="R206" i="1"/>
  <c r="R207" i="1"/>
  <c r="R219" i="1"/>
  <c r="R221" i="1"/>
  <c r="R222" i="1"/>
  <c r="R226" i="1"/>
  <c r="R228" i="1"/>
  <c r="R233" i="1"/>
  <c r="R236" i="1"/>
  <c r="R238" i="1"/>
  <c r="R239" i="1"/>
  <c r="R242" i="1"/>
  <c r="R253" i="1"/>
  <c r="R255" i="1"/>
  <c r="R258" i="1"/>
  <c r="R270" i="1"/>
  <c r="R272" i="1"/>
  <c r="R276" i="1"/>
  <c r="R280" i="1"/>
  <c r="R284" i="1"/>
  <c r="R287" i="1"/>
  <c r="R290" i="1"/>
  <c r="R297" i="1"/>
  <c r="R307" i="1"/>
  <c r="R312" i="1"/>
  <c r="R313" i="1"/>
  <c r="R317" i="1"/>
  <c r="R320" i="1"/>
  <c r="R323" i="1"/>
  <c r="R327" i="1"/>
  <c r="R331" i="1"/>
  <c r="R339" i="1"/>
  <c r="R341" i="1"/>
  <c r="R343" i="1"/>
  <c r="R349" i="1"/>
  <c r="R353" i="1"/>
  <c r="R355" i="1"/>
  <c r="R357" i="1"/>
  <c r="R361" i="1"/>
  <c r="R364" i="1"/>
  <c r="R368" i="1"/>
  <c r="R370" i="1"/>
  <c r="R382" i="1"/>
  <c r="R385" i="1"/>
  <c r="R389" i="1"/>
  <c r="R390" i="1"/>
  <c r="R401" i="1"/>
  <c r="R404" i="1"/>
  <c r="R412" i="1"/>
  <c r="R415" i="1"/>
  <c r="R418" i="1"/>
  <c r="R422" i="1"/>
  <c r="R425" i="1"/>
  <c r="R428" i="1"/>
  <c r="R430" i="1"/>
  <c r="R434" i="1"/>
  <c r="R435" i="1"/>
  <c r="R436" i="1"/>
  <c r="R443" i="1"/>
  <c r="R447" i="1"/>
  <c r="R448" i="1"/>
  <c r="R456" i="1"/>
  <c r="R459" i="1"/>
  <c r="R460" i="1"/>
  <c r="R463" i="1"/>
  <c r="R470" i="1"/>
  <c r="R475" i="1"/>
  <c r="R11" i="1"/>
  <c r="R12" i="1"/>
  <c r="R19" i="1"/>
  <c r="R23" i="1"/>
  <c r="R28" i="1"/>
  <c r="R32" i="1"/>
  <c r="R35" i="1"/>
  <c r="R37" i="1"/>
  <c r="R39" i="1"/>
  <c r="R42" i="1"/>
  <c r="R46" i="1"/>
  <c r="R60" i="1"/>
  <c r="R61" i="1"/>
  <c r="R63" i="1"/>
  <c r="R66" i="1"/>
  <c r="R68" i="1"/>
  <c r="R70" i="1"/>
  <c r="R71" i="1"/>
  <c r="R80" i="1"/>
  <c r="R83" i="1"/>
  <c r="R86" i="1"/>
  <c r="R88" i="1"/>
  <c r="R92" i="1"/>
  <c r="R95" i="1"/>
  <c r="R97" i="1"/>
  <c r="R103" i="1"/>
  <c r="R105" i="1"/>
  <c r="R110" i="1"/>
  <c r="R113" i="1"/>
  <c r="R127" i="1"/>
  <c r="R135" i="1"/>
  <c r="R138" i="1"/>
  <c r="R140" i="1"/>
  <c r="R143" i="1"/>
  <c r="R145" i="1"/>
  <c r="R146" i="1"/>
  <c r="R148" i="1"/>
  <c r="R150" i="1"/>
  <c r="R152" i="1"/>
  <c r="R158" i="1"/>
  <c r="R162" i="1"/>
  <c r="R170" i="1"/>
  <c r="R173" i="1"/>
  <c r="R189" i="1"/>
  <c r="R198" i="1"/>
  <c r="R204" i="1"/>
  <c r="R208" i="1"/>
  <c r="R214" i="1"/>
  <c r="R215" i="1"/>
  <c r="R217" i="1"/>
  <c r="R220" i="1"/>
  <c r="R223" i="1"/>
  <c r="R224" i="1"/>
  <c r="R229" i="1"/>
  <c r="R230" i="1"/>
  <c r="R234" i="1"/>
  <c r="R240" i="1"/>
  <c r="R245" i="1"/>
  <c r="R248" i="1"/>
  <c r="R251" i="1"/>
  <c r="R256" i="1"/>
  <c r="R259" i="1"/>
  <c r="R261" i="1"/>
  <c r="R263" i="1"/>
  <c r="R265" i="1"/>
  <c r="R273" i="1"/>
  <c r="R8" i="1"/>
  <c r="R17" i="1"/>
  <c r="R24" i="1"/>
  <c r="R25" i="1"/>
  <c r="R30" i="1"/>
  <c r="R33" i="1"/>
  <c r="R36" i="1"/>
  <c r="R40" i="1"/>
  <c r="R41" i="1"/>
  <c r="R43" i="1"/>
  <c r="R45" i="1"/>
  <c r="R47" i="1"/>
  <c r="R49" i="1"/>
  <c r="R51" i="1"/>
  <c r="R56" i="1"/>
  <c r="R58" i="1"/>
  <c r="R65" i="1"/>
  <c r="R72" i="1"/>
  <c r="R75" i="1"/>
  <c r="R77" i="1"/>
  <c r="R81" i="1"/>
  <c r="R84" i="1"/>
  <c r="R91" i="1"/>
  <c r="R93" i="1"/>
  <c r="R100" i="1"/>
  <c r="R106" i="1"/>
  <c r="R108" i="1"/>
  <c r="R111" i="1"/>
  <c r="R116" i="1"/>
  <c r="R118" i="1"/>
  <c r="R120" i="1"/>
  <c r="R125" i="1"/>
  <c r="R128" i="1"/>
  <c r="R133" i="1"/>
  <c r="R136" i="1"/>
  <c r="R141" i="1"/>
  <c r="R153" i="1"/>
  <c r="R156" i="1"/>
  <c r="R159" i="1"/>
  <c r="R164" i="1"/>
  <c r="R167" i="1"/>
  <c r="R169" i="1"/>
  <c r="R171" i="1"/>
  <c r="R175" i="1"/>
  <c r="R177" i="1"/>
  <c r="R179" i="1"/>
  <c r="R180" i="1"/>
  <c r="R182" i="1"/>
  <c r="R191" i="1"/>
  <c r="R193" i="1"/>
  <c r="R194" i="1"/>
  <c r="R195" i="1"/>
  <c r="R197" i="1"/>
  <c r="R201" i="1"/>
  <c r="R210" i="1"/>
  <c r="R212" i="1"/>
  <c r="R218" i="1"/>
  <c r="R225" i="1"/>
  <c r="R227" i="1"/>
  <c r="R231" i="1"/>
  <c r="R235" i="1"/>
  <c r="R237" i="1"/>
  <c r="R241" i="1"/>
  <c r="R243" i="1"/>
  <c r="R246" i="1"/>
  <c r="R249" i="1"/>
  <c r="R252" i="1"/>
  <c r="R254" i="1"/>
  <c r="R262" i="1"/>
  <c r="R266" i="1"/>
  <c r="R268" i="1"/>
  <c r="R274" i="1"/>
  <c r="R278" i="1"/>
  <c r="R281" i="1"/>
  <c r="R286" i="1"/>
  <c r="R7" i="1"/>
  <c r="R9" i="1"/>
  <c r="R13" i="1"/>
  <c r="R15" i="1"/>
  <c r="R18" i="1"/>
  <c r="R20" i="1"/>
  <c r="R21" i="1"/>
  <c r="R26" i="1"/>
  <c r="R27" i="1"/>
  <c r="R29" i="1"/>
  <c r="R31" i="1"/>
  <c r="R44" i="1"/>
  <c r="R52" i="1"/>
  <c r="R54" i="1"/>
  <c r="R57" i="1"/>
  <c r="R59" i="1"/>
  <c r="R62" i="1"/>
  <c r="R64" i="1"/>
  <c r="R73" i="1"/>
  <c r="R85" i="1"/>
  <c r="R89" i="1"/>
  <c r="R96" i="1"/>
  <c r="R98" i="1"/>
  <c r="R101" i="1"/>
  <c r="R102" i="1"/>
  <c r="R109" i="1"/>
  <c r="R114" i="1"/>
  <c r="R119" i="1"/>
  <c r="R121" i="1"/>
  <c r="R126" i="1"/>
  <c r="R129" i="1"/>
  <c r="R131" i="1"/>
  <c r="R132" i="1"/>
  <c r="R134" i="1"/>
  <c r="R139" i="1"/>
  <c r="R144" i="1"/>
  <c r="R147" i="1"/>
  <c r="R154" i="1"/>
  <c r="R160" i="1"/>
  <c r="R163" i="1"/>
  <c r="R165" i="1"/>
  <c r="R172" i="1"/>
  <c r="R174" i="1"/>
  <c r="R176" i="1"/>
  <c r="R183" i="1"/>
  <c r="R184" i="1"/>
  <c r="R186" i="1"/>
  <c r="R187" i="1"/>
  <c r="R190" i="1"/>
  <c r="R192" i="1"/>
  <c r="R199" i="1"/>
  <c r="R205" i="1"/>
  <c r="R209" i="1"/>
  <c r="R211" i="1"/>
  <c r="R213" i="1"/>
  <c r="R216" i="1"/>
  <c r="R232" i="1"/>
  <c r="R244" i="1"/>
  <c r="R247" i="1"/>
  <c r="R250" i="1"/>
  <c r="R257" i="1"/>
  <c r="R260" i="1"/>
  <c r="R264" i="1"/>
  <c r="R267" i="1"/>
  <c r="R269" i="1"/>
  <c r="R271" i="1"/>
  <c r="R275" i="1"/>
  <c r="R279" i="1"/>
  <c r="R478" i="1"/>
  <c r="R479" i="1"/>
  <c r="R481" i="1"/>
  <c r="R482" i="1"/>
  <c r="R486" i="1"/>
  <c r="R492" i="1"/>
  <c r="R496" i="1"/>
  <c r="R500" i="1"/>
  <c r="R503" i="1"/>
  <c r="R505" i="1"/>
  <c r="R508" i="1"/>
  <c r="R512" i="1"/>
  <c r="R516" i="1"/>
  <c r="R520" i="1"/>
  <c r="R522" i="1"/>
  <c r="R526" i="1"/>
  <c r="R530" i="1"/>
  <c r="R532" i="1"/>
  <c r="R535" i="1"/>
  <c r="R539" i="1"/>
  <c r="R543" i="1"/>
  <c r="R544" i="1"/>
  <c r="R549" i="1"/>
  <c r="R571" i="1"/>
  <c r="R578" i="1"/>
  <c r="R584" i="1"/>
  <c r="R588" i="1"/>
  <c r="R592" i="1"/>
  <c r="R599" i="1"/>
  <c r="R603" i="1"/>
  <c r="R608" i="1"/>
  <c r="R613" i="1"/>
  <c r="R616" i="1"/>
  <c r="R277" i="1"/>
  <c r="R283" i="1"/>
  <c r="R285" i="1"/>
  <c r="R288" i="1"/>
  <c r="R291" i="1"/>
  <c r="R295" i="1"/>
  <c r="R299" i="1"/>
  <c r="R301" i="1"/>
  <c r="R305" i="1"/>
  <c r="R310" i="1"/>
  <c r="R314" i="1"/>
  <c r="R315" i="1"/>
  <c r="R318" i="1"/>
  <c r="R321" i="1"/>
  <c r="R324" i="1"/>
  <c r="R328" i="1"/>
  <c r="R345" i="1"/>
  <c r="R347" i="1"/>
  <c r="R356" i="1"/>
  <c r="R358" i="1"/>
  <c r="R360" i="1"/>
  <c r="R365" i="1"/>
  <c r="R371" i="1"/>
  <c r="R374" i="1"/>
  <c r="R376" i="1"/>
  <c r="R378" i="1"/>
  <c r="R383" i="1"/>
  <c r="R386" i="1"/>
  <c r="R393" i="1"/>
  <c r="R394" i="1"/>
  <c r="R396" i="1"/>
  <c r="R398" i="1"/>
  <c r="R400" i="1"/>
  <c r="R402" i="1"/>
  <c r="R405" i="1"/>
  <c r="R407" i="1"/>
  <c r="R408" i="1"/>
  <c r="R411" i="1"/>
  <c r="R413" i="1"/>
  <c r="R416" i="1"/>
  <c r="R426" i="1"/>
  <c r="R429" i="1"/>
  <c r="R431" i="1"/>
  <c r="R438" i="1"/>
  <c r="R440" i="1"/>
  <c r="R449" i="1"/>
  <c r="R455" i="1"/>
  <c r="R458" i="1"/>
  <c r="R461" i="1"/>
  <c r="R462" i="1"/>
  <c r="R464" i="1"/>
  <c r="R467" i="1"/>
  <c r="R468" i="1"/>
  <c r="R471" i="1"/>
  <c r="R476" i="1"/>
  <c r="R483" i="1"/>
  <c r="R487" i="1"/>
  <c r="R490" i="1"/>
  <c r="R493" i="1"/>
  <c r="R497" i="1"/>
  <c r="R509" i="1"/>
  <c r="R513" i="1"/>
  <c r="R517" i="1"/>
  <c r="R524" i="1"/>
  <c r="R531" i="1"/>
  <c r="R533" i="1"/>
  <c r="R536" i="1"/>
  <c r="R538" i="1"/>
  <c r="R545" i="1"/>
  <c r="R547" i="1"/>
  <c r="R550" i="1"/>
  <c r="R551" i="1"/>
  <c r="R562" i="1"/>
  <c r="R564" i="1"/>
  <c r="R568" i="1"/>
  <c r="R572" i="1"/>
  <c r="R574" i="1"/>
  <c r="R576" i="1"/>
  <c r="R580" i="1"/>
  <c r="R585" i="1"/>
  <c r="R594" i="1"/>
  <c r="R596" i="1"/>
  <c r="R600" i="1"/>
  <c r="R604" i="1"/>
  <c r="R605" i="1"/>
  <c r="R609" i="1"/>
  <c r="R611" i="1"/>
  <c r="R617" i="1"/>
  <c r="R620" i="1"/>
  <c r="R293" i="1"/>
  <c r="R296" i="1"/>
  <c r="R306" i="1"/>
  <c r="R309" i="1"/>
  <c r="R311" i="1"/>
  <c r="R322" i="1"/>
  <c r="R325" i="1"/>
  <c r="R329" i="1"/>
  <c r="R332" i="1"/>
  <c r="R333" i="1"/>
  <c r="R335" i="1"/>
  <c r="R337" i="1"/>
  <c r="R342" i="1"/>
  <c r="R344" i="1"/>
  <c r="R346" i="1"/>
  <c r="R350" i="1"/>
  <c r="R352" i="1"/>
  <c r="R359" i="1"/>
  <c r="R362" i="1"/>
  <c r="R372" i="1"/>
  <c r="R377" i="1"/>
  <c r="R380" i="1"/>
  <c r="R387" i="1"/>
  <c r="R391" i="1"/>
  <c r="R395" i="1"/>
  <c r="R397" i="1"/>
  <c r="R403" i="1"/>
  <c r="R406" i="1"/>
  <c r="R409" i="1"/>
  <c r="R410" i="1"/>
  <c r="R419" i="1"/>
  <c r="R423" i="1"/>
  <c r="R427" i="1"/>
  <c r="R432" i="1"/>
  <c r="R437" i="1"/>
  <c r="R439" i="1"/>
  <c r="R441" i="1"/>
  <c r="R442" i="1"/>
  <c r="R444" i="1"/>
  <c r="R446" i="1"/>
  <c r="R450" i="1"/>
  <c r="R451" i="1"/>
  <c r="R452" i="1"/>
  <c r="R454" i="1"/>
  <c r="R457" i="1"/>
  <c r="R465" i="1"/>
  <c r="R469" i="1"/>
  <c r="R472" i="1"/>
  <c r="R473" i="1"/>
  <c r="R477" i="1"/>
  <c r="R484" i="1"/>
  <c r="R488" i="1"/>
  <c r="R494" i="1"/>
  <c r="R498" i="1"/>
  <c r="R501" i="1"/>
  <c r="R506" i="1"/>
  <c r="R510" i="1"/>
  <c r="R514" i="1"/>
  <c r="R519" i="1"/>
  <c r="R525" i="1"/>
  <c r="R528" i="1"/>
  <c r="R537" i="1"/>
  <c r="R541" i="1"/>
  <c r="R552" i="1"/>
  <c r="R554" i="1"/>
  <c r="R555" i="1"/>
  <c r="R557" i="1"/>
  <c r="R559" i="1"/>
  <c r="R563" i="1"/>
  <c r="R567" i="1"/>
  <c r="R569" i="1"/>
  <c r="R577" i="1"/>
  <c r="R582" i="1"/>
  <c r="R583" i="1"/>
  <c r="R586" i="1"/>
  <c r="R589" i="1"/>
  <c r="R590" i="1"/>
  <c r="R597" i="1"/>
  <c r="R601" i="1"/>
  <c r="R606" i="1"/>
  <c r="R610" i="1"/>
  <c r="R615" i="1"/>
  <c r="R618" i="1"/>
  <c r="R621" i="1"/>
  <c r="R282" i="1"/>
  <c r="R289" i="1"/>
  <c r="R292" i="1"/>
  <c r="R294" i="1"/>
  <c r="R298" i="1"/>
  <c r="R300" i="1"/>
  <c r="R302" i="1"/>
  <c r="R303" i="1"/>
  <c r="R304" i="1"/>
  <c r="R308" i="1"/>
  <c r="R316" i="1"/>
  <c r="R319" i="1"/>
  <c r="R326" i="1"/>
  <c r="R330" i="1"/>
  <c r="R334" i="1"/>
  <c r="R336" i="1"/>
  <c r="R338" i="1"/>
  <c r="R340" i="1"/>
  <c r="R348" i="1"/>
  <c r="R351" i="1"/>
  <c r="R354" i="1"/>
  <c r="R363" i="1"/>
  <c r="R366" i="1"/>
  <c r="R367" i="1"/>
  <c r="R369" i="1"/>
  <c r="R373" i="1"/>
  <c r="R375" i="1"/>
  <c r="R379" i="1"/>
  <c r="R381" i="1"/>
  <c r="R384" i="1"/>
  <c r="R388" i="1"/>
  <c r="R392" i="1"/>
  <c r="R399" i="1"/>
  <c r="R414" i="1"/>
  <c r="R417" i="1"/>
  <c r="R420" i="1"/>
  <c r="R421" i="1"/>
  <c r="R424" i="1"/>
  <c r="R433" i="1"/>
  <c r="R445" i="1"/>
  <c r="R453" i="1"/>
  <c r="R466" i="1"/>
  <c r="R474" i="1"/>
  <c r="R480" i="1"/>
  <c r="R485" i="1"/>
  <c r="R489" i="1"/>
  <c r="R491" i="1"/>
  <c r="R495" i="1"/>
  <c r="R499" i="1"/>
  <c r="R502" i="1"/>
  <c r="R504" i="1"/>
  <c r="R507" i="1"/>
  <c r="R511" i="1"/>
  <c r="R515" i="1"/>
  <c r="R518" i="1"/>
  <c r="R521" i="1"/>
  <c r="R523" i="1"/>
  <c r="R527" i="1"/>
  <c r="R529" i="1"/>
  <c r="R534" i="1"/>
  <c r="R540" i="1"/>
  <c r="R542" i="1"/>
  <c r="R546" i="1"/>
  <c r="R548" i="1"/>
  <c r="R553" i="1"/>
  <c r="R556" i="1"/>
  <c r="R558" i="1"/>
  <c r="R560" i="1"/>
  <c r="R561" i="1"/>
  <c r="R565" i="1"/>
  <c r="R566" i="1"/>
  <c r="R570" i="1"/>
  <c r="R573" i="1"/>
  <c r="R575" i="1"/>
  <c r="R579" i="1"/>
  <c r="R581" i="1"/>
  <c r="R587" i="1"/>
  <c r="R591" i="1"/>
  <c r="R593" i="1"/>
  <c r="R595" i="1"/>
  <c r="R598" i="1"/>
  <c r="R602" i="1"/>
  <c r="R607" i="1"/>
  <c r="R612" i="1"/>
  <c r="R614" i="1"/>
  <c r="R619" i="1"/>
  <c r="R622" i="1"/>
  <c r="E840" i="13" l="1"/>
  <c r="E805" i="13"/>
  <c r="E770" i="13"/>
  <c r="E735" i="13"/>
  <c r="E700" i="13"/>
  <c r="E665" i="13"/>
  <c r="E630" i="13"/>
  <c r="E595" i="13"/>
  <c r="E560" i="13"/>
  <c r="E525" i="13"/>
  <c r="E455" i="13"/>
  <c r="E420" i="13"/>
  <c r="E385" i="13"/>
  <c r="E350" i="13"/>
  <c r="E315" i="13"/>
  <c r="E280" i="13"/>
  <c r="E245" i="13"/>
  <c r="E210" i="13"/>
  <c r="E175" i="13"/>
  <c r="E140" i="13"/>
  <c r="E105" i="13"/>
  <c r="E69" i="13"/>
  <c r="E490" i="13"/>
  <c r="E34" i="13"/>
  <c r="E5" i="13"/>
  <c r="I5" i="13" l="1"/>
  <c r="BG625" i="1"/>
  <c r="BF625" i="1"/>
  <c r="BD625" i="1"/>
  <c r="BC625" i="1"/>
  <c r="AR625" i="1"/>
  <c r="AQ625" i="1"/>
  <c r="AO625" i="1"/>
  <c r="AN625" i="1"/>
  <c r="AX625" i="1"/>
  <c r="AW625" i="1"/>
  <c r="AU625" i="1"/>
  <c r="AT625" i="1"/>
  <c r="AL625" i="1"/>
  <c r="AK625" i="1"/>
  <c r="AI625" i="1"/>
  <c r="AH625" i="1"/>
  <c r="AF625" i="1"/>
  <c r="AE625" i="1"/>
  <c r="AC625" i="1"/>
  <c r="AB625" i="1"/>
  <c r="Z625" i="1"/>
  <c r="V625" i="1"/>
  <c r="U625" i="1"/>
  <c r="BA625" i="1"/>
  <c r="AZ625" i="1"/>
  <c r="S625" i="1" l="1"/>
  <c r="R625" i="1"/>
  <c r="Y623" i="1" l="1"/>
  <c r="BH623" i="1" s="1"/>
  <c r="Y622" i="1"/>
  <c r="BH622" i="1" s="1"/>
  <c r="Y621" i="1"/>
  <c r="BH621" i="1" s="1"/>
  <c r="Y620" i="1"/>
  <c r="BH620" i="1" s="1"/>
  <c r="Y619" i="1"/>
  <c r="BH619" i="1" s="1"/>
  <c r="Y618" i="1"/>
  <c r="BH618" i="1" s="1"/>
  <c r="Y616" i="1"/>
  <c r="BH616" i="1" s="1"/>
  <c r="Y615" i="1"/>
  <c r="BH615" i="1" s="1"/>
  <c r="Y613" i="1"/>
  <c r="BH613" i="1" s="1"/>
  <c r="Y612" i="1"/>
  <c r="BH612" i="1" s="1"/>
  <c r="Y611" i="1"/>
  <c r="BH611" i="1" s="1"/>
  <c r="Y609" i="1"/>
  <c r="BH609" i="1" s="1"/>
  <c r="Y606" i="1"/>
  <c r="BH606" i="1" s="1"/>
  <c r="Y603" i="1"/>
  <c r="BH603" i="1" s="1"/>
  <c r="Y600" i="1"/>
  <c r="BH600" i="1" s="1"/>
  <c r="Y597" i="1"/>
  <c r="BH597" i="1" s="1"/>
  <c r="Y591" i="1"/>
  <c r="BH591" i="1" s="1"/>
  <c r="Y587" i="1"/>
  <c r="BH587" i="1" s="1"/>
  <c r="Y585" i="1"/>
  <c r="BH585" i="1" s="1"/>
  <c r="Y581" i="1"/>
  <c r="BH581" i="1" s="1"/>
  <c r="Y579" i="1"/>
  <c r="BH579" i="1" s="1"/>
  <c r="Y576" i="1"/>
  <c r="BH576" i="1" s="1"/>
  <c r="Y572" i="1"/>
  <c r="BH572" i="1" s="1"/>
  <c r="Y568" i="1"/>
  <c r="BH568" i="1" s="1"/>
  <c r="Y566" i="1"/>
  <c r="BH566" i="1" s="1"/>
  <c r="Y565" i="1"/>
  <c r="BH565" i="1" s="1"/>
  <c r="Y562" i="1"/>
  <c r="BH562" i="1" s="1"/>
  <c r="Y554" i="1"/>
  <c r="BH554" i="1" s="1"/>
  <c r="Y552" i="1"/>
  <c r="BH552" i="1" s="1"/>
  <c r="Y550" i="1"/>
  <c r="BH550" i="1" s="1"/>
  <c r="Y549" i="1"/>
  <c r="BH549" i="1" s="1"/>
  <c r="Y539" i="1"/>
  <c r="BH539" i="1" s="1"/>
  <c r="Y535" i="1"/>
  <c r="BH535" i="1" s="1"/>
  <c r="Y533" i="1"/>
  <c r="BH533" i="1" s="1"/>
  <c r="Y531" i="1"/>
  <c r="BH531" i="1" s="1"/>
  <c r="Y526" i="1"/>
  <c r="BH526" i="1" s="1"/>
  <c r="Y521" i="1"/>
  <c r="BH521" i="1" s="1"/>
  <c r="Y517" i="1"/>
  <c r="BH517" i="1" s="1"/>
  <c r="Y515" i="1"/>
  <c r="BH515" i="1" s="1"/>
  <c r="Y513" i="1"/>
  <c r="BH513" i="1" s="1"/>
  <c r="Y511" i="1"/>
  <c r="BH511" i="1" s="1"/>
  <c r="Y506" i="1"/>
  <c r="BH506" i="1" s="1"/>
  <c r="Y505" i="1"/>
  <c r="BH505" i="1" s="1"/>
  <c r="Y503" i="1"/>
  <c r="BH503" i="1" s="1"/>
  <c r="Y501" i="1"/>
  <c r="BH501" i="1" s="1"/>
  <c r="Y498" i="1"/>
  <c r="BH498" i="1" s="1"/>
  <c r="Y496" i="1"/>
  <c r="BH496" i="1" s="1"/>
  <c r="Y494" i="1"/>
  <c r="BH494" i="1" s="1"/>
  <c r="Y491" i="1"/>
  <c r="BH491" i="1" s="1"/>
  <c r="Y489" i="1"/>
  <c r="BH489" i="1" s="1"/>
  <c r="Y487" i="1"/>
  <c r="BH487" i="1" s="1"/>
  <c r="Y485" i="1"/>
  <c r="BH485" i="1" s="1"/>
  <c r="Y483" i="1"/>
  <c r="BH483" i="1" s="1"/>
  <c r="Y480" i="1"/>
  <c r="BH480" i="1" s="1"/>
  <c r="Y478" i="1"/>
  <c r="BH478" i="1" s="1"/>
  <c r="Y473" i="1"/>
  <c r="BH473" i="1" s="1"/>
  <c r="Y471" i="1"/>
  <c r="BH471" i="1" s="1"/>
  <c r="Y469" i="1"/>
  <c r="BH469" i="1" s="1"/>
  <c r="Y464" i="1"/>
  <c r="BH464" i="1" s="1"/>
  <c r="Y465" i="1"/>
  <c r="BH465" i="1" s="1"/>
  <c r="Y461" i="1"/>
  <c r="BH461" i="1" s="1"/>
  <c r="Y454" i="1"/>
  <c r="BH454" i="1" s="1"/>
  <c r="Y441" i="1"/>
  <c r="BH441" i="1" s="1"/>
  <c r="Y432" i="1"/>
  <c r="BH432" i="1" s="1"/>
  <c r="Y430" i="1"/>
  <c r="BH430" i="1" s="1"/>
  <c r="Y425" i="1"/>
  <c r="BH425" i="1" s="1"/>
  <c r="Y422" i="1"/>
  <c r="BH422" i="1" s="1"/>
  <c r="Y416" i="1"/>
  <c r="BH416" i="1" s="1"/>
  <c r="Y413" i="1"/>
  <c r="BH413" i="1" s="1"/>
  <c r="Y408" i="1"/>
  <c r="BH408" i="1" s="1"/>
  <c r="Y406" i="1"/>
  <c r="BH406" i="1" s="1"/>
  <c r="Y393" i="1"/>
  <c r="BH393" i="1" s="1"/>
  <c r="Y52" i="1" l="1"/>
  <c r="BH52" i="1" s="1"/>
  <c r="Y63" i="1"/>
  <c r="BH63" i="1" s="1"/>
  <c r="Y70" i="1"/>
  <c r="BH70" i="1" s="1"/>
  <c r="Y89" i="1"/>
  <c r="BH89" i="1" s="1"/>
  <c r="Y105" i="1"/>
  <c r="BH105" i="1" s="1"/>
  <c r="Y126" i="1"/>
  <c r="BH126" i="1" s="1"/>
  <c r="Y144" i="1"/>
  <c r="BH144" i="1" s="1"/>
  <c r="Y28" i="1"/>
  <c r="BH28" i="1" s="1"/>
  <c r="Y37" i="1"/>
  <c r="BH37" i="1" s="1"/>
  <c r="Y59" i="1"/>
  <c r="BH59" i="1" s="1"/>
  <c r="Y10" i="1"/>
  <c r="BH10" i="1" s="1"/>
  <c r="Y14" i="1"/>
  <c r="BH14" i="1" s="1"/>
  <c r="Y22" i="1"/>
  <c r="BH22" i="1" s="1"/>
  <c r="Y53" i="1"/>
  <c r="BH53" i="1" s="1"/>
  <c r="Y67" i="1"/>
  <c r="BH67" i="1" s="1"/>
  <c r="Y78" i="1"/>
  <c r="BH78" i="1" s="1"/>
  <c r="Y82" i="1"/>
  <c r="BH82" i="1" s="1"/>
  <c r="Y87" i="1"/>
  <c r="BH87" i="1" s="1"/>
  <c r="Y103" i="1"/>
  <c r="BH103" i="1" s="1"/>
  <c r="Y146" i="1"/>
  <c r="BH146" i="1" s="1"/>
  <c r="Y13" i="1"/>
  <c r="BH13" i="1" s="1"/>
  <c r="Y23" i="1"/>
  <c r="BH23" i="1" s="1"/>
  <c r="Y32" i="1"/>
  <c r="BH32" i="1" s="1"/>
  <c r="Y62" i="1"/>
  <c r="BH62" i="1" s="1"/>
  <c r="Y88" i="1"/>
  <c r="BH88" i="1" s="1"/>
  <c r="Y110" i="1"/>
  <c r="BH110" i="1" s="1"/>
  <c r="Y150" i="1"/>
  <c r="BH150" i="1" s="1"/>
  <c r="Y121" i="1"/>
  <c r="BH121" i="1" s="1"/>
  <c r="Y132" i="1"/>
  <c r="BH132" i="1" s="1"/>
  <c r="Y147" i="1"/>
  <c r="BH147" i="1" s="1"/>
  <c r="Y165" i="1"/>
  <c r="BH165" i="1" s="1"/>
  <c r="Y474" i="1"/>
  <c r="BH474" i="1" s="1"/>
  <c r="Y534" i="1"/>
  <c r="BH534" i="1" s="1"/>
  <c r="Y175" i="1"/>
  <c r="BH175" i="1" s="1"/>
  <c r="Y177" i="1"/>
  <c r="BH177" i="1" s="1"/>
  <c r="Y179" i="1"/>
  <c r="BH179" i="1" s="1"/>
  <c r="Y180" i="1"/>
  <c r="BH180" i="1" s="1"/>
  <c r="Y193" i="1"/>
  <c r="BH193" i="1" s="1"/>
  <c r="Y195" i="1"/>
  <c r="BH195" i="1" s="1"/>
  <c r="Y227" i="1"/>
  <c r="BH227" i="1" s="1"/>
  <c r="Y231" i="1"/>
  <c r="BH231" i="1" s="1"/>
  <c r="Y237" i="1"/>
  <c r="BH237" i="1" s="1"/>
  <c r="Y241" i="1"/>
  <c r="BH241" i="1" s="1"/>
  <c r="Y246" i="1"/>
  <c r="BH246" i="1" s="1"/>
  <c r="Y249" i="1"/>
  <c r="BH249" i="1" s="1"/>
  <c r="Y254" i="1"/>
  <c r="BH254" i="1" s="1"/>
  <c r="Y268" i="1"/>
  <c r="BH268" i="1" s="1"/>
  <c r="Y274" i="1"/>
  <c r="BH274" i="1" s="1"/>
  <c r="Y509" i="1"/>
  <c r="BH509" i="1" s="1"/>
  <c r="Y538" i="1"/>
  <c r="BH538" i="1" s="1"/>
  <c r="Y545" i="1"/>
  <c r="BH545" i="1" s="1"/>
  <c r="Y106" i="1"/>
  <c r="BH106" i="1" s="1"/>
  <c r="Y111" i="1"/>
  <c r="BH111" i="1" s="1"/>
  <c r="Y116" i="1"/>
  <c r="BH116" i="1" s="1"/>
  <c r="Y118" i="1"/>
  <c r="BH118" i="1" s="1"/>
  <c r="Y125" i="1"/>
  <c r="BH125" i="1" s="1"/>
  <c r="Y133" i="1"/>
  <c r="BH133" i="1" s="1"/>
  <c r="Y156" i="1"/>
  <c r="BH156" i="1" s="1"/>
  <c r="Y167" i="1"/>
  <c r="BH167" i="1" s="1"/>
  <c r="Y171" i="1"/>
  <c r="BH171" i="1" s="1"/>
  <c r="Y527" i="1"/>
  <c r="BH527" i="1" s="1"/>
  <c r="Y546" i="1"/>
  <c r="BH546" i="1" s="1"/>
  <c r="Y189" i="1"/>
  <c r="BH189" i="1" s="1"/>
  <c r="Y198" i="1"/>
  <c r="BH198" i="1" s="1"/>
  <c r="Y204" i="1"/>
  <c r="BH204" i="1" s="1"/>
  <c r="Y214" i="1"/>
  <c r="BH214" i="1" s="1"/>
  <c r="Y217" i="1"/>
  <c r="BH217" i="1" s="1"/>
  <c r="Y220" i="1"/>
  <c r="BH220" i="1" s="1"/>
  <c r="Y223" i="1"/>
  <c r="BH223" i="1" s="1"/>
  <c r="Y240" i="1"/>
  <c r="BH240" i="1" s="1"/>
  <c r="Y245" i="1"/>
  <c r="BH245" i="1" s="1"/>
  <c r="Y248" i="1"/>
  <c r="BH248" i="1" s="1"/>
  <c r="Y259" i="1"/>
  <c r="BH259" i="1" s="1"/>
  <c r="Y263" i="1"/>
  <c r="BH263" i="1" s="1"/>
  <c r="Y273" i="1"/>
  <c r="BH273" i="1" s="1"/>
  <c r="Y283" i="1"/>
  <c r="BH283" i="1" s="1"/>
  <c r="Y288" i="1"/>
  <c r="BH288" i="1" s="1"/>
  <c r="Y295" i="1"/>
  <c r="BH295" i="1" s="1"/>
  <c r="Y298" i="1"/>
  <c r="BH298" i="1" s="1"/>
  <c r="Y573" i="1"/>
  <c r="BH573" i="1" s="1"/>
  <c r="Y306" i="1"/>
  <c r="BH306" i="1" s="1"/>
  <c r="Y309" i="1"/>
  <c r="BH309" i="1" s="1"/>
  <c r="Y330" i="1"/>
  <c r="BH330" i="1" s="1"/>
  <c r="Y334" i="1"/>
  <c r="BH334" i="1" s="1"/>
  <c r="Y338" i="1"/>
  <c r="BH338" i="1" s="1"/>
  <c r="Y351" i="1"/>
  <c r="BH351" i="1" s="1"/>
  <c r="Y354" i="1"/>
  <c r="BH354" i="1" s="1"/>
  <c r="Y363" i="1"/>
  <c r="BH363" i="1" s="1"/>
  <c r="Y367" i="1"/>
  <c r="BH367" i="1" s="1"/>
  <c r="Y375" i="1"/>
  <c r="BH375" i="1" s="1"/>
  <c r="Y384" i="1"/>
  <c r="BH384" i="1" s="1"/>
  <c r="Y388" i="1"/>
  <c r="BH388" i="1" s="1"/>
  <c r="Y392" i="1"/>
  <c r="BH392" i="1" s="1"/>
  <c r="Y420" i="1"/>
  <c r="BH420" i="1" s="1"/>
  <c r="Y424" i="1"/>
  <c r="BH424" i="1" s="1"/>
  <c r="Y445" i="1"/>
  <c r="BH445" i="1" s="1"/>
  <c r="Y564" i="1"/>
  <c r="BH564" i="1" s="1"/>
  <c r="Y470" i="1"/>
  <c r="BH470" i="1" s="1"/>
  <c r="Y475" i="1"/>
  <c r="BH475" i="1" s="1"/>
  <c r="Y508" i="1"/>
  <c r="BH508" i="1" s="1"/>
  <c r="Y516" i="1"/>
  <c r="BH516" i="1" s="1"/>
  <c r="Y520" i="1"/>
  <c r="BH520" i="1" s="1"/>
  <c r="Y532" i="1"/>
  <c r="BH532" i="1" s="1"/>
  <c r="Y593" i="1"/>
  <c r="BH593" i="1" s="1"/>
  <c r="Y300" i="1"/>
  <c r="BH300" i="1" s="1"/>
  <c r="Y303" i="1"/>
  <c r="BH303" i="1" s="1"/>
  <c r="Y316" i="1"/>
  <c r="BH316" i="1" s="1"/>
  <c r="Y323" i="1"/>
  <c r="BH323" i="1" s="1"/>
  <c r="Y331" i="1"/>
  <c r="BH331" i="1" s="1"/>
  <c r="Y339" i="1"/>
  <c r="BH339" i="1" s="1"/>
  <c r="Y343" i="1"/>
  <c r="BH343" i="1" s="1"/>
  <c r="Y355" i="1"/>
  <c r="BH355" i="1" s="1"/>
  <c r="Y364" i="1"/>
  <c r="BH364" i="1" s="1"/>
  <c r="Y368" i="1"/>
  <c r="BH368" i="1" s="1"/>
  <c r="Y370" i="1"/>
  <c r="BH370" i="1" s="1"/>
  <c r="Y385" i="1"/>
  <c r="BH385" i="1" s="1"/>
  <c r="Y389" i="1"/>
  <c r="BH389" i="1" s="1"/>
  <c r="Y401" i="1"/>
  <c r="BH401" i="1" s="1"/>
  <c r="Y412" i="1"/>
  <c r="BH412" i="1" s="1"/>
  <c r="Y435" i="1"/>
  <c r="BH435" i="1" s="1"/>
  <c r="Y448" i="1"/>
  <c r="BH448" i="1" s="1"/>
  <c r="Y459" i="1"/>
  <c r="BH459" i="1" s="1"/>
  <c r="Y463" i="1"/>
  <c r="BH463" i="1" s="1"/>
  <c r="Y580" i="1"/>
  <c r="BH580" i="1" s="1"/>
  <c r="Y594" i="1"/>
  <c r="BH594" i="1" s="1"/>
  <c r="Y555" i="1"/>
  <c r="BH555" i="1" s="1"/>
  <c r="Y559" i="1"/>
  <c r="BH559" i="1" s="1"/>
  <c r="Y569" i="1"/>
  <c r="BH569" i="1" s="1"/>
  <c r="Y582" i="1"/>
  <c r="BH582" i="1" s="1"/>
  <c r="Y586" i="1"/>
  <c r="BH586" i="1" s="1"/>
  <c r="Y589" i="1"/>
  <c r="BH589" i="1" s="1"/>
  <c r="Y601" i="1"/>
  <c r="BH601" i="1" s="1"/>
  <c r="Y27" i="1"/>
  <c r="BH27" i="1" s="1"/>
  <c r="Y73" i="1"/>
  <c r="BH73" i="1" s="1"/>
  <c r="Y83" i="1"/>
  <c r="BH83" i="1" s="1"/>
  <c r="Y92" i="1"/>
  <c r="BH92" i="1" s="1"/>
  <c r="Y162" i="1"/>
  <c r="BH162" i="1" s="1"/>
  <c r="Y102" i="1"/>
  <c r="BH102" i="1" s="1"/>
  <c r="Y119" i="1"/>
  <c r="BH119" i="1" s="1"/>
  <c r="Y131" i="1"/>
  <c r="BH131" i="1" s="1"/>
  <c r="Y163" i="1"/>
  <c r="BH163" i="1" s="1"/>
  <c r="Y466" i="1"/>
  <c r="BH466" i="1" s="1"/>
  <c r="Y529" i="1"/>
  <c r="BH529" i="1" s="1"/>
  <c r="Y21" i="1"/>
  <c r="BH21" i="1" s="1"/>
  <c r="Y31" i="1"/>
  <c r="BH31" i="1" s="1"/>
  <c r="Y44" i="1"/>
  <c r="BH44" i="1" s="1"/>
  <c r="Y61" i="1"/>
  <c r="BH61" i="1" s="1"/>
  <c r="Y68" i="1"/>
  <c r="BH68" i="1" s="1"/>
  <c r="Y80" i="1"/>
  <c r="BH80" i="1" s="1"/>
  <c r="Y8" i="1"/>
  <c r="BH8" i="1" s="1"/>
  <c r="Y17" i="1"/>
  <c r="BH17" i="1" s="1"/>
  <c r="Y24" i="1"/>
  <c r="BH24" i="1" s="1"/>
  <c r="Y33" i="1"/>
  <c r="BH33" i="1" s="1"/>
  <c r="Y45" i="1"/>
  <c r="BH45" i="1" s="1"/>
  <c r="Y47" i="1"/>
  <c r="BH47" i="1" s="1"/>
  <c r="Y58" i="1"/>
  <c r="BH58" i="1" s="1"/>
  <c r="Y65" i="1"/>
  <c r="BH65" i="1" s="1"/>
  <c r="Y72" i="1"/>
  <c r="BH72" i="1" s="1"/>
  <c r="Y75" i="1"/>
  <c r="BH75" i="1" s="1"/>
  <c r="Y84" i="1"/>
  <c r="BH84" i="1" s="1"/>
  <c r="Y93" i="1"/>
  <c r="BH93" i="1" s="1"/>
  <c r="Y135" i="1"/>
  <c r="BH135" i="1" s="1"/>
  <c r="Y148" i="1"/>
  <c r="BH148" i="1" s="1"/>
  <c r="Y542" i="1"/>
  <c r="BH542" i="1" s="1"/>
  <c r="Y26" i="1"/>
  <c r="BH26" i="1" s="1"/>
  <c r="Y299" i="1"/>
  <c r="BH299" i="1" s="1"/>
  <c r="Y109" i="1"/>
  <c r="BH109" i="1" s="1"/>
  <c r="Y178" i="1"/>
  <c r="BH178" i="1" s="1"/>
  <c r="Y181" i="1"/>
  <c r="BH181" i="1" s="1"/>
  <c r="Y185" i="1"/>
  <c r="BH185" i="1" s="1"/>
  <c r="Y188" i="1"/>
  <c r="BH188" i="1" s="1"/>
  <c r="Y196" i="1"/>
  <c r="BH196" i="1" s="1"/>
  <c r="Y203" i="1"/>
  <c r="BH203" i="1" s="1"/>
  <c r="Y207" i="1"/>
  <c r="BH207" i="1" s="1"/>
  <c r="Y221" i="1"/>
  <c r="BH221" i="1" s="1"/>
  <c r="Y228" i="1"/>
  <c r="BH228" i="1" s="1"/>
  <c r="Y233" i="1"/>
  <c r="BH233" i="1" s="1"/>
  <c r="Y238" i="1"/>
  <c r="BH238" i="1" s="1"/>
  <c r="Y242" i="1"/>
  <c r="BH242" i="1" s="1"/>
  <c r="Y255" i="1"/>
  <c r="BH255" i="1" s="1"/>
  <c r="Y270" i="1"/>
  <c r="BH270" i="1" s="1"/>
  <c r="Y276" i="1"/>
  <c r="BH276" i="1" s="1"/>
  <c r="Y280" i="1"/>
  <c r="BH280" i="1" s="1"/>
  <c r="Y284" i="1"/>
  <c r="BH284" i="1" s="1"/>
  <c r="Y290" i="1"/>
  <c r="BH290" i="1" s="1"/>
  <c r="Y467" i="1"/>
  <c r="BH467" i="1" s="1"/>
  <c r="Y490" i="1"/>
  <c r="BH490" i="1" s="1"/>
  <c r="Y107" i="1"/>
  <c r="BH107" i="1" s="1"/>
  <c r="Y112" i="1"/>
  <c r="BH112" i="1" s="1"/>
  <c r="Y123" i="1"/>
  <c r="BH123" i="1" s="1"/>
  <c r="Y124" i="1"/>
  <c r="BH124" i="1" s="1"/>
  <c r="Y151" i="1"/>
  <c r="BH151" i="1" s="1"/>
  <c r="Y157" i="1"/>
  <c r="BH157" i="1" s="1"/>
  <c r="Y168" i="1"/>
  <c r="BH168" i="1" s="1"/>
  <c r="Y518" i="1"/>
  <c r="BH518" i="1" s="1"/>
  <c r="Y548" i="1"/>
  <c r="BH548" i="1" s="1"/>
  <c r="Y598" i="1"/>
  <c r="BH598" i="1" s="1"/>
  <c r="Y184" i="1"/>
  <c r="BH184" i="1" s="1"/>
  <c r="Y187" i="1"/>
  <c r="BH187" i="1" s="1"/>
  <c r="Y190" i="1"/>
  <c r="BH190" i="1" s="1"/>
  <c r="Y199" i="1"/>
  <c r="BH199" i="1" s="1"/>
  <c r="Y205" i="1"/>
  <c r="BH205" i="1" s="1"/>
  <c r="Y209" i="1"/>
  <c r="BH209" i="1" s="1"/>
  <c r="Y211" i="1"/>
  <c r="BH211" i="1" s="1"/>
  <c r="Y216" i="1"/>
  <c r="BH216" i="1" s="1"/>
  <c r="Y232" i="1"/>
  <c r="BH232" i="1" s="1"/>
  <c r="Y250" i="1"/>
  <c r="BH250" i="1" s="1"/>
  <c r="Y260" i="1"/>
  <c r="BH260" i="1" s="1"/>
  <c r="Y264" i="1"/>
  <c r="BH264" i="1" s="1"/>
  <c r="Y269" i="1"/>
  <c r="BH269" i="1" s="1"/>
  <c r="Y275" i="1"/>
  <c r="BH275" i="1" s="1"/>
  <c r="Y289" i="1"/>
  <c r="BH289" i="1" s="1"/>
  <c r="Y547" i="1"/>
  <c r="BH547" i="1" s="1"/>
  <c r="Y307" i="1"/>
  <c r="BH307" i="1" s="1"/>
  <c r="Y313" i="1"/>
  <c r="BH313" i="1" s="1"/>
  <c r="Y318" i="1"/>
  <c r="BH318" i="1" s="1"/>
  <c r="Y324" i="1"/>
  <c r="BH324" i="1" s="1"/>
  <c r="Y347" i="1"/>
  <c r="BH347" i="1" s="1"/>
  <c r="Y356" i="1"/>
  <c r="BH356" i="1" s="1"/>
  <c r="Y360" i="1"/>
  <c r="BH360" i="1" s="1"/>
  <c r="Y365" i="1"/>
  <c r="BH365" i="1" s="1"/>
  <c r="Y371" i="1"/>
  <c r="BH371" i="1" s="1"/>
  <c r="Y376" i="1"/>
  <c r="BH376" i="1" s="1"/>
  <c r="Y386" i="1"/>
  <c r="BH386" i="1" s="1"/>
  <c r="Y396" i="1"/>
  <c r="BH396" i="1" s="1"/>
  <c r="Y398" i="1"/>
  <c r="BH398" i="1" s="1"/>
  <c r="Y402" i="1"/>
  <c r="BH402" i="1" s="1"/>
  <c r="Y407" i="1"/>
  <c r="BH407" i="1" s="1"/>
  <c r="Y426" i="1"/>
  <c r="BH426" i="1" s="1"/>
  <c r="Y431" i="1"/>
  <c r="BH431" i="1" s="1"/>
  <c r="Y438" i="1"/>
  <c r="BH438" i="1" s="1"/>
  <c r="Y449" i="1"/>
  <c r="BH449" i="1" s="1"/>
  <c r="Y455" i="1"/>
  <c r="BH455" i="1" s="1"/>
  <c r="Y297" i="1"/>
  <c r="BH297" i="1" s="1"/>
  <c r="Y472" i="1"/>
  <c r="BH472" i="1" s="1"/>
  <c r="Y484" i="1"/>
  <c r="BH484" i="1" s="1"/>
  <c r="Y510" i="1"/>
  <c r="BH510" i="1" s="1"/>
  <c r="Y525" i="1"/>
  <c r="BH525" i="1" s="1"/>
  <c r="Y556" i="1"/>
  <c r="BH556" i="1" s="1"/>
  <c r="Y595" i="1"/>
  <c r="BH595" i="1" s="1"/>
  <c r="Y301" i="1"/>
  <c r="BH301" i="1" s="1"/>
  <c r="Y310" i="1"/>
  <c r="BH310" i="1" s="1"/>
  <c r="Y314" i="1"/>
  <c r="BH314" i="1" s="1"/>
  <c r="Y325" i="1"/>
  <c r="BH325" i="1" s="1"/>
  <c r="Y332" i="1"/>
  <c r="BH332" i="1" s="1"/>
  <c r="Y335" i="1"/>
  <c r="BH335" i="1" s="1"/>
  <c r="Y344" i="1"/>
  <c r="BH344" i="1" s="1"/>
  <c r="Y352" i="1"/>
  <c r="BH352" i="1" s="1"/>
  <c r="Y372" i="1"/>
  <c r="BH372" i="1" s="1"/>
  <c r="Y377" i="1"/>
  <c r="BH377" i="1" s="1"/>
  <c r="Y403" i="1"/>
  <c r="BH403" i="1" s="1"/>
  <c r="Y410" i="1"/>
  <c r="BH410" i="1" s="1"/>
  <c r="Y427" i="1"/>
  <c r="BH427" i="1" s="1"/>
  <c r="Y439" i="1"/>
  <c r="BH439" i="1" s="1"/>
  <c r="Y442" i="1"/>
  <c r="BH442" i="1" s="1"/>
  <c r="Y446" i="1"/>
  <c r="BH446" i="1" s="1"/>
  <c r="Y450" i="1"/>
  <c r="BH450" i="1" s="1"/>
  <c r="Y452" i="1"/>
  <c r="BH452" i="1" s="1"/>
  <c r="Y596" i="1"/>
  <c r="BH596" i="1" s="1"/>
  <c r="Y617" i="1"/>
  <c r="BH617" i="1" s="1"/>
  <c r="Y571" i="1"/>
  <c r="BH571" i="1" s="1"/>
  <c r="Y588" i="1"/>
  <c r="BH588" i="1" s="1"/>
  <c r="Y608" i="1"/>
  <c r="BH608" i="1" s="1"/>
  <c r="Y12" i="1"/>
  <c r="BH12" i="1" s="1"/>
  <c r="Y96" i="1"/>
  <c r="BH96" i="1" s="1"/>
  <c r="Y134" i="1"/>
  <c r="BH134" i="1" s="1"/>
  <c r="Y540" i="1"/>
  <c r="BH540" i="1" s="1"/>
  <c r="Y9" i="1"/>
  <c r="BH9" i="1" s="1"/>
  <c r="Y35" i="1"/>
  <c r="BH35" i="1" s="1"/>
  <c r="Y46" i="1"/>
  <c r="BH46" i="1" s="1"/>
  <c r="Y64" i="1"/>
  <c r="BH64" i="1" s="1"/>
  <c r="Y71" i="1"/>
  <c r="BH71" i="1" s="1"/>
  <c r="Y85" i="1"/>
  <c r="BH85" i="1" s="1"/>
  <c r="Y170" i="1"/>
  <c r="BH170" i="1" s="1"/>
  <c r="Y7" i="1"/>
  <c r="Y16" i="1"/>
  <c r="BH16" i="1" s="1"/>
  <c r="Y34" i="1"/>
  <c r="BH34" i="1" s="1"/>
  <c r="Y38" i="1"/>
  <c r="BH38" i="1" s="1"/>
  <c r="Y48" i="1"/>
  <c r="BH48" i="1" s="1"/>
  <c r="Y50" i="1"/>
  <c r="BH50" i="1" s="1"/>
  <c r="Y55" i="1"/>
  <c r="BH55" i="1" s="1"/>
  <c r="Y69" i="1"/>
  <c r="BH69" i="1" s="1"/>
  <c r="Y74" i="1"/>
  <c r="BH74" i="1" s="1"/>
  <c r="Y76" i="1"/>
  <c r="BH76" i="1" s="1"/>
  <c r="Y79" i="1"/>
  <c r="BH79" i="1" s="1"/>
  <c r="Y90" i="1"/>
  <c r="BH90" i="1" s="1"/>
  <c r="Y94" i="1"/>
  <c r="BH94" i="1" s="1"/>
  <c r="Y99" i="1"/>
  <c r="BH99" i="1" s="1"/>
  <c r="Y113" i="1"/>
  <c r="BH113" i="1" s="1"/>
  <c r="Y140" i="1"/>
  <c r="BH140" i="1" s="1"/>
  <c r="Y152" i="1"/>
  <c r="BH152" i="1" s="1"/>
  <c r="Y495" i="1"/>
  <c r="BH495" i="1" s="1"/>
  <c r="Y553" i="1"/>
  <c r="BH553" i="1" s="1"/>
  <c r="Y15" i="1"/>
  <c r="BH15" i="1" s="1"/>
  <c r="Y19" i="1"/>
  <c r="BH19" i="1" s="1"/>
  <c r="Y57" i="1"/>
  <c r="BH57" i="1" s="1"/>
  <c r="Y86" i="1"/>
  <c r="BH86" i="1" s="1"/>
  <c r="Y95" i="1"/>
  <c r="BH95" i="1" s="1"/>
  <c r="Y114" i="1"/>
  <c r="BH114" i="1" s="1"/>
  <c r="Y154" i="1"/>
  <c r="BH154" i="1" s="1"/>
  <c r="Y502" i="1"/>
  <c r="BH502" i="1" s="1"/>
  <c r="Y182" i="1"/>
  <c r="BH182" i="1" s="1"/>
  <c r="Y191" i="1"/>
  <c r="BH191" i="1" s="1"/>
  <c r="Y194" i="1"/>
  <c r="BH194" i="1" s="1"/>
  <c r="Y197" i="1"/>
  <c r="BH197" i="1" s="1"/>
  <c r="Y201" i="1"/>
  <c r="BH201" i="1" s="1"/>
  <c r="Y210" i="1"/>
  <c r="BH210" i="1" s="1"/>
  <c r="Y212" i="1"/>
  <c r="BH212" i="1" s="1"/>
  <c r="Y218" i="1"/>
  <c r="BH218" i="1" s="1"/>
  <c r="Y225" i="1"/>
  <c r="BH225" i="1" s="1"/>
  <c r="Y235" i="1"/>
  <c r="BH235" i="1" s="1"/>
  <c r="Y243" i="1"/>
  <c r="BH243" i="1" s="1"/>
  <c r="Y252" i="1"/>
  <c r="BH252" i="1" s="1"/>
  <c r="Y262" i="1"/>
  <c r="BH262" i="1" s="1"/>
  <c r="Y266" i="1"/>
  <c r="BH266" i="1" s="1"/>
  <c r="Y278" i="1"/>
  <c r="BH278" i="1" s="1"/>
  <c r="Y281" i="1"/>
  <c r="BH281" i="1" s="1"/>
  <c r="Y286" i="1"/>
  <c r="BH286" i="1" s="1"/>
  <c r="Y293" i="1"/>
  <c r="BH293" i="1" s="1"/>
  <c r="Y296" i="1"/>
  <c r="BH296" i="1" s="1"/>
  <c r="Y497" i="1"/>
  <c r="BH497" i="1" s="1"/>
  <c r="Y614" i="1"/>
  <c r="BH614" i="1" s="1"/>
  <c r="Y108" i="1"/>
  <c r="BH108" i="1" s="1"/>
  <c r="Y120" i="1"/>
  <c r="BH120" i="1" s="1"/>
  <c r="Y128" i="1"/>
  <c r="BH128" i="1" s="1"/>
  <c r="Y136" i="1"/>
  <c r="BH136" i="1" s="1"/>
  <c r="Y141" i="1"/>
  <c r="BH141" i="1" s="1"/>
  <c r="Y153" i="1"/>
  <c r="BH153" i="1" s="1"/>
  <c r="Y159" i="1"/>
  <c r="BH159" i="1" s="1"/>
  <c r="Y164" i="1"/>
  <c r="BH164" i="1" s="1"/>
  <c r="Y169" i="1"/>
  <c r="BH169" i="1" s="1"/>
  <c r="Y499" i="1"/>
  <c r="BH499" i="1" s="1"/>
  <c r="Y558" i="1"/>
  <c r="BH558" i="1" s="1"/>
  <c r="Y173" i="1"/>
  <c r="BH173" i="1" s="1"/>
  <c r="Y208" i="1"/>
  <c r="BH208" i="1" s="1"/>
  <c r="Y215" i="1"/>
  <c r="BH215" i="1" s="1"/>
  <c r="Y224" i="1"/>
  <c r="BH224" i="1" s="1"/>
  <c r="Y229" i="1"/>
  <c r="BH229" i="1" s="1"/>
  <c r="Y230" i="1"/>
  <c r="BH230" i="1" s="1"/>
  <c r="Y234" i="1"/>
  <c r="BH234" i="1" s="1"/>
  <c r="Y251" i="1"/>
  <c r="BH251" i="1" s="1"/>
  <c r="Y256" i="1"/>
  <c r="BH256" i="1" s="1"/>
  <c r="Y261" i="1"/>
  <c r="BH261" i="1" s="1"/>
  <c r="Y265" i="1"/>
  <c r="BH265" i="1" s="1"/>
  <c r="Y277" i="1"/>
  <c r="BH277" i="1" s="1"/>
  <c r="Y285" i="1"/>
  <c r="BH285" i="1" s="1"/>
  <c r="Y291" i="1"/>
  <c r="BH291" i="1" s="1"/>
  <c r="Y468" i="1"/>
  <c r="BH468" i="1" s="1"/>
  <c r="Y493" i="1"/>
  <c r="BH493" i="1" s="1"/>
  <c r="Y311" i="1"/>
  <c r="BH311" i="1" s="1"/>
  <c r="Y319" i="1"/>
  <c r="BH319" i="1" s="1"/>
  <c r="Y326" i="1"/>
  <c r="BH326" i="1" s="1"/>
  <c r="Y336" i="1"/>
  <c r="BH336" i="1" s="1"/>
  <c r="Y340" i="1"/>
  <c r="BH340" i="1" s="1"/>
  <c r="Y348" i="1"/>
  <c r="BH348" i="1" s="1"/>
  <c r="Y366" i="1"/>
  <c r="BH366" i="1" s="1"/>
  <c r="Y369" i="1"/>
  <c r="BH369" i="1" s="1"/>
  <c r="Y373" i="1"/>
  <c r="BH373" i="1" s="1"/>
  <c r="Y379" i="1"/>
  <c r="BH379" i="1" s="1"/>
  <c r="Y381" i="1"/>
  <c r="BH381" i="1" s="1"/>
  <c r="Y399" i="1"/>
  <c r="BH399" i="1" s="1"/>
  <c r="Y414" i="1"/>
  <c r="BH414" i="1" s="1"/>
  <c r="Y417" i="1"/>
  <c r="BH417" i="1" s="1"/>
  <c r="Y421" i="1"/>
  <c r="BH421" i="1" s="1"/>
  <c r="Y433" i="1"/>
  <c r="BH433" i="1" s="1"/>
  <c r="Y453" i="1"/>
  <c r="BH453" i="1" s="1"/>
  <c r="Y479" i="1"/>
  <c r="BH479" i="1" s="1"/>
  <c r="Y481" i="1"/>
  <c r="BH481" i="1" s="1"/>
  <c r="Y482" i="1"/>
  <c r="BH482" i="1" s="1"/>
  <c r="Y486" i="1"/>
  <c r="BH486" i="1" s="1"/>
  <c r="Y492" i="1"/>
  <c r="BH492" i="1" s="1"/>
  <c r="Y500" i="1"/>
  <c r="BH500" i="1" s="1"/>
  <c r="Y512" i="1"/>
  <c r="BH512" i="1" s="1"/>
  <c r="Y522" i="1"/>
  <c r="BH522" i="1" s="1"/>
  <c r="Y530" i="1"/>
  <c r="BH530" i="1" s="1"/>
  <c r="Y543" i="1"/>
  <c r="BH543" i="1" s="1"/>
  <c r="Y544" i="1"/>
  <c r="BH544" i="1" s="1"/>
  <c r="Y560" i="1"/>
  <c r="BH560" i="1" s="1"/>
  <c r="Y570" i="1"/>
  <c r="BH570" i="1" s="1"/>
  <c r="Y602" i="1"/>
  <c r="BH602" i="1" s="1"/>
  <c r="Y302" i="1"/>
  <c r="BH302" i="1" s="1"/>
  <c r="Y304" i="1"/>
  <c r="BH304" i="1" s="1"/>
  <c r="Y308" i="1"/>
  <c r="BH308" i="1" s="1"/>
  <c r="Y320" i="1"/>
  <c r="BH320" i="1" s="1"/>
  <c r="Y327" i="1"/>
  <c r="BH327" i="1" s="1"/>
  <c r="Y341" i="1"/>
  <c r="BH341" i="1" s="1"/>
  <c r="Y349" i="1"/>
  <c r="BH349" i="1" s="1"/>
  <c r="Y353" i="1"/>
  <c r="BH353" i="1" s="1"/>
  <c r="Y357" i="1"/>
  <c r="BH357" i="1" s="1"/>
  <c r="Y361" i="1"/>
  <c r="BH361" i="1" s="1"/>
  <c r="Y382" i="1"/>
  <c r="BH382" i="1" s="1"/>
  <c r="Y390" i="1"/>
  <c r="BH390" i="1" s="1"/>
  <c r="Y404" i="1"/>
  <c r="BH404" i="1" s="1"/>
  <c r="Y415" i="1"/>
  <c r="BH415" i="1" s="1"/>
  <c r="Y418" i="1"/>
  <c r="BH418" i="1" s="1"/>
  <c r="Y428" i="1"/>
  <c r="BH428" i="1" s="1"/>
  <c r="Y434" i="1"/>
  <c r="BH434" i="1" s="1"/>
  <c r="Y436" i="1"/>
  <c r="BH436" i="1" s="1"/>
  <c r="Y443" i="1"/>
  <c r="BH443" i="1" s="1"/>
  <c r="Y447" i="1"/>
  <c r="BH447" i="1" s="1"/>
  <c r="Y456" i="1"/>
  <c r="BH456" i="1" s="1"/>
  <c r="Y460" i="1"/>
  <c r="BH460" i="1" s="1"/>
  <c r="Y604" i="1"/>
  <c r="BH604" i="1" s="1"/>
  <c r="Y557" i="1"/>
  <c r="BH557" i="1" s="1"/>
  <c r="Y563" i="1"/>
  <c r="BH563" i="1" s="1"/>
  <c r="Y567" i="1"/>
  <c r="BH567" i="1" s="1"/>
  <c r="Y577" i="1"/>
  <c r="BH577" i="1" s="1"/>
  <c r="Y583" i="1"/>
  <c r="BH583" i="1" s="1"/>
  <c r="Y590" i="1"/>
  <c r="BH590" i="1" s="1"/>
  <c r="Y610" i="1"/>
  <c r="BH610" i="1" s="1"/>
  <c r="Y39" i="1"/>
  <c r="BH39" i="1" s="1"/>
  <c r="Y98" i="1"/>
  <c r="BH98" i="1" s="1"/>
  <c r="Y138" i="1"/>
  <c r="BH138" i="1" s="1"/>
  <c r="Y139" i="1"/>
  <c r="BH139" i="1" s="1"/>
  <c r="Y172" i="1"/>
  <c r="BH172" i="1" s="1"/>
  <c r="Y18" i="1"/>
  <c r="BH18" i="1" s="1"/>
  <c r="Y54" i="1"/>
  <c r="BH54" i="1" s="1"/>
  <c r="Y97" i="1"/>
  <c r="BH97" i="1" s="1"/>
  <c r="Y25" i="1"/>
  <c r="BH25" i="1" s="1"/>
  <c r="Y30" i="1"/>
  <c r="BH30" i="1" s="1"/>
  <c r="Y36" i="1"/>
  <c r="BH36" i="1" s="1"/>
  <c r="Y40" i="1"/>
  <c r="BH40" i="1" s="1"/>
  <c r="Y41" i="1"/>
  <c r="BH41" i="1" s="1"/>
  <c r="Y43" i="1"/>
  <c r="BH43" i="1" s="1"/>
  <c r="Y49" i="1"/>
  <c r="BH49" i="1" s="1"/>
  <c r="Y51" i="1"/>
  <c r="BH51" i="1" s="1"/>
  <c r="Y56" i="1"/>
  <c r="BH56" i="1" s="1"/>
  <c r="Y77" i="1"/>
  <c r="BH77" i="1" s="1"/>
  <c r="Y81" i="1"/>
  <c r="BH81" i="1" s="1"/>
  <c r="Y91" i="1"/>
  <c r="BH91" i="1" s="1"/>
  <c r="Y100" i="1"/>
  <c r="BH100" i="1" s="1"/>
  <c r="Y127" i="1"/>
  <c r="BH127" i="1" s="1"/>
  <c r="Y145" i="1"/>
  <c r="BH145" i="1" s="1"/>
  <c r="Y158" i="1"/>
  <c r="BH158" i="1" s="1"/>
  <c r="Y11" i="1"/>
  <c r="BH11" i="1" s="1"/>
  <c r="Y20" i="1"/>
  <c r="BH20" i="1" s="1"/>
  <c r="Y29" i="1"/>
  <c r="BH29" i="1" s="1"/>
  <c r="Y42" i="1"/>
  <c r="BH42" i="1" s="1"/>
  <c r="Y60" i="1"/>
  <c r="BH60" i="1" s="1"/>
  <c r="Y66" i="1"/>
  <c r="BH66" i="1" s="1"/>
  <c r="Y143" i="1"/>
  <c r="BH143" i="1" s="1"/>
  <c r="Y507" i="1"/>
  <c r="BH507" i="1" s="1"/>
  <c r="Y101" i="1"/>
  <c r="BH101" i="1" s="1"/>
  <c r="Y129" i="1"/>
  <c r="BH129" i="1" s="1"/>
  <c r="Y160" i="1"/>
  <c r="BH160" i="1" s="1"/>
  <c r="Y523" i="1"/>
  <c r="BH523" i="1" s="1"/>
  <c r="Y200" i="1"/>
  <c r="BH200" i="1" s="1"/>
  <c r="Y202" i="1"/>
  <c r="BH202" i="1" s="1"/>
  <c r="Y206" i="1"/>
  <c r="BH206" i="1" s="1"/>
  <c r="Y219" i="1"/>
  <c r="BH219" i="1" s="1"/>
  <c r="Y222" i="1"/>
  <c r="BH222" i="1" s="1"/>
  <c r="Y226" i="1"/>
  <c r="BH226" i="1" s="1"/>
  <c r="Y236" i="1"/>
  <c r="BH236" i="1" s="1"/>
  <c r="Y239" i="1"/>
  <c r="BH239" i="1" s="1"/>
  <c r="Y253" i="1"/>
  <c r="BH253" i="1" s="1"/>
  <c r="Y258" i="1"/>
  <c r="BH258" i="1" s="1"/>
  <c r="Y272" i="1"/>
  <c r="BH272" i="1" s="1"/>
  <c r="Y287" i="1"/>
  <c r="BH287" i="1" s="1"/>
  <c r="Y476" i="1"/>
  <c r="BH476" i="1" s="1"/>
  <c r="Y524" i="1"/>
  <c r="BH524" i="1" s="1"/>
  <c r="Y536" i="1"/>
  <c r="BH536" i="1" s="1"/>
  <c r="Y104" i="1"/>
  <c r="BH104" i="1" s="1"/>
  <c r="Y115" i="1"/>
  <c r="BH115" i="1" s="1"/>
  <c r="Y117" i="1"/>
  <c r="BH117" i="1" s="1"/>
  <c r="Y122" i="1"/>
  <c r="BH122" i="1" s="1"/>
  <c r="Y130" i="1"/>
  <c r="BH130" i="1" s="1"/>
  <c r="Y137" i="1"/>
  <c r="BH137" i="1" s="1"/>
  <c r="Y142" i="1"/>
  <c r="BH142" i="1" s="1"/>
  <c r="Y149" i="1"/>
  <c r="BH149" i="1" s="1"/>
  <c r="Y155" i="1"/>
  <c r="BH155" i="1" s="1"/>
  <c r="Y161" i="1"/>
  <c r="BH161" i="1" s="1"/>
  <c r="Y166" i="1"/>
  <c r="BH166" i="1" s="1"/>
  <c r="Y504" i="1"/>
  <c r="BH504" i="1" s="1"/>
  <c r="Y174" i="1"/>
  <c r="BH174" i="1" s="1"/>
  <c r="Y176" i="1"/>
  <c r="BH176" i="1" s="1"/>
  <c r="Y183" i="1"/>
  <c r="BH183" i="1" s="1"/>
  <c r="Y186" i="1"/>
  <c r="BH186" i="1" s="1"/>
  <c r="Y192" i="1"/>
  <c r="BH192" i="1" s="1"/>
  <c r="Y213" i="1"/>
  <c r="BH213" i="1" s="1"/>
  <c r="Y244" i="1"/>
  <c r="BH244" i="1" s="1"/>
  <c r="Y247" i="1"/>
  <c r="BH247" i="1" s="1"/>
  <c r="Y257" i="1"/>
  <c r="BH257" i="1" s="1"/>
  <c r="Y267" i="1"/>
  <c r="BH267" i="1" s="1"/>
  <c r="Y271" i="1"/>
  <c r="BH271" i="1" s="1"/>
  <c r="Y279" i="1"/>
  <c r="BH279" i="1" s="1"/>
  <c r="Y282" i="1"/>
  <c r="BH282" i="1" s="1"/>
  <c r="Y292" i="1"/>
  <c r="BH292" i="1" s="1"/>
  <c r="Y294" i="1"/>
  <c r="BH294" i="1" s="1"/>
  <c r="Y561" i="1"/>
  <c r="BH561" i="1" s="1"/>
  <c r="Y312" i="1"/>
  <c r="BH312" i="1" s="1"/>
  <c r="Y317" i="1"/>
  <c r="BH317" i="1" s="1"/>
  <c r="Y321" i="1"/>
  <c r="BH321" i="1" s="1"/>
  <c r="Y328" i="1"/>
  <c r="BH328" i="1" s="1"/>
  <c r="Y345" i="1"/>
  <c r="BH345" i="1" s="1"/>
  <c r="Y358" i="1"/>
  <c r="BH358" i="1" s="1"/>
  <c r="Y374" i="1"/>
  <c r="BH374" i="1" s="1"/>
  <c r="Y378" i="1"/>
  <c r="BH378" i="1" s="1"/>
  <c r="Y383" i="1"/>
  <c r="BH383" i="1" s="1"/>
  <c r="Y394" i="1"/>
  <c r="BH394" i="1" s="1"/>
  <c r="Y400" i="1"/>
  <c r="BH400" i="1" s="1"/>
  <c r="Y405" i="1"/>
  <c r="BH405" i="1" s="1"/>
  <c r="Y411" i="1"/>
  <c r="BH411" i="1" s="1"/>
  <c r="Y429" i="1"/>
  <c r="BH429" i="1" s="1"/>
  <c r="Y440" i="1"/>
  <c r="BH440" i="1" s="1"/>
  <c r="Y458" i="1"/>
  <c r="BH458" i="1" s="1"/>
  <c r="Y462" i="1"/>
  <c r="BH462" i="1" s="1"/>
  <c r="Y551" i="1"/>
  <c r="BH551" i="1" s="1"/>
  <c r="Y574" i="1"/>
  <c r="BH574" i="1" s="1"/>
  <c r="Y605" i="1"/>
  <c r="BH605" i="1" s="1"/>
  <c r="Y477" i="1"/>
  <c r="BH477" i="1" s="1"/>
  <c r="Y488" i="1"/>
  <c r="BH488" i="1" s="1"/>
  <c r="Y514" i="1"/>
  <c r="BH514" i="1" s="1"/>
  <c r="Y519" i="1"/>
  <c r="BH519" i="1" s="1"/>
  <c r="Y528" i="1"/>
  <c r="BH528" i="1" s="1"/>
  <c r="Y537" i="1"/>
  <c r="BH537" i="1" s="1"/>
  <c r="Y541" i="1"/>
  <c r="BH541" i="1" s="1"/>
  <c r="Y575" i="1"/>
  <c r="BH575" i="1" s="1"/>
  <c r="Y607" i="1"/>
  <c r="BH607" i="1" s="1"/>
  <c r="Y305" i="1"/>
  <c r="BH305" i="1" s="1"/>
  <c r="Y315" i="1"/>
  <c r="BH315" i="1" s="1"/>
  <c r="Y322" i="1"/>
  <c r="BH322" i="1" s="1"/>
  <c r="Y329" i="1"/>
  <c r="BH329" i="1" s="1"/>
  <c r="Y333" i="1"/>
  <c r="BH333" i="1" s="1"/>
  <c r="Y337" i="1"/>
  <c r="BH337" i="1" s="1"/>
  <c r="Y342" i="1"/>
  <c r="BH342" i="1" s="1"/>
  <c r="Y346" i="1"/>
  <c r="BH346" i="1" s="1"/>
  <c r="Y350" i="1"/>
  <c r="BH350" i="1" s="1"/>
  <c r="Y359" i="1"/>
  <c r="BH359" i="1" s="1"/>
  <c r="Y362" i="1"/>
  <c r="BH362" i="1" s="1"/>
  <c r="Y380" i="1"/>
  <c r="BH380" i="1" s="1"/>
  <c r="Y387" i="1"/>
  <c r="BH387" i="1" s="1"/>
  <c r="Y391" i="1"/>
  <c r="BH391" i="1" s="1"/>
  <c r="Y395" i="1"/>
  <c r="BH395" i="1" s="1"/>
  <c r="Y397" i="1"/>
  <c r="BH397" i="1" s="1"/>
  <c r="Y409" i="1"/>
  <c r="BH409" i="1" s="1"/>
  <c r="Y419" i="1"/>
  <c r="BH419" i="1" s="1"/>
  <c r="Y423" i="1"/>
  <c r="BH423" i="1" s="1"/>
  <c r="Y437" i="1"/>
  <c r="BH437" i="1" s="1"/>
  <c r="Y444" i="1"/>
  <c r="BH444" i="1" s="1"/>
  <c r="Y451" i="1"/>
  <c r="BH451" i="1" s="1"/>
  <c r="Y457" i="1"/>
  <c r="BH457" i="1" s="1"/>
  <c r="Y578" i="1"/>
  <c r="BH578" i="1" s="1"/>
  <c r="Y584" i="1"/>
  <c r="BH584" i="1" s="1"/>
  <c r="Y592" i="1"/>
  <c r="BH592" i="1" s="1"/>
  <c r="Y599" i="1"/>
  <c r="BH599" i="1" s="1"/>
  <c r="E807" i="13" l="1"/>
  <c r="E667" i="13"/>
  <c r="E527" i="13"/>
  <c r="E352" i="13"/>
  <c r="E212" i="13"/>
  <c r="E71" i="13"/>
  <c r="E772" i="13"/>
  <c r="E632" i="13"/>
  <c r="E457" i="13"/>
  <c r="E317" i="13"/>
  <c r="E177" i="13"/>
  <c r="E737" i="13"/>
  <c r="E597" i="13"/>
  <c r="E422" i="13"/>
  <c r="E282" i="13"/>
  <c r="E142" i="13"/>
  <c r="E842" i="13"/>
  <c r="E702" i="13"/>
  <c r="E562" i="13"/>
  <c r="E387" i="13"/>
  <c r="E247" i="13"/>
  <c r="E107" i="13"/>
  <c r="E492" i="13"/>
  <c r="E7" i="13"/>
  <c r="E36" i="13"/>
  <c r="BH7" i="1"/>
  <c r="Y625" i="1"/>
  <c r="I7" i="13" l="1"/>
</calcChain>
</file>

<file path=xl/comments1.xml><?xml version="1.0" encoding="utf-8"?>
<comments xmlns="http://schemas.openxmlformats.org/spreadsheetml/2006/main">
  <authors>
    <author>Johann Lastra</author>
  </authors>
  <commentList>
    <comment ref="J6" authorId="0" shapeId="0">
      <text>
        <r>
          <rPr>
            <b/>
            <sz val="9"/>
            <color indexed="81"/>
            <rFont val="Tahoma"/>
            <family val="2"/>
          </rPr>
          <t>Johann Lastra:</t>
        </r>
        <r>
          <rPr>
            <sz val="9"/>
            <color indexed="81"/>
            <rFont val="Tahoma"/>
            <family val="2"/>
          </rPr>
          <t xml:space="preserve">
1. Convocados por primera vez
2. Antes convocados pero no participaron
3. Participaron pero no ganaron
4. Ganaron al menos una vez</t>
        </r>
      </text>
    </comment>
    <comment ref="M6" authorId="0" shapeId="0">
      <text>
        <r>
          <rPr>
            <b/>
            <sz val="9"/>
            <color indexed="81"/>
            <rFont val="Tahoma"/>
            <family val="2"/>
          </rPr>
          <t>Johann Lastra:</t>
        </r>
        <r>
          <rPr>
            <sz val="9"/>
            <color indexed="81"/>
            <rFont val="Tahoma"/>
            <family val="2"/>
          </rPr>
          <t xml:space="preserve">
Proyección de población a junio 2017-INEI enviada mediante Oficio</t>
        </r>
      </text>
    </comment>
    <comment ref="N6" authorId="0" shapeId="0">
      <text>
        <r>
          <rPr>
            <b/>
            <sz val="9"/>
            <color indexed="81"/>
            <rFont val="Tahoma"/>
            <family val="2"/>
          </rPr>
          <t>Johann Lastra:</t>
        </r>
        <r>
          <rPr>
            <sz val="9"/>
            <color indexed="81"/>
            <rFont val="Tahoma"/>
            <family val="2"/>
          </rPr>
          <t xml:space="preserve">
Enviada mediante Oficio por el INEI</t>
        </r>
      </text>
    </comment>
    <comment ref="P6" authorId="0" shapeId="0">
      <text>
        <r>
          <rPr>
            <b/>
            <sz val="9"/>
            <color indexed="81"/>
            <rFont val="Tahoma"/>
            <family val="2"/>
          </rPr>
          <t>Johann Lastra:</t>
        </r>
        <r>
          <rPr>
            <sz val="9"/>
            <color indexed="81"/>
            <rFont val="Tahoma"/>
            <family val="2"/>
          </rPr>
          <t xml:space="preserve">
Acumulado mensual, de Nov2015-Nov2017</t>
        </r>
      </text>
    </comment>
    <comment ref="S6" authorId="0" shapeId="0">
      <text>
        <r>
          <rPr>
            <b/>
            <sz val="9"/>
            <color indexed="81"/>
            <rFont val="Tahoma"/>
            <family val="2"/>
          </rPr>
          <t>Johann Lastra:</t>
        </r>
        <r>
          <rPr>
            <sz val="9"/>
            <color indexed="81"/>
            <rFont val="Tahoma"/>
            <family val="2"/>
          </rPr>
          <t xml:space="preserve">
Meta marginal de 5% a cluster 1 y va subiendo escalonadamente en 2.5% por cluster</t>
        </r>
      </text>
    </comment>
    <comment ref="W6" authorId="0" shapeId="0">
      <text>
        <r>
          <rPr>
            <b/>
            <sz val="9"/>
            <color indexed="81"/>
            <rFont val="Tahoma"/>
            <family val="2"/>
          </rPr>
          <t>Johann Lastra:</t>
        </r>
        <r>
          <rPr>
            <sz val="9"/>
            <color indexed="81"/>
            <rFont val="Tahoma"/>
            <family val="2"/>
          </rPr>
          <t xml:space="preserve">
Al 30/11/2017 enviado por MINSA</t>
        </r>
      </text>
    </comment>
    <comment ref="Z6" authorId="0" shapeId="0">
      <text>
        <r>
          <rPr>
            <b/>
            <sz val="9"/>
            <color indexed="81"/>
            <rFont val="Tahoma"/>
            <family val="2"/>
          </rPr>
          <t>Johann Lastra:</t>
        </r>
        <r>
          <rPr>
            <sz val="9"/>
            <color indexed="81"/>
            <rFont val="Tahoma"/>
            <family val="2"/>
          </rPr>
          <t xml:space="preserve">
Meta marginal de 10% a cluster 1 y va subiendo escalonadamente en 2.5% por cluster</t>
        </r>
      </text>
    </comment>
  </commentList>
</comments>
</file>

<file path=xl/sharedStrings.xml><?xml version="1.0" encoding="utf-8"?>
<sst xmlns="http://schemas.openxmlformats.org/spreadsheetml/2006/main" count="10313" uniqueCount="904">
  <si>
    <t>Nº</t>
  </si>
  <si>
    <t>UBIGEO</t>
  </si>
  <si>
    <t>DEPARTAMENTO</t>
  </si>
  <si>
    <t>PROVINCIA</t>
  </si>
  <si>
    <t>DISTRITO</t>
  </si>
  <si>
    <t>AMAZONAS</t>
  </si>
  <si>
    <t>LA LIBERTAD</t>
  </si>
  <si>
    <t>AREQUIPA</t>
  </si>
  <si>
    <t>AYACUCHO</t>
  </si>
  <si>
    <t>CAJAMARCA</t>
  </si>
  <si>
    <t>CUSCO</t>
  </si>
  <si>
    <t>HUANCAVELICA</t>
  </si>
  <si>
    <t>ICA</t>
  </si>
  <si>
    <t>LAMBAYEQUE</t>
  </si>
  <si>
    <t>LIMA</t>
  </si>
  <si>
    <t>LORETO</t>
  </si>
  <si>
    <t>UCAYALI</t>
  </si>
  <si>
    <t>MADRE DE DIOS</t>
  </si>
  <si>
    <t>MOQUEGUA</t>
  </si>
  <si>
    <t>PASCO</t>
  </si>
  <si>
    <t>PIURA</t>
  </si>
  <si>
    <t>PUNO</t>
  </si>
  <si>
    <t>TACNA</t>
  </si>
  <si>
    <t>TUMBES</t>
  </si>
  <si>
    <t>TOTAL</t>
  </si>
  <si>
    <t>FUENTE DE VERIFICACIÓN</t>
  </si>
  <si>
    <t>TOTAL GL CON META</t>
  </si>
  <si>
    <t>INDICADOR</t>
  </si>
  <si>
    <t>Nro.</t>
  </si>
  <si>
    <t>RENIEC</t>
  </si>
  <si>
    <t>(Cantidad de municipalidades)</t>
  </si>
  <si>
    <t>Chequeo</t>
  </si>
  <si>
    <t>DPTO.</t>
  </si>
  <si>
    <t>NIVEL:</t>
  </si>
  <si>
    <t>NACIONAL</t>
  </si>
  <si>
    <t>No corresponde</t>
  </si>
  <si>
    <t>Departamento:</t>
  </si>
  <si>
    <t>MINCUL</t>
  </si>
  <si>
    <t>Elaboración: Coordinación de Implementación de Políticas con Gobiernos Subnacionales/DPIP/DGPE/MIDIS</t>
  </si>
  <si>
    <t>TERCERA EDICIÓN</t>
  </si>
  <si>
    <t>LINEAS DE BASE Y METAS</t>
  </si>
  <si>
    <t>Amazonas</t>
  </si>
  <si>
    <t>Chachapoyas</t>
  </si>
  <si>
    <t>Asunción</t>
  </si>
  <si>
    <t>Chuquibamba</t>
  </si>
  <si>
    <t>Huancas</t>
  </si>
  <si>
    <t>La Jalca</t>
  </si>
  <si>
    <t>Magdalena</t>
  </si>
  <si>
    <t>Olleros</t>
  </si>
  <si>
    <t>Bagua</t>
  </si>
  <si>
    <t>Aramango</t>
  </si>
  <si>
    <t>La Peca</t>
  </si>
  <si>
    <t>Bongará</t>
  </si>
  <si>
    <t>Corosha</t>
  </si>
  <si>
    <t>Condorcanqui</t>
  </si>
  <si>
    <t>Nieva</t>
  </si>
  <si>
    <t>Luya</t>
  </si>
  <si>
    <t>Lamud</t>
  </si>
  <si>
    <t>Camporredondo</t>
  </si>
  <si>
    <t>San Cristóbal</t>
  </si>
  <si>
    <t>San Francisco del Yeso</t>
  </si>
  <si>
    <t>San Jerónimo</t>
  </si>
  <si>
    <t>Santo Tomás</t>
  </si>
  <si>
    <t>Rodríguez de Mendoza</t>
  </si>
  <si>
    <t>Huambo</t>
  </si>
  <si>
    <t>Longar</t>
  </si>
  <si>
    <t>Santa Rosa</t>
  </si>
  <si>
    <t>Utcubamba</t>
  </si>
  <si>
    <t>Bagua Grande</t>
  </si>
  <si>
    <t>Jamalca</t>
  </si>
  <si>
    <t>Lonya Grande</t>
  </si>
  <si>
    <t>Yamón</t>
  </si>
  <si>
    <t>Áncash</t>
  </si>
  <si>
    <t>Huaraz</t>
  </si>
  <si>
    <t>Cochabamba</t>
  </si>
  <si>
    <t>Colcabamba</t>
  </si>
  <si>
    <t>La Libertad</t>
  </si>
  <si>
    <t>Aija</t>
  </si>
  <si>
    <t>La Merced</t>
  </si>
  <si>
    <t>Antonio Raymondi</t>
  </si>
  <si>
    <t>Llamellín</t>
  </si>
  <si>
    <t>Chaccho</t>
  </si>
  <si>
    <t>San Juan de Rontoy</t>
  </si>
  <si>
    <t>Chacas</t>
  </si>
  <si>
    <t>Bolognesi</t>
  </si>
  <si>
    <t>Cajacay</t>
  </si>
  <si>
    <t>Huallanca</t>
  </si>
  <si>
    <t>Huasta</t>
  </si>
  <si>
    <t>Carhuaz</t>
  </si>
  <si>
    <t>Anta</t>
  </si>
  <si>
    <t>Pariahuanca</t>
  </si>
  <si>
    <t>Tinco</t>
  </si>
  <si>
    <t>San Luis</t>
  </si>
  <si>
    <t>Casma</t>
  </si>
  <si>
    <t>Buena Vista Alta</t>
  </si>
  <si>
    <t>Corongo</t>
  </si>
  <si>
    <t>Aco</t>
  </si>
  <si>
    <t>Bambas</t>
  </si>
  <si>
    <t>Huari</t>
  </si>
  <si>
    <t>Chavín de Huántar</t>
  </si>
  <si>
    <t>Ponto</t>
  </si>
  <si>
    <t>San Marcos</t>
  </si>
  <si>
    <t>San Pedro de Chana</t>
  </si>
  <si>
    <t>Huarmey</t>
  </si>
  <si>
    <t>Culebras</t>
  </si>
  <si>
    <t>Huaylas</t>
  </si>
  <si>
    <t>Caraz</t>
  </si>
  <si>
    <t>Pueblo Libre</t>
  </si>
  <si>
    <t>Santa Cruz</t>
  </si>
  <si>
    <t>Santo Toribio</t>
  </si>
  <si>
    <t>Mariscal Luzuriaga</t>
  </si>
  <si>
    <t>Piscobamba</t>
  </si>
  <si>
    <t>Llama</t>
  </si>
  <si>
    <t>Lucma</t>
  </si>
  <si>
    <t>Ocros</t>
  </si>
  <si>
    <t>Cochas</t>
  </si>
  <si>
    <t>Pallasca</t>
  </si>
  <si>
    <t>Cabana</t>
  </si>
  <si>
    <t>Conchucos</t>
  </si>
  <si>
    <t>Pampas</t>
  </si>
  <si>
    <t>Pomabamba</t>
  </si>
  <si>
    <t>Huayllán</t>
  </si>
  <si>
    <t>Recuay</t>
  </si>
  <si>
    <t>Cátac</t>
  </si>
  <si>
    <t>Huayllapampa</t>
  </si>
  <si>
    <t>Tapacocha</t>
  </si>
  <si>
    <t>Santa</t>
  </si>
  <si>
    <t>Coishco</t>
  </si>
  <si>
    <t>Moro</t>
  </si>
  <si>
    <t>Samanco</t>
  </si>
  <si>
    <t>Acobamba</t>
  </si>
  <si>
    <t>San Juan</t>
  </si>
  <si>
    <t>Yungay</t>
  </si>
  <si>
    <t>Matacoto</t>
  </si>
  <si>
    <t>Shupluy</t>
  </si>
  <si>
    <t>Yanama</t>
  </si>
  <si>
    <t>Apurímac</t>
  </si>
  <si>
    <t>Abancay</t>
  </si>
  <si>
    <t>Curahuasi</t>
  </si>
  <si>
    <t>Huanipaca</t>
  </si>
  <si>
    <t>Tamburco</t>
  </si>
  <si>
    <t>Andahuaylas</t>
  </si>
  <si>
    <t>Andarapa</t>
  </si>
  <si>
    <t>Chiara</t>
  </si>
  <si>
    <t>Pacucha</t>
  </si>
  <si>
    <t>Pomacocha</t>
  </si>
  <si>
    <t>Santa María de Chicmo</t>
  </si>
  <si>
    <t>Kaquiabamba</t>
  </si>
  <si>
    <t>Antabamba</t>
  </si>
  <si>
    <t>Huaquirca</t>
  </si>
  <si>
    <t>Juan Espinoza Medrano</t>
  </si>
  <si>
    <t>Oropesa</t>
  </si>
  <si>
    <t>Pachaconas</t>
  </si>
  <si>
    <t>Aymaraes</t>
  </si>
  <si>
    <t>Chalhuanca</t>
  </si>
  <si>
    <t>Sañayca</t>
  </si>
  <si>
    <t>Soraya</t>
  </si>
  <si>
    <t>Tintay</t>
  </si>
  <si>
    <t>Toraya</t>
  </si>
  <si>
    <t>Cotabambas</t>
  </si>
  <si>
    <t>Tambobamba</t>
  </si>
  <si>
    <t>Haquira</t>
  </si>
  <si>
    <t>Mara</t>
  </si>
  <si>
    <t>Chincheros</t>
  </si>
  <si>
    <t>Anco-Huallo</t>
  </si>
  <si>
    <t>Huaccana</t>
  </si>
  <si>
    <t>Ongoy</t>
  </si>
  <si>
    <t>Ranracancha</t>
  </si>
  <si>
    <t>Grau</t>
  </si>
  <si>
    <t>Chuquibambilla</t>
  </si>
  <si>
    <t>Mamara</t>
  </si>
  <si>
    <t>Pataypampa</t>
  </si>
  <si>
    <t>Turpay</t>
  </si>
  <si>
    <t>Vilcabamba</t>
  </si>
  <si>
    <t>Curasco</t>
  </si>
  <si>
    <t>Arequipa</t>
  </si>
  <si>
    <t>Chiguata</t>
  </si>
  <si>
    <t>Jacobo Hunter</t>
  </si>
  <si>
    <t>Mollebaya</t>
  </si>
  <si>
    <t>Pocsi</t>
  </si>
  <si>
    <t>Quequeña</t>
  </si>
  <si>
    <t>Sabandia</t>
  </si>
  <si>
    <t>San Juan de Tarucani</t>
  </si>
  <si>
    <t>Santa Isabel de Siguas</t>
  </si>
  <si>
    <t>Tiabaya</t>
  </si>
  <si>
    <t>Camaná</t>
  </si>
  <si>
    <t>Mariscal Cáceres</t>
  </si>
  <si>
    <t>Ocoña</t>
  </si>
  <si>
    <t>Samuel Pastor</t>
  </si>
  <si>
    <t>Caravelí</t>
  </si>
  <si>
    <t>Atiquipa</t>
  </si>
  <si>
    <t>Bella Unión</t>
  </si>
  <si>
    <t>Cahuacho</t>
  </si>
  <si>
    <t>Quicacha</t>
  </si>
  <si>
    <t>Castilla</t>
  </si>
  <si>
    <t>Orcopampa</t>
  </si>
  <si>
    <t>Caylloma</t>
  </si>
  <si>
    <t>Chivay</t>
  </si>
  <si>
    <t>Achoma</t>
  </si>
  <si>
    <t>Callalli</t>
  </si>
  <si>
    <t>Coporaque</t>
  </si>
  <si>
    <t>Lari</t>
  </si>
  <si>
    <t>San Antonio de Chuca</t>
  </si>
  <si>
    <t>Tisco</t>
  </si>
  <si>
    <t>Tuti</t>
  </si>
  <si>
    <t>Majes</t>
  </si>
  <si>
    <t>Condesuyos</t>
  </si>
  <si>
    <t>Cayarani</t>
  </si>
  <si>
    <t>Chichas</t>
  </si>
  <si>
    <t>Río Grande</t>
  </si>
  <si>
    <t>Yanaquihua</t>
  </si>
  <si>
    <t>Islay</t>
  </si>
  <si>
    <t>Cocachacra</t>
  </si>
  <si>
    <t>Mejia</t>
  </si>
  <si>
    <t>La Unión</t>
  </si>
  <si>
    <t>Cotahuasi</t>
  </si>
  <si>
    <t>Charcana</t>
  </si>
  <si>
    <t>Toro</t>
  </si>
  <si>
    <t>Ayacucho</t>
  </si>
  <si>
    <t>Huamanga</t>
  </si>
  <si>
    <t>Acos Vinchos</t>
  </si>
  <si>
    <t>San José de Ticllas</t>
  </si>
  <si>
    <t>San Juan Bautista</t>
  </si>
  <si>
    <t>Socos</t>
  </si>
  <si>
    <t>Tambillo</t>
  </si>
  <si>
    <t>Cangallo</t>
  </si>
  <si>
    <t>Chuschi</t>
  </si>
  <si>
    <t>Los Morochucos</t>
  </si>
  <si>
    <t>María Parado de Bellido</t>
  </si>
  <si>
    <t>Paras</t>
  </si>
  <si>
    <t>Huanca Sancos</t>
  </si>
  <si>
    <t>Sancos</t>
  </si>
  <si>
    <t>Sacsamarca</t>
  </si>
  <si>
    <t>Santiago de Lucanamarca</t>
  </si>
  <si>
    <t>Huanta</t>
  </si>
  <si>
    <t>Ayahuanco</t>
  </si>
  <si>
    <t>Huamanguilla</t>
  </si>
  <si>
    <t>Iguain</t>
  </si>
  <si>
    <t>Santillana</t>
  </si>
  <si>
    <t>Canayre</t>
  </si>
  <si>
    <t>Uchuraccay</t>
  </si>
  <si>
    <t>La Mar</t>
  </si>
  <si>
    <t>San Miguel</t>
  </si>
  <si>
    <t>Anco</t>
  </si>
  <si>
    <t>Ayna</t>
  </si>
  <si>
    <t>Chungui</t>
  </si>
  <si>
    <t>Tambo</t>
  </si>
  <si>
    <t>Samugari</t>
  </si>
  <si>
    <t>Anchihuay</t>
  </si>
  <si>
    <t>Lucanas</t>
  </si>
  <si>
    <t>Puquio</t>
  </si>
  <si>
    <t>Leoncio Prado</t>
  </si>
  <si>
    <t>Saisa</t>
  </si>
  <si>
    <t>Parinacochas</t>
  </si>
  <si>
    <t>Coracora</t>
  </si>
  <si>
    <t>Coronel Castañeda</t>
  </si>
  <si>
    <t>Paucar del Sara Sara</t>
  </si>
  <si>
    <t>Pausa</t>
  </si>
  <si>
    <t>Lampa</t>
  </si>
  <si>
    <t>San José de Ushua</t>
  </si>
  <si>
    <t>Sucre</t>
  </si>
  <si>
    <t>Querobamba</t>
  </si>
  <si>
    <t>Belén</t>
  </si>
  <si>
    <t>Soras</t>
  </si>
  <si>
    <t>Victor Fajardo</t>
  </si>
  <si>
    <t>Huancapi</t>
  </si>
  <si>
    <t>Canaria</t>
  </si>
  <si>
    <t>Cayara</t>
  </si>
  <si>
    <t>Colca</t>
  </si>
  <si>
    <t>Huancaraylla</t>
  </si>
  <si>
    <t>Vilcas Huamán</t>
  </si>
  <si>
    <t>Accomarca</t>
  </si>
  <si>
    <t>Concepción</t>
  </si>
  <si>
    <t>Saurama</t>
  </si>
  <si>
    <t>Cajamarca</t>
  </si>
  <si>
    <t>Encañada</t>
  </si>
  <si>
    <t>Jesús</t>
  </si>
  <si>
    <t>Cajabamba</t>
  </si>
  <si>
    <t>Celendín</t>
  </si>
  <si>
    <t>Cortegana</t>
  </si>
  <si>
    <t>Jorge Chávez</t>
  </si>
  <si>
    <t>Oxamarca</t>
  </si>
  <si>
    <t>Chota</t>
  </si>
  <si>
    <t>Tacabamba</t>
  </si>
  <si>
    <t>Chalamarca</t>
  </si>
  <si>
    <t>Contumazá</t>
  </si>
  <si>
    <t>Guzmango</t>
  </si>
  <si>
    <t>Cutervo</t>
  </si>
  <si>
    <t>Choros</t>
  </si>
  <si>
    <t>Hualgayoc</t>
  </si>
  <si>
    <t>Bambamarca</t>
  </si>
  <si>
    <t>Jaén</t>
  </si>
  <si>
    <t>Bellavista</t>
  </si>
  <si>
    <t>Chontali</t>
  </si>
  <si>
    <t>Sallique</t>
  </si>
  <si>
    <t>San Ignacio</t>
  </si>
  <si>
    <t>Namballe</t>
  </si>
  <si>
    <t>Pedro Gálvez</t>
  </si>
  <si>
    <t>Chancay</t>
  </si>
  <si>
    <t>Gregorio Pita</t>
  </si>
  <si>
    <t>Bolívar</t>
  </si>
  <si>
    <t>Llapa</t>
  </si>
  <si>
    <t>Unión Agua Blanca</t>
  </si>
  <si>
    <t>San Pablo</t>
  </si>
  <si>
    <t>Andabamba</t>
  </si>
  <si>
    <t>Catache</t>
  </si>
  <si>
    <t>Cusco</t>
  </si>
  <si>
    <t>Mollepata</t>
  </si>
  <si>
    <t>Calca</t>
  </si>
  <si>
    <t>Coya</t>
  </si>
  <si>
    <t>Pisac</t>
  </si>
  <si>
    <t>Canas</t>
  </si>
  <si>
    <t>Checca</t>
  </si>
  <si>
    <t>Kunturkanki</t>
  </si>
  <si>
    <t>Quehue</t>
  </si>
  <si>
    <t>Túpac Amaru</t>
  </si>
  <si>
    <t>Canchis</t>
  </si>
  <si>
    <t>Combapata</t>
  </si>
  <si>
    <t>Pitumarca</t>
  </si>
  <si>
    <t>Tinta</t>
  </si>
  <si>
    <t>Chumbivilcas</t>
  </si>
  <si>
    <t>Espinar</t>
  </si>
  <si>
    <t>Condoroma</t>
  </si>
  <si>
    <t>Suyckutambo</t>
  </si>
  <si>
    <t>Alto Pichigua</t>
  </si>
  <si>
    <t>La Convención</t>
  </si>
  <si>
    <t>Huayopata</t>
  </si>
  <si>
    <t>Kimbiri</t>
  </si>
  <si>
    <t>Pichari</t>
  </si>
  <si>
    <t>Paruro</t>
  </si>
  <si>
    <t>Ccapi</t>
  </si>
  <si>
    <t>Huanoquite</t>
  </si>
  <si>
    <t>Yaurisque</t>
  </si>
  <si>
    <t>Paucartambo</t>
  </si>
  <si>
    <t>Caicay</t>
  </si>
  <si>
    <t>Colquepata</t>
  </si>
  <si>
    <t>Kosñipata</t>
  </si>
  <si>
    <t>Quispicanchi</t>
  </si>
  <si>
    <t>Urcos</t>
  </si>
  <si>
    <t>Ccarhuayo</t>
  </si>
  <si>
    <t>Ccatca</t>
  </si>
  <si>
    <t>Ocongate</t>
  </si>
  <si>
    <t>Urubamba</t>
  </si>
  <si>
    <t>Ollantaytambo</t>
  </si>
  <si>
    <t>Huancavelica</t>
  </si>
  <si>
    <t>Acobambilla</t>
  </si>
  <si>
    <t>Acoria</t>
  </si>
  <si>
    <t>Cuenca</t>
  </si>
  <si>
    <t>Huachocolpa</t>
  </si>
  <si>
    <t>Laria</t>
  </si>
  <si>
    <t>Nuevo Occoro</t>
  </si>
  <si>
    <t>Palca</t>
  </si>
  <si>
    <t>Vilca</t>
  </si>
  <si>
    <t>Yauli</t>
  </si>
  <si>
    <t>Huando</t>
  </si>
  <si>
    <t>Caja</t>
  </si>
  <si>
    <t>Marcas</t>
  </si>
  <si>
    <t>Rosario</t>
  </si>
  <si>
    <t>Angaraes</t>
  </si>
  <si>
    <t>Anchonga</t>
  </si>
  <si>
    <t>Ccochaccasa</t>
  </si>
  <si>
    <t>Chincho</t>
  </si>
  <si>
    <t>Congalla</t>
  </si>
  <si>
    <t>Julcamarca</t>
  </si>
  <si>
    <t>San Antonio de Antaparco</t>
  </si>
  <si>
    <t>Santo Tomás de Pata</t>
  </si>
  <si>
    <t>Castrovirreyna</t>
  </si>
  <si>
    <t>Arma</t>
  </si>
  <si>
    <t>Aurahua</t>
  </si>
  <si>
    <t>Capillas</t>
  </si>
  <si>
    <t>Chupamarca</t>
  </si>
  <si>
    <t>Cocas</t>
  </si>
  <si>
    <t>Huachos</t>
  </si>
  <si>
    <t>Huamatambo</t>
  </si>
  <si>
    <t>Mollepampa</t>
  </si>
  <si>
    <t>Churcampa</t>
  </si>
  <si>
    <t>El Carmen</t>
  </si>
  <si>
    <t>Paucarbamba</t>
  </si>
  <si>
    <t>Pachamarca</t>
  </si>
  <si>
    <t>Cosme</t>
  </si>
  <si>
    <t>Huaytará</t>
  </si>
  <si>
    <t>Ayavi</t>
  </si>
  <si>
    <t>Huayacundo Arma</t>
  </si>
  <si>
    <t>Laramarca</t>
  </si>
  <si>
    <t>Pilpichaca</t>
  </si>
  <si>
    <t>Querco</t>
  </si>
  <si>
    <t>Quito-Arma</t>
  </si>
  <si>
    <t>San Francisco de Sangayaico</t>
  </si>
  <si>
    <t>Tayacaja</t>
  </si>
  <si>
    <t>Acostambo</t>
  </si>
  <si>
    <t>Acraquia</t>
  </si>
  <si>
    <t>Pazos</t>
  </si>
  <si>
    <t>Tintay Puncu</t>
  </si>
  <si>
    <t>Huánuco</t>
  </si>
  <si>
    <t>Churubamba</t>
  </si>
  <si>
    <t>Quisqui</t>
  </si>
  <si>
    <t>San Pedro de Chaulan</t>
  </si>
  <si>
    <t>Ambo</t>
  </si>
  <si>
    <t>Conchamarca</t>
  </si>
  <si>
    <t>San Francisco</t>
  </si>
  <si>
    <t>San Rafael</t>
  </si>
  <si>
    <t>Dos de Mayo</t>
  </si>
  <si>
    <t>Pachas</t>
  </si>
  <si>
    <t>Shunqui</t>
  </si>
  <si>
    <t>Huacaybamba</t>
  </si>
  <si>
    <t>Canchabamba</t>
  </si>
  <si>
    <t>Pinra</t>
  </si>
  <si>
    <t>Huamalies</t>
  </si>
  <si>
    <t>Jacas Grande</t>
  </si>
  <si>
    <t>Jircan</t>
  </si>
  <si>
    <t>Puños</t>
  </si>
  <si>
    <t>Tantamayo</t>
  </si>
  <si>
    <t>Mariano Damaso Beraun</t>
  </si>
  <si>
    <t>Marañón</t>
  </si>
  <si>
    <t>Huacrachuco</t>
  </si>
  <si>
    <t>San Buenaventura</t>
  </si>
  <si>
    <t>Pachitea</t>
  </si>
  <si>
    <t>Panao</t>
  </si>
  <si>
    <t>Molino</t>
  </si>
  <si>
    <t>Umari</t>
  </si>
  <si>
    <t>Puerto Inca</t>
  </si>
  <si>
    <t>Codo del Pozuzo</t>
  </si>
  <si>
    <t>Honoria</t>
  </si>
  <si>
    <t>Tournavista</t>
  </si>
  <si>
    <t>Yuyapichis</t>
  </si>
  <si>
    <t>Lauricocha</t>
  </si>
  <si>
    <t>Baños</t>
  </si>
  <si>
    <t>Rondos</t>
  </si>
  <si>
    <t>Ica</t>
  </si>
  <si>
    <t>Pachacútec</t>
  </si>
  <si>
    <t>Salas</t>
  </si>
  <si>
    <t>Subtanjalla</t>
  </si>
  <si>
    <t>Tate</t>
  </si>
  <si>
    <t>Chincha</t>
  </si>
  <si>
    <t>Grocio Prado</t>
  </si>
  <si>
    <t>Pueblo Nuevo</t>
  </si>
  <si>
    <t>San Juan de Yánac</t>
  </si>
  <si>
    <t>Pisco</t>
  </si>
  <si>
    <t>Humay</t>
  </si>
  <si>
    <t>San Clemente</t>
  </si>
  <si>
    <t>Junín</t>
  </si>
  <si>
    <t>Huancayo</t>
  </si>
  <si>
    <t>Chacapampa</t>
  </si>
  <si>
    <t>Chongos Alto</t>
  </si>
  <si>
    <t>Huasicancha</t>
  </si>
  <si>
    <t>Ingenio</t>
  </si>
  <si>
    <t>Quichuay</t>
  </si>
  <si>
    <t>Sapallanga</t>
  </si>
  <si>
    <t>Sicaya</t>
  </si>
  <si>
    <t>Viques</t>
  </si>
  <si>
    <t>Heroínas Toledo</t>
  </si>
  <si>
    <t>San José de Quero</t>
  </si>
  <si>
    <t>Chanchamayo</t>
  </si>
  <si>
    <t>Perené</t>
  </si>
  <si>
    <t>Pichanaqui</t>
  </si>
  <si>
    <t>Jauja</t>
  </si>
  <si>
    <t>Apata</t>
  </si>
  <si>
    <t>Canchayllo</t>
  </si>
  <si>
    <t>Curicaca</t>
  </si>
  <si>
    <t>Janjaillo</t>
  </si>
  <si>
    <t>Julcán</t>
  </si>
  <si>
    <t>Marco</t>
  </si>
  <si>
    <t>Masma Chicche</t>
  </si>
  <si>
    <t>Molinos</t>
  </si>
  <si>
    <t>Monobamba</t>
  </si>
  <si>
    <t>Muqui</t>
  </si>
  <si>
    <t>Paca</t>
  </si>
  <si>
    <t>Pomacancha</t>
  </si>
  <si>
    <t>Ricrán</t>
  </si>
  <si>
    <t>Sincos</t>
  </si>
  <si>
    <t>Yauyos</t>
  </si>
  <si>
    <t>Carhuamayo</t>
  </si>
  <si>
    <t>Ondores</t>
  </si>
  <si>
    <t>Ulcumayo</t>
  </si>
  <si>
    <t>Satipo</t>
  </si>
  <si>
    <t>Coviriali</t>
  </si>
  <si>
    <t>Mazamari</t>
  </si>
  <si>
    <t>Pampa Hermosa</t>
  </si>
  <si>
    <t>Pangoa</t>
  </si>
  <si>
    <t>Río Tambo</t>
  </si>
  <si>
    <t>Tarma</t>
  </si>
  <si>
    <t>Huasahuasi</t>
  </si>
  <si>
    <t>Chacapalpa</t>
  </si>
  <si>
    <t>Suitucancha</t>
  </si>
  <si>
    <t>Chupaca</t>
  </si>
  <si>
    <t>Tres de Diciembre</t>
  </si>
  <si>
    <t>Yanacancha</t>
  </si>
  <si>
    <t>Trujillo</t>
  </si>
  <si>
    <t>El Porvenir</t>
  </si>
  <si>
    <t>Huanchaco</t>
  </si>
  <si>
    <t>Moche</t>
  </si>
  <si>
    <t>Poroto</t>
  </si>
  <si>
    <t>Ascope</t>
  </si>
  <si>
    <t>Paiján</t>
  </si>
  <si>
    <t>Rázuri</t>
  </si>
  <si>
    <t>Uchumarca</t>
  </si>
  <si>
    <t>Chepén</t>
  </si>
  <si>
    <t>Pacanga</t>
  </si>
  <si>
    <t>Otuzco</t>
  </si>
  <si>
    <t>Usquil</t>
  </si>
  <si>
    <t>Pacasmayo</t>
  </si>
  <si>
    <t>Jequetepeque</t>
  </si>
  <si>
    <t>San José</t>
  </si>
  <si>
    <t>Pataz</t>
  </si>
  <si>
    <t>Chillia</t>
  </si>
  <si>
    <t>Huayo</t>
  </si>
  <si>
    <t>Parcoy</t>
  </si>
  <si>
    <t>Pias</t>
  </si>
  <si>
    <t>Urpay</t>
  </si>
  <si>
    <t>Sánchez Carrión</t>
  </si>
  <si>
    <t>Huamachuco</t>
  </si>
  <si>
    <t>Chugay</t>
  </si>
  <si>
    <t>Curgos</t>
  </si>
  <si>
    <t>Marcabal</t>
  </si>
  <si>
    <t>Sanagoran</t>
  </si>
  <si>
    <t>Santiago de Chuco</t>
  </si>
  <si>
    <t>Quiruvilca</t>
  </si>
  <si>
    <t>Gran Chimú</t>
  </si>
  <si>
    <t>Virú</t>
  </si>
  <si>
    <t>Lambayeque</t>
  </si>
  <si>
    <t>Chiclayo</t>
  </si>
  <si>
    <t>Chongoyape</t>
  </si>
  <si>
    <t>Etén</t>
  </si>
  <si>
    <t>Monsefú</t>
  </si>
  <si>
    <t>Oyotún</t>
  </si>
  <si>
    <t>Picsi</t>
  </si>
  <si>
    <t>Ferreñafe</t>
  </si>
  <si>
    <t>Cañaris</t>
  </si>
  <si>
    <t>Incahuasi</t>
  </si>
  <si>
    <t>Pitipo</t>
  </si>
  <si>
    <t>Mochumi</t>
  </si>
  <si>
    <t>Mórrope</t>
  </si>
  <si>
    <t>Olmos</t>
  </si>
  <si>
    <t>Pacora</t>
  </si>
  <si>
    <t>Túcume</t>
  </si>
  <si>
    <t>Lima</t>
  </si>
  <si>
    <t>Carabayllo</t>
  </si>
  <si>
    <t>San Juan de Lurigancho</t>
  </si>
  <si>
    <t>Villa María del Triunfo</t>
  </si>
  <si>
    <t>Barranca</t>
  </si>
  <si>
    <t>Pativilca</t>
  </si>
  <si>
    <t>Supe</t>
  </si>
  <si>
    <t>Cajatambo</t>
  </si>
  <si>
    <t>Copa</t>
  </si>
  <si>
    <t>Canta</t>
  </si>
  <si>
    <t>Lachaqui</t>
  </si>
  <si>
    <t>Cañete</t>
  </si>
  <si>
    <t>Lunahuana</t>
  </si>
  <si>
    <t>Quilmana</t>
  </si>
  <si>
    <t>Huaral</t>
  </si>
  <si>
    <t>Atavillos Bajo</t>
  </si>
  <si>
    <t>Aucallama</t>
  </si>
  <si>
    <t>San Miguel de Acos</t>
  </si>
  <si>
    <t>Sumbilca</t>
  </si>
  <si>
    <t>Huarochirí</t>
  </si>
  <si>
    <t>Matucana</t>
  </si>
  <si>
    <t>Antioquía</t>
  </si>
  <si>
    <t>Huachupampa</t>
  </si>
  <si>
    <t>Mariatana</t>
  </si>
  <si>
    <t>San Andrés de Tupicocha</t>
  </si>
  <si>
    <t>San Damián</t>
  </si>
  <si>
    <t>San Mateo</t>
  </si>
  <si>
    <t>Sangallaya</t>
  </si>
  <si>
    <t>Santiago de Anchucaya</t>
  </si>
  <si>
    <t>Surco</t>
  </si>
  <si>
    <t>Huaura</t>
  </si>
  <si>
    <t>Santa Leonor</t>
  </si>
  <si>
    <t>Vegueta</t>
  </si>
  <si>
    <t>Ayaviri</t>
  </si>
  <si>
    <t>Azángaro</t>
  </si>
  <si>
    <t>Catahuasi</t>
  </si>
  <si>
    <t>Huampara</t>
  </si>
  <si>
    <t>Huañec</t>
  </si>
  <si>
    <t>Madean</t>
  </si>
  <si>
    <t>Quinocay</t>
  </si>
  <si>
    <t>San Joaquín</t>
  </si>
  <si>
    <t>San Pedro de Pilas</t>
  </si>
  <si>
    <t>Tauripampa</t>
  </si>
  <si>
    <t>Vitis</t>
  </si>
  <si>
    <t>Loreto</t>
  </si>
  <si>
    <t>Maynas</t>
  </si>
  <si>
    <t>Alto Nanay</t>
  </si>
  <si>
    <t>Indiana</t>
  </si>
  <si>
    <t>Las Amazonas</t>
  </si>
  <si>
    <t>Mazan</t>
  </si>
  <si>
    <t>Alto Amazonas</t>
  </si>
  <si>
    <t>Yurimaguas</t>
  </si>
  <si>
    <t>Balsapuerto</t>
  </si>
  <si>
    <t>Nauta</t>
  </si>
  <si>
    <t>Tigre</t>
  </si>
  <si>
    <t>Mariscal Ramón Castilla</t>
  </si>
  <si>
    <t>Pebas</t>
  </si>
  <si>
    <t>Requena</t>
  </si>
  <si>
    <t>Puinahua</t>
  </si>
  <si>
    <t>Ucayali</t>
  </si>
  <si>
    <t>Putumayo</t>
  </si>
  <si>
    <t>Madre de Dios</t>
  </si>
  <si>
    <t>Tambopata</t>
  </si>
  <si>
    <t>Las Piedras</t>
  </si>
  <si>
    <t>Laberinto</t>
  </si>
  <si>
    <t>Manu</t>
  </si>
  <si>
    <t>Huepetuhe</t>
  </si>
  <si>
    <t>Tahuamanu</t>
  </si>
  <si>
    <t>Iñapari</t>
  </si>
  <si>
    <t>Iberia</t>
  </si>
  <si>
    <t>Moquegua</t>
  </si>
  <si>
    <t>Mariscal Nieto</t>
  </si>
  <si>
    <t>Carumas</t>
  </si>
  <si>
    <t>Torata</t>
  </si>
  <si>
    <t>General Sánchez Cerro</t>
  </si>
  <si>
    <t>Chojata</t>
  </si>
  <si>
    <t>Coalaque</t>
  </si>
  <si>
    <t>Ichuña</t>
  </si>
  <si>
    <t>La Capilla</t>
  </si>
  <si>
    <t>Lloque</t>
  </si>
  <si>
    <t>Matalaque</t>
  </si>
  <si>
    <t>Puquina</t>
  </si>
  <si>
    <t>Ubinas</t>
  </si>
  <si>
    <t>Ilo</t>
  </si>
  <si>
    <t>El Algarrobal</t>
  </si>
  <si>
    <t>Pasco</t>
  </si>
  <si>
    <t>Chaupimarca</t>
  </si>
  <si>
    <t>Huachón</t>
  </si>
  <si>
    <t>Pallanchacra</t>
  </si>
  <si>
    <t>Simón Bolívar</t>
  </si>
  <si>
    <t>Ticlacayan</t>
  </si>
  <si>
    <t>Vicco</t>
  </si>
  <si>
    <t>Daniel Alcides Carrión</t>
  </si>
  <si>
    <t>Yanahuanca</t>
  </si>
  <si>
    <t>Chacayan</t>
  </si>
  <si>
    <t>Goyllarisquizga</t>
  </si>
  <si>
    <t>Paucar</t>
  </si>
  <si>
    <t>San Pedro de Pillao</t>
  </si>
  <si>
    <t>Santa Ana de Tusi</t>
  </si>
  <si>
    <t>Tapuc</t>
  </si>
  <si>
    <t>Oxapampa</t>
  </si>
  <si>
    <t>Huancabamba</t>
  </si>
  <si>
    <t>Puerto Bermúdez</t>
  </si>
  <si>
    <t>Constitución</t>
  </si>
  <si>
    <t>Piura</t>
  </si>
  <si>
    <t>El Tallán</t>
  </si>
  <si>
    <t>La Arena</t>
  </si>
  <si>
    <t>Tambo Grande</t>
  </si>
  <si>
    <t>Ayabaca</t>
  </si>
  <si>
    <t>Frías</t>
  </si>
  <si>
    <t>Jilili</t>
  </si>
  <si>
    <t>Montero</t>
  </si>
  <si>
    <t>Canchaque</t>
  </si>
  <si>
    <t>Lalaquiz</t>
  </si>
  <si>
    <t>San Miguel de El Faique</t>
  </si>
  <si>
    <t>Morropón</t>
  </si>
  <si>
    <t>Chalaco</t>
  </si>
  <si>
    <t>La Matanza</t>
  </si>
  <si>
    <t>San Juan de Bigote</t>
  </si>
  <si>
    <t>Paita</t>
  </si>
  <si>
    <t>Amotape</t>
  </si>
  <si>
    <t>La Huaca</t>
  </si>
  <si>
    <t>Tamarindo</t>
  </si>
  <si>
    <t>Vichayal</t>
  </si>
  <si>
    <t>Sullana</t>
  </si>
  <si>
    <t>Miguel Checa</t>
  </si>
  <si>
    <t>Sechura</t>
  </si>
  <si>
    <t>Bellavista de la Unión</t>
  </si>
  <si>
    <t>Vice</t>
  </si>
  <si>
    <t>Puno</t>
  </si>
  <si>
    <t>Amantani</t>
  </si>
  <si>
    <t>Chucuito</t>
  </si>
  <si>
    <t>Paucarcolla</t>
  </si>
  <si>
    <t>Pichacani</t>
  </si>
  <si>
    <t>Potoni</t>
  </si>
  <si>
    <t>Santiago de Pupuja</t>
  </si>
  <si>
    <t>Carabaya</t>
  </si>
  <si>
    <t>Macusani</t>
  </si>
  <si>
    <t>Ayapata</t>
  </si>
  <si>
    <t>Huacullani</t>
  </si>
  <si>
    <t>Kelluyo</t>
  </si>
  <si>
    <t>El Collao</t>
  </si>
  <si>
    <t>Capazo</t>
  </si>
  <si>
    <t>Huancané</t>
  </si>
  <si>
    <t>Cojata</t>
  </si>
  <si>
    <t>Taraco</t>
  </si>
  <si>
    <t>Cabanilla</t>
  </si>
  <si>
    <t>Vilavila</t>
  </si>
  <si>
    <t>Melgar</t>
  </si>
  <si>
    <t>Llalli</t>
  </si>
  <si>
    <t>Macari</t>
  </si>
  <si>
    <t>Umachiri</t>
  </si>
  <si>
    <t>Moho</t>
  </si>
  <si>
    <t>Tilali</t>
  </si>
  <si>
    <t>San Román</t>
  </si>
  <si>
    <t>Cabanillas</t>
  </si>
  <si>
    <t>Sandia</t>
  </si>
  <si>
    <t>Cuyocuyo</t>
  </si>
  <si>
    <t>Patambuco</t>
  </si>
  <si>
    <t>Yanahuaya</t>
  </si>
  <si>
    <t>Yunguyo</t>
  </si>
  <si>
    <t>Ollaraya</t>
  </si>
  <si>
    <t>San Martín</t>
  </si>
  <si>
    <t>Moyobamba</t>
  </si>
  <si>
    <t>Calzada</t>
  </si>
  <si>
    <t>Jepelacio</t>
  </si>
  <si>
    <t>Soritor</t>
  </si>
  <si>
    <t>Yantalo</t>
  </si>
  <si>
    <t>Bajo Biavo</t>
  </si>
  <si>
    <t>Huallaga</t>
  </si>
  <si>
    <t>El Dorado</t>
  </si>
  <si>
    <t>San José de Sisa</t>
  </si>
  <si>
    <t>Saposoa</t>
  </si>
  <si>
    <t>Piscoyacu</t>
  </si>
  <si>
    <t>Lamas</t>
  </si>
  <si>
    <t>Barranquita</t>
  </si>
  <si>
    <t>Pinto Recodo</t>
  </si>
  <si>
    <t>Tabalosos</t>
  </si>
  <si>
    <t>Juanjui</t>
  </si>
  <si>
    <t>Campanilla</t>
  </si>
  <si>
    <t>Huicungo</t>
  </si>
  <si>
    <t>Pachiza</t>
  </si>
  <si>
    <t>Picota</t>
  </si>
  <si>
    <t>Tingo de Ponasa</t>
  </si>
  <si>
    <t>Rioja</t>
  </si>
  <si>
    <t>Pardo Miguel</t>
  </si>
  <si>
    <t>Posic</t>
  </si>
  <si>
    <t>San Fernando</t>
  </si>
  <si>
    <t>Chazuta</t>
  </si>
  <si>
    <t>Sauce</t>
  </si>
  <si>
    <t>Tocache</t>
  </si>
  <si>
    <t>Nuevo Progreso</t>
  </si>
  <si>
    <t>Pólvora</t>
  </si>
  <si>
    <t>Shunte</t>
  </si>
  <si>
    <t>Uchiza</t>
  </si>
  <si>
    <t>Tacna</t>
  </si>
  <si>
    <t>Ciudad Nueva</t>
  </si>
  <si>
    <t>Inclán</t>
  </si>
  <si>
    <t>Candarave</t>
  </si>
  <si>
    <t>Cairani</t>
  </si>
  <si>
    <t>Tarata</t>
  </si>
  <si>
    <t>Héroes Albarracín</t>
  </si>
  <si>
    <t>Estique</t>
  </si>
  <si>
    <t>Sitajara</t>
  </si>
  <si>
    <t>Susapaya</t>
  </si>
  <si>
    <t>Tarucachi</t>
  </si>
  <si>
    <t>Tumbes</t>
  </si>
  <si>
    <t>Pampas de Hospital</t>
  </si>
  <si>
    <t>Contralmirante Villar</t>
  </si>
  <si>
    <t>Casitas</t>
  </si>
  <si>
    <t>Zarumilla</t>
  </si>
  <si>
    <t>Papayal</t>
  </si>
  <si>
    <t>Coronel Portillo</t>
  </si>
  <si>
    <t>Nueva Requena</t>
  </si>
  <si>
    <t>Atalaya</t>
  </si>
  <si>
    <t>Sepahua</t>
  </si>
  <si>
    <t>Tahuania</t>
  </si>
  <si>
    <t>Yurua</t>
  </si>
  <si>
    <t>Padre Abad</t>
  </si>
  <si>
    <t>Curimaná</t>
  </si>
  <si>
    <t>Purús</t>
  </si>
  <si>
    <t>Quintil nacional 2013</t>
  </si>
  <si>
    <t>Quintil regional 2013</t>
  </si>
  <si>
    <t>Ganador SM1</t>
  </si>
  <si>
    <t>Ganador SM2</t>
  </si>
  <si>
    <t>Indicadores asignados meta final</t>
  </si>
  <si>
    <t>META a mayo</t>
  </si>
  <si>
    <t>META a setiembre</t>
  </si>
  <si>
    <t>Ind. Padron Nominal</t>
  </si>
  <si>
    <t>Comentarios</t>
  </si>
  <si>
    <t>LINEA DE BASE</t>
  </si>
  <si>
    <t>Número de familias con niñas y niños menores de 36 meses de edad y gestantes participan en sesiones demostrativas para la prevención y reducción de la DCI y anemia, promovidas por la municipalidad.</t>
  </si>
  <si>
    <t>EJE: DESARROLLO INFANTIL TEMPRANO</t>
  </si>
  <si>
    <t>PRODUCTO: Adolescentes reciben orientación/consejería en salud sexual y reproductiva, promovido por la municipalidad.</t>
  </si>
  <si>
    <t>Número de adolescentes que reciben orientación/consejería en salud sexual y reproductiva, promovido por la municipalidad.</t>
  </si>
  <si>
    <t>EJE: DESARROLLO INTEGRAL DE LA NIÑEZ Y ADOLESCENCIA</t>
  </si>
  <si>
    <t>EJE: INCLUSIÓN ECONÓMICA</t>
  </si>
  <si>
    <t>Neshuya</t>
  </si>
  <si>
    <t>La Morada</t>
  </si>
  <si>
    <t>Jose Maria Arguedas</t>
  </si>
  <si>
    <t>Rocchacc</t>
  </si>
  <si>
    <t>Los Chankas</t>
  </si>
  <si>
    <t>Pucacolpa</t>
  </si>
  <si>
    <t>Roble</t>
  </si>
  <si>
    <t>Santiago de Tucuma</t>
  </si>
  <si>
    <t>San Pablo de Pillao</t>
  </si>
  <si>
    <t>Santa Rosa de Alto Yanajanca</t>
  </si>
  <si>
    <t>Vizcatan del Ene</t>
  </si>
  <si>
    <t>Alexander Von Humboldt</t>
  </si>
  <si>
    <t>EJE: PROTECCIÓN DE LAS PERSONAS ADULTAS MAYORES</t>
  </si>
  <si>
    <t>PRODUCTO: Hogares con clasificación socioeconómica oportuna y actualizada.</t>
  </si>
  <si>
    <t>Porcentaje de hogares con Clasificación Socioeconómica y Empadronamiento (CSE) en un plazo no mayor a veinticinco (25) días hábiles, contados desde la fecha de registro de la solicitud de CSE en el mecanismo electrónico provisto por la Dirección de Operaciones de Focalización (DOF).</t>
  </si>
  <si>
    <t>Plan de Complementación Alimentaria</t>
  </si>
  <si>
    <t>Número de actividades de entrenamiento y organización ante emergencias y desastres realizadas por la municipalidad.</t>
  </si>
  <si>
    <t>PRODUCTO: Municipalidad cuenta con protocolos para la atención ciudadana con enfoque intercultural.</t>
  </si>
  <si>
    <t>Número de protocolos con enfoque intercultural para la atención ciudadana aprobados por la municipalidad.</t>
  </si>
  <si>
    <t>CLUSTER_SM3</t>
  </si>
  <si>
    <t>Nombre_clusterSM3</t>
  </si>
  <si>
    <t>pobreza muy alta y ruralidad alta</t>
  </si>
  <si>
    <t>pobreza alta y ruralidad alta</t>
  </si>
  <si>
    <t>pobreza media y ruralidad media</t>
  </si>
  <si>
    <t>pobreza media y ruralidad alta</t>
  </si>
  <si>
    <t>pobreza baja y ruralidad alta</t>
  </si>
  <si>
    <t>pobreza baja y ruralidad baja</t>
  </si>
  <si>
    <t>Etiquetas de fila</t>
  </si>
  <si>
    <t>Total general</t>
  </si>
  <si>
    <t>Lima M</t>
  </si>
  <si>
    <t>Lima prov.</t>
  </si>
  <si>
    <t>Lima Metrop.</t>
  </si>
  <si>
    <t>Lima provincias</t>
  </si>
  <si>
    <t>Cantidad de niños de los ultimos 02 años con DNI</t>
  </si>
  <si>
    <t>PRODUCTO: Niñas y niños menores de 12 meses de edad con trámite oportuno a la identidad</t>
  </si>
  <si>
    <t>Porcentaje de niñas y niños menores de 12 meses con con trámite del DNI iniciado hasta los 30 días después de su nacimiento</t>
  </si>
  <si>
    <t>Número de productoras/es que participan en las Ferias de la Chacra a la Olla</t>
  </si>
  <si>
    <t>Porcentaje de Centros de Atención de las modalidades Comedores, Hogares y Albergues, Adultos en Riesgo y Trabajo Comunal reciben las canastas de alimentos mensualmente por parte de la municipalidad.</t>
  </si>
  <si>
    <t>Porcentaje de personas afectadas por tuberculosis, usuarios de la modalidad PAN TBC, reciben su canasta de alimentos mensualmente por parte de la municipalidad.</t>
  </si>
  <si>
    <t>n.d.</t>
  </si>
  <si>
    <t>LB=Pampas (distrito de origen)</t>
  </si>
  <si>
    <t>Sector: MVCS</t>
  </si>
  <si>
    <t>Sector: MINSA</t>
  </si>
  <si>
    <t>Sector: RENIEC</t>
  </si>
  <si>
    <t>Sector: QALIWARMA</t>
  </si>
  <si>
    <t>Sector: AgroRural</t>
  </si>
  <si>
    <t>Sector: Pensión65</t>
  </si>
  <si>
    <t>Sector: SISFOH</t>
  </si>
  <si>
    <t>Sector: INDECI</t>
  </si>
  <si>
    <t>Sector: MINCUL</t>
  </si>
  <si>
    <r>
      <rPr>
        <b/>
        <sz val="10"/>
        <rFont val="Calibri"/>
        <family val="2"/>
        <scheme val="minor"/>
      </rPr>
      <t>Número de Hogares con Clasificación Socioeconómica y Empadronamiento (CSE) de pobre y pobre extremo en Padrón General de Hogares (PGH), vencida y por vencer hasta enero del 2019, con CSE actualizada</t>
    </r>
    <r>
      <rPr>
        <b/>
        <u/>
        <sz val="10"/>
        <rFont val="Calibri"/>
        <family val="2"/>
        <scheme val="minor"/>
      </rPr>
      <t>.</t>
    </r>
  </si>
  <si>
    <t>Con meta final programada</t>
  </si>
  <si>
    <t>EJE</t>
  </si>
  <si>
    <t>PRODUCTO</t>
  </si>
  <si>
    <t>DIT</t>
  </si>
  <si>
    <t>DINA</t>
  </si>
  <si>
    <t>INC. ECON.</t>
  </si>
  <si>
    <t>PAM</t>
  </si>
  <si>
    <t>ESTRATÉGICO</t>
  </si>
  <si>
    <t>Organizaciones Comunales que administran, operan y mantienen los servicios de agua y saneamiento son supervisadas por la municipalidad.</t>
  </si>
  <si>
    <t>Niñas y niños menores de 12 meses de edad con trámite oportuno a la identidad</t>
  </si>
  <si>
    <t>Familias participan en sesiones demostrativas de preparación de alimentos para la prevención y reducción de la DCI y anemia, promovidas por la municipalidad.</t>
  </si>
  <si>
    <t>Adolescentes reciben orientación/consejería en salud sexual y reproductiva, promovido por la municipalidad.</t>
  </si>
  <si>
    <t>Productoras/es acceden al mercado local y regional a través de las Ferias de la Chacra a la Olla.</t>
  </si>
  <si>
    <t>Personas adultas mayores participan en acciones que contribuyen a su protección, revaloración y autonomía implementadas por la municipalidad, en el marco de la intervención Saberes Productivos</t>
  </si>
  <si>
    <t>Hogares con clasificación socioeconómica oportuna y actualizada.</t>
  </si>
  <si>
    <t>Número de Hogares con Clasificación Socioeconómica y Empadronamiento (CSE) de pobre y pobre extremo en Padrón General de Hogares (PGH), vencida y por vencer hasta enero del 2019, con CSE actualizada.</t>
  </si>
  <si>
    <t>Municipalidad organiza y entrena a la población ante emergencias y desastres.</t>
  </si>
  <si>
    <t>Municipalidad cuenta con protocolos para la atención ciudadana con enfoque intercultural</t>
  </si>
  <si>
    <t>PNSR-MVCS</t>
  </si>
  <si>
    <t>MINSA</t>
  </si>
  <si>
    <t>QALIWARMA</t>
  </si>
  <si>
    <t>Agro Rural</t>
  </si>
  <si>
    <t>Pensión 65</t>
  </si>
  <si>
    <t>DOF (ex SISFOH)</t>
  </si>
  <si>
    <t>Plan de Complemetación Alimentaria</t>
  </si>
  <si>
    <t>INDECI</t>
  </si>
  <si>
    <t>Número de acciones implementadas por la municipalidad que contribuyen a la protección, revaloración y autonomía de las personas adultas mayores, en el marco de la intervención Saberes Productivos</t>
  </si>
  <si>
    <t>Municipalidad invierte en el equipamiento para el servicio alimentario de las instituciones educativas de su jurisdicción y del ámbito del PNAE Qali Warma</t>
  </si>
  <si>
    <t>Número de Organizaciones Comunales supervisadas al menos dos veces por el Área Técnica Municipal (ATM)</t>
  </si>
  <si>
    <t>ÁNCASH</t>
  </si>
  <si>
    <t>APURÍMAC</t>
  </si>
  <si>
    <t>HUÁNUCO</t>
  </si>
  <si>
    <t>JUNÍN</t>
  </si>
  <si>
    <t>SAN MARTÍN</t>
  </si>
  <si>
    <t>Cuenta de UBIGEO</t>
  </si>
  <si>
    <t>Etiquetas de columna</t>
  </si>
  <si>
    <t>PRODUCTO: Niñas y niños menores de 36 meses de edad registradas/os en el padrón nominal del distrito con información completa y actualizada</t>
  </si>
  <si>
    <t>Porcentaje de niñas y niños menores de 36 meses de edad registradas/os en el padrón nominal del distrito con información completa y actualizada sobre centro poblado, tipo de seguro y acceso a programas sociales</t>
  </si>
  <si>
    <t>Niñas y niños menores de 36 meses de edad registradas/os en el padrón nominal del distrito con información completa y actualizada</t>
  </si>
  <si>
    <t>Total de niños &lt;03 años en P.N. al 30/11/2017</t>
  </si>
  <si>
    <t>LB=Huañec (distrito vecino y del mismo cluster)</t>
  </si>
  <si>
    <t>Porcentaje de ejecución presupuestal de la municipalidad dirigida al equipamiento del servicio alimentario de instituciones educativas de su jurisdicción y del ámbito del PNAE Qali Warma, respecto del total de presupuesto programado para programas presupuestales</t>
  </si>
  <si>
    <t>EJE ESTRATÉGICO</t>
  </si>
  <si>
    <t>Porcentaje de niñas y niños menores de 12 meses de edad con trámite del DNI iniciado hasta los 30 días después de su nacimiento</t>
  </si>
  <si>
    <t>Familias participan en sesiones demostrativas de preparación de alimentos para la prevención y reducción de la anemia y la desnutrición crónica infantil, promovidas por la municipalidad</t>
  </si>
  <si>
    <t>PRODUCTO: Familias participan en sesiones demostrativas de preparación de alimentos para la prevención y reducción de la anemia y la desnutrición crónica infantil, promovidas por la municipalidad</t>
  </si>
  <si>
    <t>PRODUCTO: Municipalidad invierte en el equipamiento para el servicio alimentario de las instituciones educativas de su jurisdicción</t>
  </si>
  <si>
    <t>Porcentaje de ejecución presupuestal de la municipalidad dirigido al equipamiento del servicio alimentario de instituciones educativas del ámbito del PNAE Qali Warma, respecto al presupuesto inicial de apertura del programa presupuestal</t>
  </si>
  <si>
    <t>Municipalidad invierte en el equipamiento para el servicio alimentario de las instituciones educativas de su jurisdicción</t>
  </si>
  <si>
    <t>PRODUCTO: Productoras/es acceden al mercado local y regional</t>
  </si>
  <si>
    <t>Número de productora/es que participan en las Ferias de la Chacra a la Olla realizadas por la municipalidad</t>
  </si>
  <si>
    <t>Productoras/es acceden al mercado local y regional.</t>
  </si>
  <si>
    <t>PRODUCTO: Municipalidad implementa acciones que contribuyen a la protección, revaloración y autonomía de las personas adultas mayores</t>
  </si>
  <si>
    <t>Número de acciones implementadas por la municipalidad, en el marco de la intervención Saberes Productivos, que contribuyen a la protección, revaloración y autonomía de las personas adultas mayores</t>
  </si>
  <si>
    <t>Municipalidad implementa acciones que contribuyen a la protección, revaloración y autonomía de las personas adultas mayores</t>
  </si>
  <si>
    <t>PRODUCTO: Centros de Atención y personas afectadas por tuberculosis reciben oportunamente las canastas de alimentos.</t>
  </si>
  <si>
    <t>Porcentaje de Centros de Atención de las modalidades Comedores, Hogares y Albergues, Adultos en Riesgo y Trabajo Comunal reciben las canastas de alimentos completa y mensualmente por parte de la municipalidad.</t>
  </si>
  <si>
    <t>Porcentaje de personas afectadas por tuberculosis, usuarios de la modalidad PAN TBC, reciben su canasta de alimentos completa y mensualmente por parte de la municipalidad.</t>
  </si>
  <si>
    <t>PRODUCTO: Organizaciones Comunales que administran, operan y mantienen los servicios de agua y saneamiento son supervisadas por la municipalidad</t>
  </si>
  <si>
    <t>PRODUCTO: Municipalidad organiza y capacita a la población ante emergencias y desastres</t>
  </si>
  <si>
    <t>Número de actividades de organización y capacitación a la población ante emergencias y desastres realizadas por la municipalidad</t>
  </si>
  <si>
    <t>Municipalidad organiza y capacita a la población ante emergencias y desastres.</t>
  </si>
  <si>
    <t>Centros de Atención y personas afectadas por tuberculosis reciben oportunamente las canastas de alimentos.</t>
  </si>
  <si>
    <r>
      <t>LINEA DE BASE</t>
    </r>
    <r>
      <rPr>
        <b/>
        <sz val="10"/>
        <rFont val="Calibri"/>
        <family val="2"/>
        <scheme val="minor"/>
      </rPr>
      <t/>
    </r>
  </si>
  <si>
    <t>poblacion 2017</t>
  </si>
  <si>
    <t>pobreza 2013</t>
  </si>
  <si>
    <t>ruralidad_Sisfoh 2013</t>
  </si>
  <si>
    <t>Porcentaje de ejecución presupuestal de la municipalidad dirigido al equipamiento del servicio alimentario de instituciones educativas del ámbito del PNAE Qali Warma, respecto al presupuesto inicial de apertura de los programas presupuestales</t>
  </si>
  <si>
    <t>Número de productoras/es que participan en las Ferias de la Chacra a la Olla realizadas por la municipalidad</t>
  </si>
  <si>
    <t>Con meta de avance programado</t>
  </si>
  <si>
    <t>Indicadores asignados meta de avance</t>
  </si>
  <si>
    <t>Experiencia</t>
  </si>
  <si>
    <t>Número de familias con niñas y niños menores de 36 meses de edad y gestantes que participan en sesiones demostrativas de preparación de alimentos para la prevención y reducción de la anemia y la desnutrición crónica infantil, promovidas por la municipalidad.</t>
  </si>
  <si>
    <t>Familias participan en sesiones demostrativas de preparación de alimentos para la prevención y reducción de la anemia y la desnutrición crónica infantil, promovidas por la municipalidad.</t>
  </si>
  <si>
    <t>Inscritas</t>
  </si>
  <si>
    <t>Convocadas</t>
  </si>
  <si>
    <t>Suma de Inscritas</t>
  </si>
  <si>
    <t>%</t>
  </si>
  <si>
    <t>Sello Municipal III: Municipalidades convocadas e inscritas</t>
  </si>
  <si>
    <t>MUNICIPALIDADES INSCRITAS A LA III EDICIÓN DEL SELLO MUNICIPAL EN LA CATEGORÍA "PREMIO AL DESEMPEÑO" SEGÚN INDICADOR</t>
  </si>
  <si>
    <t>617 MUNICIPALIDADES INSCRITAS</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</si>
</sst>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 #,##0.00_ ;_ * \-#,##0.00_ ;_ * &quot;-&quot;??_ ;_ @_ "/>
    <numFmt numFmtId="164" formatCode="0.0%"/>
    <numFmt numFmtId="165" formatCode="0.0"/>
    <numFmt numFmtId="166" formatCode="0.000%"/>
    <numFmt numFmtId="167" formatCode="_ * #,##0_ ;_ * \-#,##0_ ;_ * &quot;-&quot;??_ ;_ @_ "/>
  </numFmts>
  <fonts count="43"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rial"/>
      <family val="2"/>
    </font>
    <font>
      <b/>
      <sz val="10"/>
      <color theme="1"/>
      <name val="Calibri"/>
      <family val="2"/>
      <scheme val="minor"/>
    </font>
    <font>
      <sz val="10"/>
      <name val="Calibri"/>
      <family val="2"/>
    </font>
    <font>
      <sz val="11"/>
      <name val="Calibri"/>
      <family val="2"/>
    </font>
    <font>
      <sz val="11"/>
      <name val="Calibri"/>
      <family val="2"/>
    </font>
    <font>
      <sz val="11"/>
      <name val="Calibri"/>
      <family val="2"/>
      <scheme val="minor"/>
    </font>
    <font>
      <b/>
      <u/>
      <sz val="11"/>
      <color theme="1"/>
      <name val="Calibri"/>
      <family val="2"/>
      <scheme val="minor"/>
    </font>
    <font>
      <b/>
      <sz val="12"/>
      <color theme="1"/>
      <name val="Calibri"/>
      <family val="2"/>
      <scheme val="minor"/>
    </font>
    <font>
      <b/>
      <sz val="11"/>
      <name val="Calibri"/>
      <family val="2"/>
      <scheme val="minor"/>
    </font>
    <font>
      <sz val="9"/>
      <color indexed="81"/>
      <name val="Tahoma"/>
      <family val="2"/>
    </font>
    <font>
      <b/>
      <sz val="9"/>
      <color indexed="81"/>
      <name val="Tahoma"/>
      <family val="2"/>
    </font>
    <font>
      <sz val="9"/>
      <color rgb="FF000000"/>
      <name val="Arial"/>
      <family val="2"/>
    </font>
    <font>
      <sz val="11"/>
      <color theme="1"/>
      <name val="Arial"/>
      <family val="2"/>
    </font>
    <font>
      <sz val="8"/>
      <color theme="1"/>
      <name val="Arial"/>
      <family val="2"/>
    </font>
    <font>
      <sz val="11"/>
      <name val="Arial"/>
      <family val="2"/>
    </font>
    <font>
      <b/>
      <sz val="10"/>
      <color theme="1"/>
      <name val="Arial"/>
      <family val="2"/>
    </font>
    <font>
      <sz val="10"/>
      <color theme="1"/>
      <name val="Arial"/>
      <family val="2"/>
    </font>
    <font>
      <b/>
      <sz val="20"/>
      <name val="Arial"/>
      <family val="2"/>
    </font>
    <font>
      <sz val="9"/>
      <name val="Arial"/>
      <family val="2"/>
    </font>
    <font>
      <u/>
      <sz val="11"/>
      <color theme="1"/>
      <name val="Arial"/>
      <family val="2"/>
    </font>
    <font>
      <b/>
      <sz val="10"/>
      <color rgb="FF000000"/>
      <name val="Arial"/>
      <family val="2"/>
    </font>
    <font>
      <b/>
      <sz val="10"/>
      <name val="Arial"/>
      <family val="2"/>
    </font>
    <font>
      <sz val="9"/>
      <color theme="1"/>
      <name val="Calibri"/>
      <family val="2"/>
      <scheme val="minor"/>
    </font>
    <font>
      <sz val="9"/>
      <name val="Calibri"/>
      <family val="2"/>
      <scheme val="minor"/>
    </font>
    <font>
      <b/>
      <u/>
      <sz val="11"/>
      <color theme="1"/>
      <name val="Arial"/>
      <family val="2"/>
    </font>
    <font>
      <sz val="9"/>
      <color theme="1"/>
      <name val="Arial"/>
      <family val="2"/>
    </font>
    <font>
      <b/>
      <sz val="10"/>
      <name val="Calibri"/>
      <family val="2"/>
      <scheme val="minor"/>
    </font>
    <font>
      <sz val="11"/>
      <color rgb="FF7030A0"/>
      <name val="Calibri"/>
      <family val="2"/>
      <scheme val="minor"/>
    </font>
    <font>
      <b/>
      <u/>
      <sz val="10"/>
      <name val="Calibri"/>
      <family val="2"/>
      <scheme val="minor"/>
    </font>
    <font>
      <sz val="10"/>
      <name val="Arial"/>
      <family val="2"/>
    </font>
    <font>
      <b/>
      <sz val="12"/>
      <name val="Arial"/>
      <family val="2"/>
    </font>
    <font>
      <sz val="9"/>
      <color rgb="FFC00000"/>
      <name val="Calibri"/>
      <family val="2"/>
      <scheme val="minor"/>
    </font>
    <font>
      <sz val="11"/>
      <color rgb="FFC00000"/>
      <name val="Calibri"/>
      <family val="2"/>
      <scheme val="minor"/>
    </font>
    <font>
      <b/>
      <sz val="12"/>
      <name val="Calibri"/>
      <family val="2"/>
      <scheme val="minor"/>
    </font>
    <font>
      <sz val="10"/>
      <name val="Calibri"/>
      <family val="2"/>
      <scheme val="minor"/>
    </font>
    <font>
      <b/>
      <sz val="9"/>
      <color rgb="FF000000"/>
      <name val="Cambria"/>
      <family val="1"/>
    </font>
    <font>
      <sz val="9"/>
      <color rgb="FF000000"/>
      <name val="Cambria"/>
      <family val="1"/>
    </font>
    <font>
      <sz val="10"/>
      <color theme="0"/>
      <name val="Arial"/>
      <family val="2"/>
    </font>
    <font>
      <b/>
      <sz val="10"/>
      <color theme="0"/>
      <name val="Arial"/>
      <family val="2"/>
    </font>
    <font>
      <b/>
      <u/>
      <sz val="20"/>
      <color rgb="FF0000FF"/>
      <name val="Calibri"/>
      <family val="2"/>
      <scheme val="minor"/>
    </font>
  </fonts>
  <fills count="18">
    <fill>
      <patternFill patternType="none"/>
    </fill>
    <fill>
      <patternFill patternType="gray125"/>
    </fill>
    <fill>
      <patternFill patternType="solid">
        <fgColor theme="9"/>
        <bgColor indexed="64"/>
      </patternFill>
    </fill>
    <fill>
      <patternFill patternType="solid">
        <fgColor rgb="FFCC99CC"/>
        <bgColor indexed="64"/>
      </patternFill>
    </fill>
    <fill>
      <patternFill patternType="solid">
        <fgColor theme="9" tint="0.79998168889431442"/>
        <bgColor indexed="64"/>
      </patternFill>
    </fill>
    <fill>
      <patternFill patternType="solid">
        <fgColor theme="0"/>
        <bgColor indexed="64"/>
      </patternFill>
    </fill>
    <fill>
      <patternFill patternType="solid">
        <fgColor rgb="FFFFCCFF"/>
        <bgColor indexed="64"/>
      </patternFill>
    </fill>
    <fill>
      <patternFill patternType="solid">
        <fgColor rgb="FFCC99FF"/>
        <bgColor indexed="64"/>
      </patternFill>
    </fill>
    <fill>
      <patternFill patternType="solid">
        <fgColor theme="7" tint="0.39997558519241921"/>
        <bgColor indexed="64"/>
      </patternFill>
    </fill>
    <fill>
      <patternFill patternType="solid">
        <fgColor theme="5"/>
        <bgColor indexed="64"/>
      </patternFill>
    </fill>
    <fill>
      <patternFill patternType="solid">
        <fgColor theme="8" tint="0.39997558519241921"/>
        <bgColor indexed="64"/>
      </patternFill>
    </fill>
    <fill>
      <patternFill patternType="solid">
        <fgColor rgb="FFFFC000"/>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rgb="FFFFFF00"/>
        <bgColor indexed="64"/>
      </patternFill>
    </fill>
    <fill>
      <patternFill patternType="solid">
        <fgColor theme="8" tint="0.59999389629810485"/>
        <bgColor indexed="64"/>
      </patternFill>
    </fill>
    <fill>
      <patternFill patternType="solid">
        <fgColor rgb="FFFF99FF"/>
        <bgColor indexed="64"/>
      </patternFill>
    </fill>
    <fill>
      <patternFill patternType="solid">
        <fgColor theme="4" tint="0.59999389629810485"/>
        <bgColor indexed="64"/>
      </patternFill>
    </fill>
  </fills>
  <borders count="9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dotted">
        <color auto="1"/>
      </left>
      <right/>
      <top style="dotted">
        <color auto="1"/>
      </top>
      <bottom style="dotted">
        <color auto="1"/>
      </bottom>
      <diagonal/>
    </border>
    <border>
      <left/>
      <right/>
      <top style="dotted">
        <color auto="1"/>
      </top>
      <bottom style="dotted">
        <color auto="1"/>
      </bottom>
      <diagonal/>
    </border>
    <border>
      <left style="thin">
        <color rgb="FF000000"/>
      </left>
      <right/>
      <top style="thin">
        <color rgb="FF000000"/>
      </top>
      <bottom style="thin">
        <color rgb="FF000000"/>
      </bottom>
      <diagonal/>
    </border>
    <border>
      <left/>
      <right/>
      <top/>
      <bottom style="thin">
        <color rgb="FF000000"/>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bottom style="hair">
        <color rgb="FF000000"/>
      </bottom>
      <diagonal/>
    </border>
    <border>
      <left style="thin">
        <color rgb="FF000000"/>
      </left>
      <right style="thin">
        <color rgb="FF000000"/>
      </right>
      <top style="hair">
        <color rgb="FF000000"/>
      </top>
      <bottom style="hair">
        <color rgb="FF000000"/>
      </bottom>
      <diagonal/>
    </border>
    <border>
      <left style="medium">
        <color indexed="64"/>
      </left>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style="medium">
        <color indexed="64"/>
      </top>
      <bottom style="medium">
        <color auto="1"/>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hair">
        <color indexed="64"/>
      </bottom>
      <diagonal/>
    </border>
    <border>
      <left/>
      <right style="medium">
        <color indexed="64"/>
      </right>
      <top/>
      <bottom style="medium">
        <color indexed="64"/>
      </bottom>
      <diagonal/>
    </border>
    <border>
      <left/>
      <right/>
      <top style="dotted">
        <color auto="1"/>
      </top>
      <bottom/>
      <diagonal/>
    </border>
    <border>
      <left style="thin">
        <color rgb="FF000000"/>
      </left>
      <right/>
      <top/>
      <bottom style="hair">
        <color rgb="FF000000"/>
      </bottom>
      <diagonal/>
    </border>
    <border>
      <left style="thin">
        <color rgb="FF000000"/>
      </left>
      <right/>
      <top style="hair">
        <color rgb="FF000000"/>
      </top>
      <bottom style="hair">
        <color rgb="FF000000"/>
      </bottom>
      <diagonal/>
    </border>
    <border>
      <left style="thin">
        <color rgb="FF000000"/>
      </left>
      <right style="hair">
        <color rgb="FF000000"/>
      </right>
      <top style="thin">
        <color indexed="64"/>
      </top>
      <bottom style="hair">
        <color rgb="FF000000"/>
      </bottom>
      <diagonal/>
    </border>
    <border>
      <left style="hair">
        <color rgb="FF000000"/>
      </left>
      <right style="thin">
        <color rgb="FF000000"/>
      </right>
      <top style="thin">
        <color indexed="64"/>
      </top>
      <bottom style="hair">
        <color rgb="FF000000"/>
      </bottom>
      <diagonal/>
    </border>
    <border>
      <left style="thin">
        <color rgb="FF000000"/>
      </left>
      <right style="hair">
        <color rgb="FF000000"/>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thin">
        <color rgb="FF000000"/>
      </left>
      <right style="hair">
        <color rgb="FF000000"/>
      </right>
      <top style="hair">
        <color rgb="FF000000"/>
      </top>
      <bottom style="thin">
        <color indexed="64"/>
      </bottom>
      <diagonal/>
    </border>
    <border>
      <left style="hair">
        <color rgb="FF000000"/>
      </left>
      <right style="thin">
        <color rgb="FF000000"/>
      </right>
      <top style="hair">
        <color rgb="FF000000"/>
      </top>
      <bottom style="thin">
        <color indexed="64"/>
      </bottom>
      <diagonal/>
    </border>
    <border>
      <left/>
      <right/>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medium">
        <color indexed="64"/>
      </left>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000000"/>
      </left>
      <right style="thin">
        <color rgb="FF000000"/>
      </right>
      <top style="hair">
        <color rgb="FF000000"/>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bottom/>
      <diagonal/>
    </border>
    <border>
      <left style="hair">
        <color indexed="64"/>
      </left>
      <right style="thin">
        <color indexed="64"/>
      </right>
      <top style="medium">
        <color indexed="64"/>
      </top>
      <bottom/>
      <diagonal/>
    </border>
    <border>
      <left style="hair">
        <color indexed="64"/>
      </left>
      <right style="thin">
        <color indexed="64"/>
      </right>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style="medium">
        <color indexed="64"/>
      </right>
      <top/>
      <bottom style="medium">
        <color indexed="64"/>
      </bottom>
      <diagonal/>
    </border>
    <border>
      <left style="thin">
        <color indexed="64"/>
      </left>
      <right style="medium">
        <color indexed="64"/>
      </right>
      <top style="hair">
        <color indexed="64"/>
      </top>
      <bottom/>
      <diagonal/>
    </border>
    <border>
      <left style="thin">
        <color indexed="64"/>
      </left>
      <right style="thin">
        <color indexed="64"/>
      </right>
      <top style="thin">
        <color indexed="64"/>
      </top>
      <bottom style="hair">
        <color indexed="64"/>
      </bottom>
      <diagonal/>
    </border>
  </borders>
  <cellStyleXfs count="7">
    <xf numFmtId="0" fontId="0" fillId="0" borderId="0"/>
    <xf numFmtId="9" fontId="6" fillId="0" borderId="0" applyFont="0" applyFill="0" applyBorder="0" applyAlignment="0" applyProtection="0"/>
    <xf numFmtId="0" fontId="1" fillId="0" borderId="0"/>
    <xf numFmtId="9" fontId="1" fillId="0" borderId="0" applyFont="0" applyFill="0" applyBorder="0" applyAlignment="0" applyProtection="0"/>
    <xf numFmtId="0" fontId="7" fillId="0" borderId="0"/>
    <xf numFmtId="9" fontId="7" fillId="0" borderId="0" applyFont="0" applyFill="0" applyBorder="0" applyAlignment="0" applyProtection="0"/>
    <xf numFmtId="43" fontId="1" fillId="0" borderId="0" applyFont="0" applyFill="0" applyBorder="0" applyAlignment="0" applyProtection="0"/>
  </cellStyleXfs>
  <cellXfs count="382">
    <xf numFmtId="0" fontId="0" fillId="0" borderId="0" xfId="0"/>
    <xf numFmtId="0" fontId="1" fillId="0" borderId="0" xfId="2"/>
    <xf numFmtId="0" fontId="2" fillId="3" borderId="3" xfId="2" applyFont="1" applyFill="1" applyBorder="1" applyAlignment="1">
      <alignment horizontal="center" vertical="center" wrapText="1"/>
    </xf>
    <xf numFmtId="49" fontId="4" fillId="2" borderId="4" xfId="2" applyNumberFormat="1" applyFont="1" applyFill="1" applyBorder="1" applyAlignment="1">
      <alignment horizontal="center" vertical="center" wrapText="1"/>
    </xf>
    <xf numFmtId="49" fontId="2" fillId="4" borderId="5" xfId="2" applyNumberFormat="1" applyFont="1" applyFill="1" applyBorder="1" applyAlignment="1">
      <alignment horizontal="center" vertical="center" wrapText="1"/>
    </xf>
    <xf numFmtId="0" fontId="9" fillId="0" borderId="0" xfId="2" applyFont="1"/>
    <xf numFmtId="49" fontId="4" fillId="9" borderId="9" xfId="0" applyNumberFormat="1" applyFont="1" applyFill="1" applyBorder="1" applyAlignment="1">
      <alignment horizontal="center" vertical="center" wrapText="1"/>
    </xf>
    <xf numFmtId="0" fontId="0" fillId="0" borderId="0" xfId="2" applyFont="1"/>
    <xf numFmtId="0" fontId="2" fillId="0" borderId="0" xfId="2" applyFont="1"/>
    <xf numFmtId="9" fontId="2" fillId="0" borderId="0" xfId="1" applyFont="1"/>
    <xf numFmtId="0" fontId="2" fillId="3" borderId="18" xfId="2" applyFont="1" applyFill="1" applyBorder="1" applyAlignment="1">
      <alignment horizontal="center" vertical="center" wrapText="1"/>
    </xf>
    <xf numFmtId="0" fontId="2" fillId="6" borderId="10" xfId="2" applyFont="1" applyFill="1" applyBorder="1" applyAlignment="1">
      <alignment horizontal="center" vertical="center" wrapText="1"/>
    </xf>
    <xf numFmtId="0" fontId="16" fillId="5" borderId="0" xfId="0" applyFont="1" applyFill="1"/>
    <xf numFmtId="0" fontId="15" fillId="5" borderId="0" xfId="0" applyFont="1" applyFill="1"/>
    <xf numFmtId="0" fontId="15" fillId="5" borderId="0" xfId="0" applyFont="1" applyFill="1" applyBorder="1" applyAlignment="1">
      <alignment horizontal="center" vertical="center"/>
    </xf>
    <xf numFmtId="0" fontId="15" fillId="5" borderId="0" xfId="0" applyFont="1" applyFill="1" applyBorder="1" applyAlignment="1"/>
    <xf numFmtId="0" fontId="14" fillId="5" borderId="0" xfId="0" applyFont="1" applyFill="1" applyBorder="1" applyAlignment="1">
      <alignment horizontal="center" vertical="center" wrapText="1"/>
    </xf>
    <xf numFmtId="0" fontId="14" fillId="5" borderId="0" xfId="0" applyFont="1" applyFill="1" applyBorder="1" applyAlignment="1">
      <alignment horizontal="justify" vertical="center" wrapText="1"/>
    </xf>
    <xf numFmtId="0" fontId="17" fillId="5" borderId="0" xfId="0" applyFont="1" applyFill="1" applyBorder="1" applyAlignment="1">
      <alignment horizontal="center" vertical="center"/>
    </xf>
    <xf numFmtId="0" fontId="21" fillId="5" borderId="32" xfId="0" applyFont="1" applyFill="1" applyBorder="1" applyAlignment="1">
      <alignment horizontal="center" vertical="center" wrapText="1"/>
    </xf>
    <xf numFmtId="0" fontId="22" fillId="5" borderId="0" xfId="0" applyFont="1" applyFill="1" applyBorder="1" applyAlignment="1">
      <alignment horizontal="center"/>
    </xf>
    <xf numFmtId="0" fontId="22" fillId="5" borderId="0" xfId="0" applyFont="1" applyFill="1" applyBorder="1" applyAlignment="1">
      <alignment horizontal="left"/>
    </xf>
    <xf numFmtId="0" fontId="27" fillId="5" borderId="0" xfId="0" applyFont="1" applyFill="1" applyBorder="1" applyAlignment="1">
      <alignment horizontal="left"/>
    </xf>
    <xf numFmtId="0" fontId="1" fillId="0" borderId="33" xfId="2" applyBorder="1" applyAlignment="1">
      <alignment vertical="top" wrapText="1"/>
    </xf>
    <xf numFmtId="0" fontId="1" fillId="0" borderId="34" xfId="2" applyBorder="1" applyAlignment="1">
      <alignment horizontal="center" vertical="center" wrapText="1"/>
    </xf>
    <xf numFmtId="0" fontId="1" fillId="0" borderId="35" xfId="2" applyBorder="1" applyAlignment="1">
      <alignment vertical="top" wrapText="1"/>
    </xf>
    <xf numFmtId="0" fontId="1" fillId="0" borderId="35" xfId="2" applyBorder="1" applyAlignment="1">
      <alignment horizontal="center" vertical="center" wrapText="1"/>
    </xf>
    <xf numFmtId="164" fontId="5" fillId="0" borderId="43" xfId="3" applyNumberFormat="1" applyFont="1" applyBorder="1"/>
    <xf numFmtId="0" fontId="1" fillId="0" borderId="0" xfId="2" applyFill="1"/>
    <xf numFmtId="0" fontId="15" fillId="5" borderId="0" xfId="0" applyFont="1" applyFill="1" applyBorder="1" applyAlignment="1">
      <alignment horizontal="center"/>
    </xf>
    <xf numFmtId="0" fontId="17" fillId="5" borderId="20" xfId="0" applyFont="1" applyFill="1" applyBorder="1" applyAlignment="1">
      <alignment horizontal="center" vertical="center"/>
    </xf>
    <xf numFmtId="0" fontId="25" fillId="0" borderId="36" xfId="2" applyFont="1" applyBorder="1"/>
    <xf numFmtId="0" fontId="25" fillId="0" borderId="25" xfId="2" applyFont="1" applyBorder="1"/>
    <xf numFmtId="49" fontId="4" fillId="2" borderId="50" xfId="4" applyNumberFormat="1" applyFont="1" applyFill="1" applyBorder="1" applyAlignment="1">
      <alignment horizontal="center" vertical="center" wrapText="1"/>
    </xf>
    <xf numFmtId="0" fontId="25" fillId="0" borderId="26" xfId="2" applyFont="1" applyBorder="1"/>
    <xf numFmtId="0" fontId="25" fillId="0" borderId="44" xfId="2" applyFont="1" applyBorder="1"/>
    <xf numFmtId="0" fontId="25" fillId="0" borderId="42" xfId="2" applyFont="1" applyBorder="1"/>
    <xf numFmtId="0" fontId="25" fillId="0" borderId="43" xfId="2" applyFont="1" applyBorder="1"/>
    <xf numFmtId="0" fontId="25" fillId="0" borderId="39" xfId="2" applyFont="1" applyBorder="1"/>
    <xf numFmtId="0" fontId="25" fillId="0" borderId="40" xfId="2" applyFont="1" applyBorder="1"/>
    <xf numFmtId="0" fontId="25" fillId="0" borderId="41" xfId="2" applyFont="1" applyBorder="1"/>
    <xf numFmtId="49" fontId="4" fillId="10" borderId="51" xfId="0" applyNumberFormat="1" applyFont="1" applyFill="1" applyBorder="1" applyAlignment="1">
      <alignment horizontal="center" vertical="center" wrapText="1"/>
    </xf>
    <xf numFmtId="0" fontId="17" fillId="5" borderId="52" xfId="0" applyFont="1" applyFill="1" applyBorder="1" applyAlignment="1">
      <alignment horizontal="center" vertical="center"/>
    </xf>
    <xf numFmtId="0" fontId="14" fillId="5" borderId="41" xfId="0" applyFont="1" applyFill="1" applyBorder="1" applyAlignment="1">
      <alignment horizontal="justify" vertical="center" wrapText="1"/>
    </xf>
    <xf numFmtId="0" fontId="21" fillId="5" borderId="52" xfId="0" applyFont="1" applyFill="1" applyBorder="1" applyAlignment="1">
      <alignment horizontal="center" vertical="center" wrapText="1"/>
    </xf>
    <xf numFmtId="0" fontId="14" fillId="0" borderId="41" xfId="0" applyFont="1" applyBorder="1" applyAlignment="1">
      <alignment horizontal="justify" vertical="center" wrapText="1"/>
    </xf>
    <xf numFmtId="0" fontId="3" fillId="11" borderId="0" xfId="2" applyFont="1" applyFill="1" applyBorder="1" applyAlignment="1">
      <alignment horizontal="center" vertical="center" wrapText="1"/>
    </xf>
    <xf numFmtId="0" fontId="8" fillId="0" borderId="39" xfId="2" applyFont="1" applyBorder="1"/>
    <xf numFmtId="0" fontId="8" fillId="0" borderId="36" xfId="2" applyFont="1" applyBorder="1"/>
    <xf numFmtId="0" fontId="8" fillId="0" borderId="42" xfId="2" applyFont="1" applyBorder="1"/>
    <xf numFmtId="0" fontId="0" fillId="0" borderId="0" xfId="0" applyAlignment="1"/>
    <xf numFmtId="49" fontId="2" fillId="13" borderId="14" xfId="2" applyNumberFormat="1" applyFont="1" applyFill="1" applyBorder="1" applyAlignment="1">
      <alignment horizontal="center" vertical="center" wrapText="1"/>
    </xf>
    <xf numFmtId="0" fontId="15" fillId="2" borderId="27" xfId="0" applyFont="1" applyFill="1" applyBorder="1" applyAlignment="1">
      <alignment horizontal="center" vertical="center"/>
    </xf>
    <xf numFmtId="0" fontId="21" fillId="5" borderId="47" xfId="0" applyFont="1" applyFill="1" applyBorder="1" applyAlignment="1">
      <alignment horizontal="center" vertical="center" wrapText="1"/>
    </xf>
    <xf numFmtId="49" fontId="28" fillId="7" borderId="39" xfId="0" applyNumberFormat="1" applyFont="1" applyFill="1" applyBorder="1" applyAlignment="1">
      <alignment horizontal="center" vertical="center" wrapText="1"/>
    </xf>
    <xf numFmtId="0" fontId="15" fillId="8" borderId="47" xfId="0" applyFont="1" applyFill="1" applyBorder="1" applyAlignment="1">
      <alignment horizontal="center" vertical="center"/>
    </xf>
    <xf numFmtId="0" fontId="15" fillId="10" borderId="47" xfId="0" applyFont="1" applyFill="1" applyBorder="1" applyAlignment="1">
      <alignment horizontal="center" vertical="center"/>
    </xf>
    <xf numFmtId="0" fontId="2" fillId="0" borderId="19" xfId="2" applyFont="1" applyFill="1" applyBorder="1" applyAlignment="1">
      <alignment horizontal="center" vertical="center" wrapText="1"/>
    </xf>
    <xf numFmtId="0" fontId="2" fillId="0" borderId="0" xfId="2" applyFont="1" applyFill="1" applyBorder="1" applyAlignment="1">
      <alignment horizontal="center" vertical="center" wrapText="1"/>
    </xf>
    <xf numFmtId="164" fontId="5" fillId="0" borderId="40" xfId="3" applyNumberFormat="1" applyFont="1" applyFill="1" applyBorder="1"/>
    <xf numFmtId="164" fontId="5" fillId="0" borderId="25" xfId="3" applyNumberFormat="1" applyFont="1" applyFill="1" applyBorder="1"/>
    <xf numFmtId="0" fontId="8" fillId="0" borderId="57" xfId="2" applyFont="1" applyBorder="1" applyAlignment="1">
      <alignment horizontal="center" vertical="center" wrapText="1"/>
    </xf>
    <xf numFmtId="0" fontId="8" fillId="0" borderId="58" xfId="2" applyFont="1" applyBorder="1" applyAlignment="1">
      <alignment horizontal="center" vertical="center" wrapText="1"/>
    </xf>
    <xf numFmtId="0" fontId="8" fillId="0" borderId="59" xfId="2" applyFont="1" applyBorder="1" applyAlignment="1">
      <alignment horizontal="center" vertical="center" wrapText="1"/>
    </xf>
    <xf numFmtId="0" fontId="8" fillId="0" borderId="60" xfId="2" applyFont="1" applyBorder="1" applyAlignment="1">
      <alignment horizontal="center" vertical="center" wrapText="1"/>
    </xf>
    <xf numFmtId="0" fontId="8" fillId="0" borderId="61" xfId="2" applyFont="1" applyBorder="1" applyAlignment="1">
      <alignment horizontal="center" vertical="center" wrapText="1"/>
    </xf>
    <xf numFmtId="0" fontId="8" fillId="0" borderId="62" xfId="2" applyFont="1" applyBorder="1" applyAlignment="1">
      <alignment horizontal="center" vertical="center" wrapText="1"/>
    </xf>
    <xf numFmtId="165" fontId="1" fillId="0" borderId="55" xfId="2" applyNumberFormat="1" applyBorder="1" applyAlignment="1">
      <alignment horizontal="center" vertical="center" wrapText="1"/>
    </xf>
    <xf numFmtId="165" fontId="1" fillId="0" borderId="56" xfId="2" applyNumberFormat="1" applyBorder="1" applyAlignment="1">
      <alignment horizontal="center" vertical="center" wrapText="1"/>
    </xf>
    <xf numFmtId="164" fontId="5" fillId="0" borderId="47" xfId="3" applyNumberFormat="1" applyFont="1" applyFill="1" applyBorder="1"/>
    <xf numFmtId="1" fontId="0" fillId="0" borderId="64" xfId="3" applyNumberFormat="1" applyFont="1" applyFill="1" applyBorder="1"/>
    <xf numFmtId="164" fontId="5" fillId="0" borderId="27" xfId="3" applyNumberFormat="1" applyFont="1" applyFill="1" applyBorder="1"/>
    <xf numFmtId="1" fontId="0" fillId="0" borderId="65" xfId="3" applyNumberFormat="1" applyFont="1" applyFill="1" applyBorder="1"/>
    <xf numFmtId="164" fontId="5" fillId="0" borderId="29" xfId="3" applyNumberFormat="1" applyFont="1" applyFill="1" applyBorder="1"/>
    <xf numFmtId="1" fontId="0" fillId="0" borderId="66" xfId="3" applyNumberFormat="1" applyFont="1" applyFill="1" applyBorder="1"/>
    <xf numFmtId="0" fontId="0" fillId="0" borderId="0" xfId="2" applyFont="1" applyAlignment="1">
      <alignment horizontal="center" vertical="center" wrapText="1"/>
    </xf>
    <xf numFmtId="49" fontId="4" fillId="7" borderId="51" xfId="4" applyNumberFormat="1" applyFont="1" applyFill="1" applyBorder="1" applyAlignment="1">
      <alignment horizontal="center" vertical="center" wrapText="1"/>
    </xf>
    <xf numFmtId="49" fontId="2" fillId="4" borderId="46" xfId="2" applyNumberFormat="1" applyFont="1" applyFill="1" applyBorder="1" applyAlignment="1">
      <alignment horizontal="center" vertical="center" wrapText="1"/>
    </xf>
    <xf numFmtId="49" fontId="2" fillId="4" borderId="68" xfId="2" applyNumberFormat="1" applyFont="1" applyFill="1" applyBorder="1" applyAlignment="1">
      <alignment horizontal="center" vertical="center" wrapText="1"/>
    </xf>
    <xf numFmtId="49" fontId="4" fillId="8" borderId="67" xfId="0" applyNumberFormat="1" applyFont="1" applyFill="1" applyBorder="1" applyAlignment="1">
      <alignment horizontal="center" vertical="center" wrapText="1"/>
    </xf>
    <xf numFmtId="0" fontId="0" fillId="0" borderId="35" xfId="2" applyFont="1" applyBorder="1" applyAlignment="1">
      <alignment vertical="top" wrapText="1"/>
    </xf>
    <xf numFmtId="0" fontId="0" fillId="0" borderId="47" xfId="0" applyBorder="1" applyAlignment="1">
      <alignment horizontal="center" vertical="center" wrapText="1"/>
    </xf>
    <xf numFmtId="0" fontId="0" fillId="0" borderId="49" xfId="0" applyBorder="1" applyAlignment="1">
      <alignment horizontal="center" vertical="center" wrapText="1"/>
    </xf>
    <xf numFmtId="0" fontId="1" fillId="0" borderId="27" xfId="2" applyNumberFormat="1" applyBorder="1"/>
    <xf numFmtId="0" fontId="1" fillId="0" borderId="28" xfId="2" applyNumberFormat="1" applyBorder="1"/>
    <xf numFmtId="0" fontId="1" fillId="0" borderId="29" xfId="2" applyNumberFormat="1" applyBorder="1"/>
    <xf numFmtId="0" fontId="1" fillId="0" borderId="30" xfId="2" applyNumberFormat="1" applyBorder="1"/>
    <xf numFmtId="164" fontId="25" fillId="0" borderId="39" xfId="1" applyNumberFormat="1" applyFont="1" applyBorder="1"/>
    <xf numFmtId="164" fontId="25" fillId="0" borderId="40" xfId="1" applyNumberFormat="1" applyFont="1" applyBorder="1"/>
    <xf numFmtId="164" fontId="26" fillId="0" borderId="40" xfId="1" applyNumberFormat="1" applyFont="1" applyBorder="1"/>
    <xf numFmtId="164" fontId="25" fillId="0" borderId="36" xfId="1" applyNumberFormat="1" applyFont="1" applyBorder="1"/>
    <xf numFmtId="164" fontId="25" fillId="0" borderId="25" xfId="1" applyNumberFormat="1" applyFont="1" applyBorder="1"/>
    <xf numFmtId="164" fontId="1" fillId="0" borderId="36" xfId="1" applyNumberFormat="1" applyFont="1" applyBorder="1"/>
    <xf numFmtId="164" fontId="1" fillId="0" borderId="25" xfId="1" applyNumberFormat="1" applyFont="1" applyBorder="1"/>
    <xf numFmtId="164" fontId="8" fillId="0" borderId="25" xfId="1" applyNumberFormat="1" applyFont="1" applyBorder="1"/>
    <xf numFmtId="164" fontId="25" fillId="0" borderId="42" xfId="1" applyNumberFormat="1" applyFont="1" applyBorder="1"/>
    <xf numFmtId="164" fontId="25" fillId="0" borderId="43" xfId="1" applyNumberFormat="1" applyFont="1" applyBorder="1"/>
    <xf numFmtId="164" fontId="26" fillId="0" borderId="43" xfId="1" applyNumberFormat="1" applyFont="1" applyBorder="1"/>
    <xf numFmtId="49" fontId="29" fillId="10" borderId="51" xfId="0" applyNumberFormat="1" applyFont="1" applyFill="1" applyBorder="1" applyAlignment="1">
      <alignment horizontal="center" vertical="center" wrapText="1"/>
    </xf>
    <xf numFmtId="0" fontId="1" fillId="0" borderId="55" xfId="2" applyFill="1" applyBorder="1" applyAlignment="1">
      <alignment horizontal="center" vertical="center" wrapText="1"/>
    </xf>
    <xf numFmtId="0" fontId="1" fillId="0" borderId="56" xfId="2" applyFill="1" applyBorder="1" applyAlignment="1">
      <alignment horizontal="center" vertical="center" wrapText="1"/>
    </xf>
    <xf numFmtId="0" fontId="0" fillId="0" borderId="55" xfId="2" applyFont="1" applyFill="1" applyBorder="1" applyAlignment="1">
      <alignment horizontal="center" vertical="center" wrapText="1"/>
    </xf>
    <xf numFmtId="0" fontId="0" fillId="0" borderId="56" xfId="2" applyFont="1" applyFill="1" applyBorder="1" applyAlignment="1">
      <alignment horizontal="center" vertical="center" wrapText="1"/>
    </xf>
    <xf numFmtId="165" fontId="1" fillId="0" borderId="0" xfId="2" applyNumberFormat="1" applyBorder="1" applyAlignment="1">
      <alignment horizontal="center" vertical="center" wrapText="1"/>
    </xf>
    <xf numFmtId="0" fontId="1" fillId="0" borderId="72" xfId="2" applyFill="1" applyBorder="1" applyAlignment="1">
      <alignment horizontal="center" vertical="center" wrapText="1"/>
    </xf>
    <xf numFmtId="0" fontId="0" fillId="0" borderId="0" xfId="0" applyNumberFormat="1"/>
    <xf numFmtId="49" fontId="11" fillId="13" borderId="14" xfId="2" applyNumberFormat="1" applyFont="1" applyFill="1" applyBorder="1" applyAlignment="1">
      <alignment horizontal="center" vertical="center" wrapText="1"/>
    </xf>
    <xf numFmtId="164" fontId="8" fillId="0" borderId="41" xfId="1" applyNumberFormat="1" applyFont="1" applyFill="1" applyBorder="1"/>
    <xf numFmtId="164" fontId="8" fillId="0" borderId="26" xfId="1" applyNumberFormat="1" applyFont="1" applyFill="1" applyBorder="1"/>
    <xf numFmtId="164" fontId="8" fillId="0" borderId="44" xfId="1" applyNumberFormat="1" applyFont="1" applyFill="1" applyBorder="1"/>
    <xf numFmtId="49" fontId="2" fillId="4" borderId="6" xfId="2" applyNumberFormat="1" applyFont="1" applyFill="1" applyBorder="1" applyAlignment="1">
      <alignment horizontal="center" vertical="center" wrapText="1"/>
    </xf>
    <xf numFmtId="9" fontId="25" fillId="0" borderId="36" xfId="1" applyFont="1" applyBorder="1"/>
    <xf numFmtId="9" fontId="25" fillId="0" borderId="42" xfId="1" applyFont="1" applyBorder="1"/>
    <xf numFmtId="9" fontId="25" fillId="0" borderId="26" xfId="1" applyFont="1" applyBorder="1"/>
    <xf numFmtId="9" fontId="25" fillId="0" borderId="44" xfId="1" applyFont="1" applyBorder="1"/>
    <xf numFmtId="0" fontId="14" fillId="0" borderId="26" xfId="0" applyFont="1" applyFill="1" applyBorder="1" applyAlignment="1">
      <alignment horizontal="justify" vertical="center" wrapText="1"/>
    </xf>
    <xf numFmtId="49" fontId="28" fillId="0" borderId="41" xfId="0" applyNumberFormat="1" applyFont="1" applyFill="1" applyBorder="1" applyAlignment="1">
      <alignment horizontal="left" vertical="center" wrapText="1"/>
    </xf>
    <xf numFmtId="0" fontId="14" fillId="0" borderId="23" xfId="0" applyFont="1" applyFill="1" applyBorder="1" applyAlignment="1">
      <alignment horizontal="justify" vertical="center" wrapText="1"/>
    </xf>
    <xf numFmtId="49" fontId="28" fillId="0" borderId="73" xfId="0" applyNumberFormat="1" applyFont="1" applyFill="1" applyBorder="1" applyAlignment="1">
      <alignment horizontal="left" vertical="center" wrapText="1"/>
    </xf>
    <xf numFmtId="0" fontId="14" fillId="0" borderId="73" xfId="0" applyFont="1" applyBorder="1" applyAlignment="1">
      <alignment horizontal="justify" vertical="center" wrapText="1"/>
    </xf>
    <xf numFmtId="0" fontId="15" fillId="5" borderId="0" xfId="0" applyFont="1" applyFill="1" applyBorder="1" applyAlignment="1">
      <alignment horizontal="center"/>
    </xf>
    <xf numFmtId="0" fontId="15" fillId="2" borderId="29" xfId="0" applyFont="1" applyFill="1" applyBorder="1" applyAlignment="1">
      <alignment horizontal="center" vertical="center"/>
    </xf>
    <xf numFmtId="49" fontId="28" fillId="7" borderId="42" xfId="0" applyNumberFormat="1" applyFont="1" applyFill="1" applyBorder="1" applyAlignment="1">
      <alignment horizontal="center" vertical="center" wrapText="1"/>
    </xf>
    <xf numFmtId="49" fontId="28" fillId="0" borderId="78" xfId="0" applyNumberFormat="1" applyFont="1" applyFill="1" applyBorder="1" applyAlignment="1">
      <alignment horizontal="left" vertical="center" wrapText="1"/>
    </xf>
    <xf numFmtId="49" fontId="28" fillId="0" borderId="44" xfId="0" applyNumberFormat="1" applyFont="1" applyFill="1" applyBorder="1" applyAlignment="1">
      <alignment horizontal="left" vertical="center" wrapText="1"/>
    </xf>
    <xf numFmtId="0" fontId="17" fillId="5" borderId="29" xfId="0" applyNumberFormat="1" applyFont="1" applyFill="1" applyBorder="1" applyAlignment="1">
      <alignment horizontal="center" vertical="center"/>
    </xf>
    <xf numFmtId="0" fontId="15" fillId="9" borderId="79" xfId="0" applyFont="1" applyFill="1" applyBorder="1" applyAlignment="1">
      <alignment horizontal="center" vertical="center"/>
    </xf>
    <xf numFmtId="0" fontId="14" fillId="5" borderId="80" xfId="0" applyFont="1" applyFill="1" applyBorder="1" applyAlignment="1">
      <alignment horizontal="center" vertical="center" wrapText="1"/>
    </xf>
    <xf numFmtId="0" fontId="14" fillId="5" borderId="46" xfId="0" applyFont="1" applyFill="1" applyBorder="1" applyAlignment="1">
      <alignment horizontal="justify" vertical="center" wrapText="1"/>
    </xf>
    <xf numFmtId="0" fontId="14" fillId="5" borderId="8" xfId="0" applyFont="1" applyFill="1" applyBorder="1" applyAlignment="1">
      <alignment horizontal="justify" vertical="center" wrapText="1"/>
    </xf>
    <xf numFmtId="0" fontId="17" fillId="5" borderId="81" xfId="0" applyFont="1" applyFill="1" applyBorder="1" applyAlignment="1">
      <alignment horizontal="center" vertical="center"/>
    </xf>
    <xf numFmtId="0" fontId="17" fillId="5" borderId="22" xfId="0" applyFont="1" applyFill="1" applyBorder="1" applyAlignment="1">
      <alignment horizontal="center" vertical="center"/>
    </xf>
    <xf numFmtId="0" fontId="17" fillId="5" borderId="64" xfId="0" applyFont="1" applyFill="1" applyBorder="1" applyAlignment="1">
      <alignment horizontal="center" vertical="center"/>
    </xf>
    <xf numFmtId="0" fontId="17" fillId="5" borderId="65" xfId="0" applyFont="1" applyFill="1" applyBorder="1" applyAlignment="1">
      <alignment horizontal="center" vertical="center"/>
    </xf>
    <xf numFmtId="0" fontId="21" fillId="5" borderId="66" xfId="0" applyFont="1" applyFill="1" applyBorder="1" applyAlignment="1">
      <alignment horizontal="center" vertical="center" wrapText="1"/>
    </xf>
    <xf numFmtId="0" fontId="21" fillId="5" borderId="64" xfId="0" applyFont="1" applyFill="1" applyBorder="1" applyAlignment="1">
      <alignment horizontal="center" vertical="center" wrapText="1"/>
    </xf>
    <xf numFmtId="0" fontId="17" fillId="5" borderId="66" xfId="0" applyNumberFormat="1" applyFont="1" applyFill="1" applyBorder="1" applyAlignment="1">
      <alignment horizontal="center" vertical="center"/>
    </xf>
    <xf numFmtId="0" fontId="17" fillId="5" borderId="80" xfId="0" applyFont="1" applyFill="1" applyBorder="1" applyAlignment="1">
      <alignment horizontal="center" vertical="center"/>
    </xf>
    <xf numFmtId="0" fontId="14" fillId="5" borderId="73" xfId="0" applyFont="1" applyFill="1" applyBorder="1" applyAlignment="1">
      <alignment horizontal="center" vertical="center" wrapText="1"/>
    </xf>
    <xf numFmtId="0" fontId="14" fillId="5" borderId="78" xfId="0" applyFont="1" applyFill="1" applyBorder="1" applyAlignment="1">
      <alignment horizontal="center" vertical="center" wrapText="1"/>
    </xf>
    <xf numFmtId="0" fontId="14" fillId="5" borderId="46" xfId="0" applyFont="1" applyFill="1" applyBorder="1" applyAlignment="1">
      <alignment horizontal="center" vertical="center" wrapText="1"/>
    </xf>
    <xf numFmtId="0" fontId="19" fillId="12" borderId="51" xfId="0" applyFont="1" applyFill="1" applyBorder="1" applyAlignment="1">
      <alignment vertical="center"/>
    </xf>
    <xf numFmtId="0" fontId="18" fillId="12" borderId="46" xfId="0" applyFont="1" applyFill="1" applyBorder="1" applyAlignment="1">
      <alignment horizontal="center" vertical="center"/>
    </xf>
    <xf numFmtId="0" fontId="23" fillId="12" borderId="46" xfId="0" applyFont="1" applyFill="1" applyBorder="1" applyAlignment="1">
      <alignment horizontal="center" vertical="center" wrapText="1"/>
    </xf>
    <xf numFmtId="0" fontId="24" fillId="12" borderId="83" xfId="0" applyFont="1" applyFill="1" applyBorder="1" applyAlignment="1">
      <alignment horizontal="center" vertical="center" wrapText="1"/>
    </xf>
    <xf numFmtId="0" fontId="24" fillId="12" borderId="84"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3" xfId="0" applyFont="1" applyFill="1" applyBorder="1" applyAlignment="1">
      <alignment horizontal="justify" vertical="center" wrapText="1"/>
    </xf>
    <xf numFmtId="0" fontId="14" fillId="5" borderId="26" xfId="0" applyFont="1" applyFill="1" applyBorder="1" applyAlignment="1">
      <alignment horizontal="justify" vertical="center" wrapText="1"/>
    </xf>
    <xf numFmtId="0" fontId="15" fillId="5" borderId="0" xfId="0" applyFont="1" applyFill="1" applyBorder="1" applyAlignment="1">
      <alignment horizontal="center"/>
    </xf>
    <xf numFmtId="0" fontId="15" fillId="5" borderId="0" xfId="0" applyFont="1" applyFill="1" applyBorder="1" applyAlignment="1">
      <alignment horizontal="center"/>
    </xf>
    <xf numFmtId="0" fontId="25" fillId="0" borderId="39" xfId="2" applyNumberFormat="1" applyFont="1" applyFill="1" applyBorder="1"/>
    <xf numFmtId="0" fontId="1" fillId="0" borderId="36" xfId="2" applyFill="1" applyBorder="1"/>
    <xf numFmtId="0" fontId="25" fillId="0" borderId="36" xfId="2" applyFont="1" applyFill="1" applyBorder="1"/>
    <xf numFmtId="0" fontId="1" fillId="0" borderId="42" xfId="2" applyFill="1" applyBorder="1"/>
    <xf numFmtId="9" fontId="26" fillId="0" borderId="27" xfId="1" applyFont="1" applyBorder="1"/>
    <xf numFmtId="0" fontId="1" fillId="0" borderId="47" xfId="1" applyNumberFormat="1" applyFont="1" applyBorder="1" applyAlignment="1">
      <alignment horizontal="center" vertical="center" wrapText="1"/>
    </xf>
    <xf numFmtId="0" fontId="1" fillId="0" borderId="49" xfId="1" applyNumberFormat="1" applyFont="1" applyBorder="1" applyAlignment="1">
      <alignment horizontal="center" vertical="center" wrapText="1"/>
    </xf>
    <xf numFmtId="0" fontId="1" fillId="0" borderId="27" xfId="1" applyNumberFormat="1" applyFont="1" applyBorder="1" applyAlignment="1">
      <alignment horizontal="center" vertical="center" wrapText="1"/>
    </xf>
    <xf numFmtId="0" fontId="1" fillId="0" borderId="28" xfId="1" applyNumberFormat="1" applyFont="1" applyBorder="1" applyAlignment="1">
      <alignment horizontal="center" vertical="center" wrapText="1"/>
    </xf>
    <xf numFmtId="0" fontId="1" fillId="0" borderId="29" xfId="1" applyNumberFormat="1" applyFont="1" applyBorder="1" applyAlignment="1">
      <alignment horizontal="center" vertical="center" wrapText="1"/>
    </xf>
    <xf numFmtId="0" fontId="1" fillId="0" borderId="30" xfId="1" applyNumberFormat="1" applyFont="1" applyBorder="1" applyAlignment="1">
      <alignment horizontal="center" vertical="center" wrapText="1"/>
    </xf>
    <xf numFmtId="0" fontId="0" fillId="0" borderId="47" xfId="1" applyNumberFormat="1" applyFont="1" applyFill="1" applyBorder="1"/>
    <xf numFmtId="0" fontId="0" fillId="0" borderId="27" xfId="1" applyNumberFormat="1" applyFont="1" applyFill="1" applyBorder="1"/>
    <xf numFmtId="0" fontId="0" fillId="0" borderId="29" xfId="1" applyNumberFormat="1" applyFont="1" applyFill="1" applyBorder="1"/>
    <xf numFmtId="0" fontId="14" fillId="0" borderId="76" xfId="0" applyFont="1" applyBorder="1" applyAlignment="1">
      <alignment horizontal="center" vertical="center" wrapText="1"/>
    </xf>
    <xf numFmtId="0" fontId="0" fillId="0" borderId="0" xfId="0" pivotButton="1"/>
    <xf numFmtId="0" fontId="0" fillId="0" borderId="0" xfId="0" applyAlignment="1">
      <alignment horizontal="left"/>
    </xf>
    <xf numFmtId="0" fontId="32" fillId="0" borderId="86" xfId="0" applyFont="1" applyFill="1" applyBorder="1" applyAlignment="1">
      <alignment horizontal="justify" vertical="center" wrapText="1"/>
    </xf>
    <xf numFmtId="0" fontId="32" fillId="0" borderId="87" xfId="0" applyFont="1" applyFill="1" applyBorder="1" applyAlignment="1">
      <alignment horizontal="justify" vertical="center" wrapText="1"/>
    </xf>
    <xf numFmtId="0" fontId="32" fillId="0" borderId="87" xfId="0" applyFont="1" applyFill="1" applyBorder="1" applyAlignment="1">
      <alignment vertical="center" wrapText="1"/>
    </xf>
    <xf numFmtId="0" fontId="32" fillId="0" borderId="88" xfId="0" applyFont="1" applyFill="1" applyBorder="1" applyAlignment="1">
      <alignment horizontal="justify" vertical="center" wrapText="1"/>
    </xf>
    <xf numFmtId="9" fontId="34" fillId="0" borderId="25" xfId="2" applyNumberFormat="1" applyFont="1" applyBorder="1"/>
    <xf numFmtId="9" fontId="34" fillId="0" borderId="43" xfId="1" applyFont="1" applyBorder="1"/>
    <xf numFmtId="9" fontId="34" fillId="0" borderId="43" xfId="2" applyNumberFormat="1" applyFont="1" applyBorder="1"/>
    <xf numFmtId="0" fontId="35" fillId="0" borderId="48" xfId="2" applyNumberFormat="1" applyFont="1" applyBorder="1" applyAlignment="1">
      <alignment horizontal="center" vertical="center" wrapText="1"/>
    </xf>
    <xf numFmtId="0" fontId="35" fillId="0" borderId="21" xfId="2" applyNumberFormat="1" applyFont="1" applyBorder="1" applyAlignment="1">
      <alignment horizontal="center" vertical="center" wrapText="1"/>
    </xf>
    <xf numFmtId="1" fontId="35" fillId="0" borderId="21" xfId="2" applyNumberFormat="1" applyFont="1" applyBorder="1" applyAlignment="1">
      <alignment horizontal="center" vertical="center" wrapText="1"/>
    </xf>
    <xf numFmtId="0" fontId="35" fillId="0" borderId="31" xfId="2" applyNumberFormat="1" applyFont="1" applyBorder="1" applyAlignment="1">
      <alignment horizontal="center" vertical="center" wrapText="1"/>
    </xf>
    <xf numFmtId="0" fontId="21" fillId="0" borderId="78" xfId="0" applyFont="1" applyFill="1" applyBorder="1" applyAlignment="1">
      <alignment horizontal="justify" vertical="center" wrapText="1"/>
    </xf>
    <xf numFmtId="0" fontId="21" fillId="0" borderId="44" xfId="0" applyFont="1" applyFill="1" applyBorder="1" applyAlignment="1">
      <alignment horizontal="justify" vertical="center" wrapText="1"/>
    </xf>
    <xf numFmtId="0" fontId="0" fillId="0" borderId="48" xfId="3" applyNumberFormat="1" applyFont="1" applyBorder="1"/>
    <xf numFmtId="164" fontId="0" fillId="0" borderId="49" xfId="3" applyNumberFormat="1" applyFont="1" applyBorder="1"/>
    <xf numFmtId="0" fontId="0" fillId="0" borderId="21" xfId="3" applyNumberFormat="1" applyFont="1" applyBorder="1"/>
    <xf numFmtId="164" fontId="0" fillId="0" borderId="28" xfId="3" applyNumberFormat="1" applyFont="1" applyBorder="1"/>
    <xf numFmtId="0" fontId="0" fillId="0" borderId="31" xfId="3" applyNumberFormat="1" applyFont="1" applyBorder="1"/>
    <xf numFmtId="164" fontId="0" fillId="0" borderId="30" xfId="3" applyNumberFormat="1" applyFont="1" applyBorder="1"/>
    <xf numFmtId="166" fontId="0" fillId="0" borderId="47" xfId="3" applyNumberFormat="1" applyFont="1" applyBorder="1"/>
    <xf numFmtId="166" fontId="0" fillId="0" borderId="27" xfId="3" applyNumberFormat="1" applyFont="1" applyBorder="1"/>
    <xf numFmtId="166" fontId="30" fillId="0" borderId="27" xfId="3" applyNumberFormat="1" applyFont="1" applyBorder="1"/>
    <xf numFmtId="166" fontId="0" fillId="0" borderId="29" xfId="3" applyNumberFormat="1" applyFont="1" applyBorder="1"/>
    <xf numFmtId="49" fontId="11" fillId="4" borderId="5" xfId="2" applyNumberFormat="1" applyFont="1" applyFill="1" applyBorder="1" applyAlignment="1">
      <alignment horizontal="center" vertical="center" wrapText="1"/>
    </xf>
    <xf numFmtId="0" fontId="15" fillId="10" borderId="7" xfId="0" applyFont="1" applyFill="1" applyBorder="1" applyAlignment="1">
      <alignment horizontal="center" vertical="center"/>
    </xf>
    <xf numFmtId="0" fontId="15" fillId="10" borderId="67" xfId="0" applyFont="1" applyFill="1" applyBorder="1" applyAlignment="1">
      <alignment horizontal="center" vertical="center"/>
    </xf>
    <xf numFmtId="0" fontId="14" fillId="5" borderId="92" xfId="0" applyFont="1" applyFill="1" applyBorder="1" applyAlignment="1">
      <alignment horizontal="justify" vertical="center" wrapText="1"/>
    </xf>
    <xf numFmtId="0" fontId="14" fillId="5" borderId="44" xfId="0" applyFont="1" applyFill="1" applyBorder="1" applyAlignment="1">
      <alignment horizontal="justify" vertical="center" wrapText="1"/>
    </xf>
    <xf numFmtId="0" fontId="19" fillId="12" borderId="1" xfId="0" applyFont="1" applyFill="1" applyBorder="1" applyAlignment="1">
      <alignment vertical="center"/>
    </xf>
    <xf numFmtId="0" fontId="15" fillId="2" borderId="36" xfId="0" applyFont="1" applyFill="1" applyBorder="1" applyAlignment="1">
      <alignment horizontal="center" vertical="center"/>
    </xf>
    <xf numFmtId="0" fontId="15" fillId="2" borderId="42" xfId="0" applyFont="1" applyFill="1" applyBorder="1" applyAlignment="1">
      <alignment horizontal="center" vertical="center"/>
    </xf>
    <xf numFmtId="0" fontId="15" fillId="8" borderId="39" xfId="0" applyFont="1" applyFill="1" applyBorder="1" applyAlignment="1">
      <alignment horizontal="center" vertical="center"/>
    </xf>
    <xf numFmtId="0" fontId="15" fillId="9" borderId="1" xfId="0" applyFont="1" applyFill="1" applyBorder="1" applyAlignment="1">
      <alignment horizontal="center" vertical="center"/>
    </xf>
    <xf numFmtId="0" fontId="18" fillId="12" borderId="83" xfId="0" applyFont="1" applyFill="1" applyBorder="1" applyAlignment="1">
      <alignment horizontal="center" vertical="center"/>
    </xf>
    <xf numFmtId="0" fontId="14" fillId="0" borderId="92" xfId="0" applyFont="1" applyFill="1" applyBorder="1" applyAlignment="1">
      <alignment horizontal="justify" vertical="center" wrapText="1"/>
    </xf>
    <xf numFmtId="0" fontId="21" fillId="0" borderId="93" xfId="0" applyFont="1" applyFill="1" applyBorder="1" applyAlignment="1">
      <alignment horizontal="justify" vertical="center" wrapText="1"/>
    </xf>
    <xf numFmtId="49" fontId="28" fillId="0" borderId="94" xfId="0" applyNumberFormat="1" applyFont="1" applyFill="1" applyBorder="1" applyAlignment="1">
      <alignment horizontal="left" vertical="center" wrapText="1"/>
    </xf>
    <xf numFmtId="49" fontId="28" fillId="0" borderId="93" xfId="0" applyNumberFormat="1" applyFont="1" applyFill="1" applyBorder="1" applyAlignment="1">
      <alignment horizontal="left" vertical="center" wrapText="1"/>
    </xf>
    <xf numFmtId="0" fontId="14" fillId="0" borderId="94" xfId="0" applyFont="1" applyBorder="1" applyAlignment="1">
      <alignment horizontal="justify" vertical="center" wrapText="1"/>
    </xf>
    <xf numFmtId="0" fontId="14" fillId="5" borderId="83" xfId="0" applyFont="1" applyFill="1" applyBorder="1" applyAlignment="1">
      <alignment horizontal="justify" vertical="center" wrapText="1"/>
    </xf>
    <xf numFmtId="0" fontId="14" fillId="5" borderId="93" xfId="0" applyFont="1" applyFill="1" applyBorder="1" applyAlignment="1">
      <alignment horizontal="justify" vertical="center" wrapText="1"/>
    </xf>
    <xf numFmtId="0" fontId="14" fillId="0" borderId="5" xfId="0" applyFont="1" applyBorder="1" applyAlignment="1">
      <alignment horizontal="center" vertical="center" wrapText="1"/>
    </xf>
    <xf numFmtId="0" fontId="14" fillId="5" borderId="89" xfId="0" applyFont="1" applyFill="1" applyBorder="1" applyAlignment="1">
      <alignment horizontal="center" vertical="center" wrapText="1"/>
    </xf>
    <xf numFmtId="0" fontId="14" fillId="5" borderId="90" xfId="0" applyFont="1" applyFill="1" applyBorder="1" applyAlignment="1">
      <alignment horizontal="center" vertical="center" wrapText="1"/>
    </xf>
    <xf numFmtId="0" fontId="15" fillId="10" borderId="27" xfId="0" applyFont="1" applyFill="1" applyBorder="1" applyAlignment="1">
      <alignment horizontal="center" vertical="center"/>
    </xf>
    <xf numFmtId="0" fontId="15" fillId="10" borderId="29" xfId="0" applyFont="1" applyFill="1" applyBorder="1" applyAlignment="1">
      <alignment horizontal="center" vertical="center"/>
    </xf>
    <xf numFmtId="0" fontId="14" fillId="5" borderId="78" xfId="0" applyFont="1" applyFill="1" applyBorder="1" applyAlignment="1">
      <alignment horizontal="justify" vertical="center" wrapText="1"/>
    </xf>
    <xf numFmtId="0" fontId="14" fillId="5" borderId="91" xfId="0" applyFont="1" applyFill="1" applyBorder="1" applyAlignment="1">
      <alignment horizontal="center" vertical="center" wrapText="1"/>
    </xf>
    <xf numFmtId="0" fontId="23" fillId="12" borderId="68" xfId="0" applyFont="1" applyFill="1" applyBorder="1" applyAlignment="1">
      <alignment horizontal="center" vertical="center" wrapText="1"/>
    </xf>
    <xf numFmtId="0" fontId="14" fillId="5" borderId="68" xfId="0" applyFont="1" applyFill="1" applyBorder="1" applyAlignment="1">
      <alignment horizontal="center" vertical="center" wrapText="1"/>
    </xf>
    <xf numFmtId="0" fontId="0" fillId="0" borderId="7" xfId="0" applyFill="1" applyBorder="1" applyAlignment="1">
      <alignment horizontal="center" vertical="center"/>
    </xf>
    <xf numFmtId="0" fontId="8" fillId="0" borderId="7" xfId="2" applyFont="1" applyFill="1" applyBorder="1" applyAlignment="1">
      <alignment horizontal="center" vertical="center" wrapText="1"/>
    </xf>
    <xf numFmtId="0" fontId="20" fillId="5" borderId="0" xfId="0" applyFont="1" applyFill="1" applyAlignment="1">
      <alignment vertical="center" wrapText="1"/>
    </xf>
    <xf numFmtId="10" fontId="26" fillId="0" borderId="21" xfId="1" applyNumberFormat="1" applyFont="1" applyBorder="1"/>
    <xf numFmtId="10" fontId="26" fillId="0" borderId="28" xfId="1" applyNumberFormat="1" applyFont="1" applyBorder="1"/>
    <xf numFmtId="0" fontId="8" fillId="0" borderId="21" xfId="2" applyNumberFormat="1" applyFont="1" applyBorder="1" applyAlignment="1">
      <alignment horizontal="center" vertical="center" wrapText="1"/>
    </xf>
    <xf numFmtId="164" fontId="35" fillId="0" borderId="48" xfId="3" applyNumberFormat="1" applyFont="1" applyBorder="1"/>
    <xf numFmtId="164" fontId="35" fillId="0" borderId="21" xfId="3" applyNumberFormat="1" applyFont="1" applyBorder="1"/>
    <xf numFmtId="164" fontId="35" fillId="0" borderId="31" xfId="3" applyNumberFormat="1" applyFont="1" applyBorder="1"/>
    <xf numFmtId="0" fontId="25" fillId="16" borderId="26" xfId="2" applyFont="1" applyFill="1" applyBorder="1"/>
    <xf numFmtId="1" fontId="35" fillId="0" borderId="48" xfId="2" applyNumberFormat="1" applyFont="1" applyBorder="1" applyAlignment="1">
      <alignment horizontal="center" vertical="center" wrapText="1"/>
    </xf>
    <xf numFmtId="1" fontId="0" fillId="0" borderId="49" xfId="1" applyNumberFormat="1" applyFont="1" applyFill="1" applyBorder="1"/>
    <xf numFmtId="1" fontId="0" fillId="0" borderId="28" xfId="1" applyNumberFormat="1" applyFont="1" applyFill="1" applyBorder="1"/>
    <xf numFmtId="1" fontId="35" fillId="0" borderId="31" xfId="2" applyNumberFormat="1" applyFont="1" applyBorder="1" applyAlignment="1">
      <alignment horizontal="center" vertical="center" wrapText="1"/>
    </xf>
    <xf numFmtId="1" fontId="0" fillId="0" borderId="30" xfId="1" applyNumberFormat="1" applyFont="1" applyFill="1" applyBorder="1"/>
    <xf numFmtId="1" fontId="26" fillId="15" borderId="41" xfId="2" applyNumberFormat="1" applyFont="1" applyFill="1" applyBorder="1"/>
    <xf numFmtId="1" fontId="26" fillId="0" borderId="26" xfId="2" applyNumberFormat="1" applyFont="1" applyBorder="1"/>
    <xf numFmtId="1" fontId="26" fillId="15" borderId="26" xfId="2" applyNumberFormat="1" applyFont="1" applyFill="1" applyBorder="1"/>
    <xf numFmtId="1" fontId="26" fillId="0" borderId="44" xfId="2" applyNumberFormat="1" applyFont="1" applyBorder="1"/>
    <xf numFmtId="1" fontId="34" fillId="0" borderId="40" xfId="2" applyNumberFormat="1" applyFont="1" applyBorder="1"/>
    <xf numFmtId="1" fontId="25" fillId="0" borderId="41" xfId="2" applyNumberFormat="1" applyFont="1" applyBorder="1"/>
    <xf numFmtId="1" fontId="34" fillId="0" borderId="25" xfId="2" applyNumberFormat="1" applyFont="1" applyBorder="1"/>
    <xf numFmtId="1" fontId="25" fillId="0" borderId="26" xfId="2" applyNumberFormat="1" applyFont="1" applyBorder="1"/>
    <xf numFmtId="1" fontId="25" fillId="0" borderId="26" xfId="2" applyNumberFormat="1" applyFont="1" applyFill="1" applyBorder="1"/>
    <xf numFmtId="1" fontId="34" fillId="0" borderId="43" xfId="2" applyNumberFormat="1" applyFont="1" applyBorder="1"/>
    <xf numFmtId="1" fontId="25" fillId="0" borderId="44" xfId="2" applyNumberFormat="1" applyFont="1" applyBorder="1"/>
    <xf numFmtId="1" fontId="8" fillId="0" borderId="40" xfId="2" applyNumberFormat="1" applyFont="1" applyBorder="1"/>
    <xf numFmtId="1" fontId="8" fillId="0" borderId="41" xfId="2" applyNumberFormat="1" applyFont="1" applyBorder="1"/>
    <xf numFmtId="1" fontId="8" fillId="0" borderId="25" xfId="2" applyNumberFormat="1" applyFont="1" applyBorder="1"/>
    <xf numFmtId="1" fontId="8" fillId="0" borderId="26" xfId="2" applyNumberFormat="1" applyFont="1" applyBorder="1"/>
    <xf numFmtId="1" fontId="8" fillId="0" borderId="43" xfId="2" applyNumberFormat="1" applyFont="1" applyBorder="1"/>
    <xf numFmtId="1" fontId="8" fillId="0" borderId="44" xfId="2" applyNumberFormat="1" applyFont="1" applyBorder="1"/>
    <xf numFmtId="1" fontId="25" fillId="0" borderId="40" xfId="1" applyNumberFormat="1" applyFont="1" applyBorder="1"/>
    <xf numFmtId="1" fontId="26" fillId="0" borderId="41" xfId="1" applyNumberFormat="1" applyFont="1" applyBorder="1"/>
    <xf numFmtId="1" fontId="25" fillId="0" borderId="25" xfId="1" applyNumberFormat="1" applyFont="1" applyBorder="1"/>
    <xf numFmtId="1" fontId="26" fillId="0" borderId="26" xfId="1" applyNumberFormat="1" applyFont="1" applyBorder="1"/>
    <xf numFmtId="1" fontId="25" fillId="0" borderId="26" xfId="1" applyNumberFormat="1" applyFont="1" applyBorder="1"/>
    <xf numFmtId="1" fontId="25" fillId="0" borderId="43" xfId="1" applyNumberFormat="1" applyFont="1" applyBorder="1"/>
    <xf numFmtId="1" fontId="26" fillId="0" borderId="44" xfId="1" applyNumberFormat="1" applyFont="1" applyBorder="1"/>
    <xf numFmtId="1" fontId="25" fillId="0" borderId="40" xfId="2" applyNumberFormat="1" applyFont="1" applyBorder="1"/>
    <xf numFmtId="1" fontId="25" fillId="0" borderId="25" xfId="2" applyNumberFormat="1" applyFont="1" applyBorder="1"/>
    <xf numFmtId="1" fontId="25" fillId="0" borderId="43" xfId="2" applyNumberFormat="1" applyFont="1" applyBorder="1"/>
    <xf numFmtId="0" fontId="37" fillId="14" borderId="10" xfId="0" applyFont="1" applyFill="1" applyBorder="1" applyAlignment="1">
      <alignment horizontal="center" vertical="center" wrapText="1"/>
    </xf>
    <xf numFmtId="0" fontId="2" fillId="11" borderId="0" xfId="2" applyFont="1" applyFill="1" applyAlignment="1">
      <alignment horizontal="center" vertical="center" wrapText="1"/>
    </xf>
    <xf numFmtId="0" fontId="38" fillId="0" borderId="0" xfId="0" applyFont="1" applyFill="1" applyBorder="1" applyAlignment="1">
      <alignment vertical="center"/>
    </xf>
    <xf numFmtId="0" fontId="38" fillId="0" borderId="0" xfId="0" applyFont="1" applyFill="1" applyBorder="1" applyAlignment="1">
      <alignment horizontal="center" vertical="center" wrapText="1"/>
    </xf>
    <xf numFmtId="0" fontId="39" fillId="0" borderId="0" xfId="0" applyFont="1" applyFill="1" applyBorder="1" applyAlignment="1">
      <alignment horizontal="center" vertical="center" wrapText="1"/>
    </xf>
    <xf numFmtId="0" fontId="32" fillId="0" borderId="86" xfId="0" applyFont="1" applyFill="1" applyBorder="1" applyAlignment="1">
      <alignment horizontal="right" vertical="center" wrapText="1"/>
    </xf>
    <xf numFmtId="0" fontId="32" fillId="0" borderId="97" xfId="0" applyFont="1" applyFill="1" applyBorder="1" applyAlignment="1">
      <alignment horizontal="right" vertical="center" wrapText="1"/>
    </xf>
    <xf numFmtId="0" fontId="32" fillId="0" borderId="87" xfId="0" applyFont="1" applyFill="1" applyBorder="1" applyAlignment="1">
      <alignment horizontal="right" vertical="center" wrapText="1"/>
    </xf>
    <xf numFmtId="0" fontId="32" fillId="0" borderId="23" xfId="0" applyFont="1" applyFill="1" applyBorder="1" applyAlignment="1">
      <alignment horizontal="right" vertical="center" wrapText="1"/>
    </xf>
    <xf numFmtId="0" fontId="32" fillId="0" borderId="88" xfId="0" applyFont="1" applyFill="1" applyBorder="1" applyAlignment="1">
      <alignment horizontal="right" vertical="center" wrapText="1"/>
    </xf>
    <xf numFmtId="0" fontId="32" fillId="0" borderId="24" xfId="0" applyFont="1" applyFill="1" applyBorder="1" applyAlignment="1">
      <alignment horizontal="right" vertical="center" wrapText="1"/>
    </xf>
    <xf numFmtId="0" fontId="33" fillId="5" borderId="0" xfId="0" applyFont="1" applyFill="1" applyAlignment="1">
      <alignment vertical="center" wrapText="1"/>
    </xf>
    <xf numFmtId="0" fontId="19" fillId="5" borderId="0" xfId="0" applyFont="1" applyFill="1" applyBorder="1" applyAlignment="1"/>
    <xf numFmtId="0" fontId="24" fillId="12" borderId="85" xfId="0" applyFont="1" applyFill="1" applyBorder="1" applyAlignment="1">
      <alignment horizontal="justify" vertical="center" wrapText="1"/>
    </xf>
    <xf numFmtId="0" fontId="24" fillId="12" borderId="85" xfId="0" applyFont="1" applyFill="1" applyBorder="1" applyAlignment="1">
      <alignment horizontal="right" vertical="center" wrapText="1"/>
    </xf>
    <xf numFmtId="0" fontId="24" fillId="12" borderId="38" xfId="0" applyFont="1" applyFill="1" applyBorder="1" applyAlignment="1">
      <alignment horizontal="right" vertical="center" wrapText="1"/>
    </xf>
    <xf numFmtId="9" fontId="32" fillId="0" borderId="97" xfId="1" applyFont="1" applyFill="1" applyBorder="1" applyAlignment="1">
      <alignment horizontal="right" vertical="center" wrapText="1"/>
    </xf>
    <xf numFmtId="9" fontId="32" fillId="0" borderId="23" xfId="1" applyFont="1" applyFill="1" applyBorder="1" applyAlignment="1">
      <alignment horizontal="right" vertical="center" wrapText="1"/>
    </xf>
    <xf numFmtId="9" fontId="24" fillId="12" borderId="38" xfId="1" applyFont="1" applyFill="1" applyBorder="1" applyAlignment="1">
      <alignment horizontal="right" vertical="center" wrapText="1"/>
    </xf>
    <xf numFmtId="0" fontId="15" fillId="0" borderId="0" xfId="2" applyFont="1"/>
    <xf numFmtId="0" fontId="15" fillId="0" borderId="0" xfId="2" applyFont="1" applyFill="1" applyBorder="1" applyAlignment="1"/>
    <xf numFmtId="165" fontId="15" fillId="0" borderId="0" xfId="2" applyNumberFormat="1" applyFont="1"/>
    <xf numFmtId="0" fontId="40" fillId="0" borderId="0" xfId="2" applyFont="1" applyFill="1" applyBorder="1" applyAlignment="1">
      <alignment horizontal="center" vertical="center"/>
    </xf>
    <xf numFmtId="0" fontId="40" fillId="0" borderId="0" xfId="2" applyFont="1" applyFill="1" applyBorder="1" applyAlignment="1">
      <alignment vertical="center"/>
    </xf>
    <xf numFmtId="0" fontId="3" fillId="0" borderId="0" xfId="2" applyFont="1" applyFill="1" applyBorder="1" applyAlignment="1"/>
    <xf numFmtId="0" fontId="19" fillId="0" borderId="0" xfId="2" applyFont="1" applyFill="1" applyBorder="1" applyAlignment="1"/>
    <xf numFmtId="0" fontId="40" fillId="0" borderId="0" xfId="2" applyFont="1" applyFill="1" applyBorder="1" applyAlignment="1"/>
    <xf numFmtId="167" fontId="32" fillId="0" borderId="0" xfId="6" applyNumberFormat="1" applyFont="1" applyFill="1" applyBorder="1" applyAlignment="1"/>
    <xf numFmtId="9" fontId="19" fillId="0" borderId="0" xfId="3" applyFont="1" applyFill="1" applyBorder="1" applyAlignment="1"/>
    <xf numFmtId="0" fontId="41" fillId="0" borderId="0" xfId="2" applyFont="1" applyFill="1" applyBorder="1" applyAlignment="1"/>
    <xf numFmtId="9" fontId="40" fillId="0" borderId="0" xfId="3" applyFont="1" applyFill="1" applyBorder="1" applyAlignment="1"/>
    <xf numFmtId="0" fontId="16" fillId="0" borderId="0" xfId="2" applyFont="1" applyFill="1" applyBorder="1" applyAlignment="1"/>
    <xf numFmtId="9" fontId="32" fillId="17" borderId="23" xfId="1" applyFont="1" applyFill="1" applyBorder="1" applyAlignment="1">
      <alignment horizontal="right" vertical="center" wrapText="1"/>
    </xf>
    <xf numFmtId="9" fontId="32" fillId="17" borderId="24" xfId="1" applyFont="1" applyFill="1" applyBorder="1" applyAlignment="1">
      <alignment horizontal="right" vertical="center" wrapText="1"/>
    </xf>
    <xf numFmtId="9" fontId="32" fillId="5" borderId="23" xfId="1" applyFont="1" applyFill="1" applyBorder="1" applyAlignment="1">
      <alignment horizontal="right" vertical="center" wrapText="1"/>
    </xf>
    <xf numFmtId="0" fontId="14" fillId="5" borderId="76" xfId="0" applyFont="1" applyFill="1" applyBorder="1" applyAlignment="1">
      <alignment horizontal="center" vertical="center" wrapText="1"/>
    </xf>
    <xf numFmtId="0" fontId="14" fillId="5" borderId="75" xfId="0" applyFont="1" applyFill="1" applyBorder="1" applyAlignment="1">
      <alignment horizontal="center" vertical="center" wrapText="1"/>
    </xf>
    <xf numFmtId="0" fontId="14" fillId="5" borderId="77" xfId="0" applyFont="1" applyFill="1" applyBorder="1" applyAlignment="1">
      <alignment horizontal="center" vertical="center" wrapText="1"/>
    </xf>
    <xf numFmtId="0" fontId="14" fillId="5" borderId="94" xfId="0" applyFont="1" applyFill="1" applyBorder="1" applyAlignment="1">
      <alignment horizontal="center" vertical="center" wrapText="1"/>
    </xf>
    <xf numFmtId="0" fontId="14" fillId="5" borderId="92" xfId="0" applyFont="1" applyFill="1" applyBorder="1" applyAlignment="1">
      <alignment horizontal="center" vertical="center" wrapText="1"/>
    </xf>
    <xf numFmtId="0" fontId="14" fillId="5" borderId="89" xfId="0" applyFont="1" applyFill="1" applyBorder="1" applyAlignment="1">
      <alignment horizontal="center" vertical="center" wrapText="1"/>
    </xf>
    <xf numFmtId="0" fontId="14" fillId="5" borderId="90" xfId="0" applyFont="1" applyFill="1" applyBorder="1" applyAlignment="1">
      <alignment horizontal="center" vertical="center" wrapText="1"/>
    </xf>
    <xf numFmtId="0" fontId="21" fillId="5" borderId="90" xfId="0" applyFont="1" applyFill="1" applyBorder="1" applyAlignment="1">
      <alignment horizontal="center" vertical="center" wrapText="1"/>
    </xf>
    <xf numFmtId="0" fontId="14" fillId="0" borderId="75" xfId="0" applyFont="1" applyFill="1" applyBorder="1" applyAlignment="1">
      <alignment horizontal="center" vertical="center" wrapText="1"/>
    </xf>
    <xf numFmtId="0" fontId="14" fillId="0" borderId="77" xfId="0" applyFont="1" applyFill="1" applyBorder="1" applyAlignment="1">
      <alignment horizontal="center" vertical="center" wrapText="1"/>
    </xf>
    <xf numFmtId="0" fontId="14" fillId="5" borderId="96" xfId="0" applyFont="1" applyFill="1" applyBorder="1" applyAlignment="1">
      <alignment horizontal="center" vertical="center" wrapText="1"/>
    </xf>
    <xf numFmtId="0" fontId="14" fillId="5" borderId="95" xfId="0" applyFont="1" applyFill="1" applyBorder="1" applyAlignment="1">
      <alignment horizontal="center" vertical="center" wrapText="1"/>
    </xf>
    <xf numFmtId="49" fontId="28" fillId="0" borderId="76" xfId="0" applyNumberFormat="1" applyFont="1" applyFill="1" applyBorder="1" applyAlignment="1">
      <alignment horizontal="center" vertical="center" wrapText="1"/>
    </xf>
    <xf numFmtId="49" fontId="28" fillId="0" borderId="77" xfId="0" applyNumberFormat="1" applyFont="1" applyFill="1" applyBorder="1" applyAlignment="1">
      <alignment horizontal="center" vertical="center" wrapText="1"/>
    </xf>
    <xf numFmtId="0" fontId="20" fillId="5" borderId="0" xfId="0" applyFont="1" applyFill="1" applyAlignment="1">
      <alignment horizontal="center" vertical="center" wrapText="1"/>
    </xf>
    <xf numFmtId="0" fontId="15" fillId="5" borderId="0" xfId="0" applyFont="1" applyFill="1" applyBorder="1" applyAlignment="1">
      <alignment horizontal="center"/>
    </xf>
    <xf numFmtId="0" fontId="14" fillId="5" borderId="14" xfId="0" applyFont="1" applyFill="1" applyBorder="1" applyAlignment="1">
      <alignment horizontal="center" vertical="center" wrapText="1"/>
    </xf>
    <xf numFmtId="0" fontId="14" fillId="5" borderId="82" xfId="0" applyFont="1" applyFill="1" applyBorder="1" applyAlignment="1">
      <alignment horizontal="center" vertical="center" wrapText="1"/>
    </xf>
    <xf numFmtId="0" fontId="14" fillId="0" borderId="14" xfId="0" applyFont="1" applyFill="1" applyBorder="1" applyAlignment="1">
      <alignment horizontal="center" vertical="center" wrapText="1"/>
    </xf>
    <xf numFmtId="0" fontId="14" fillId="0" borderId="82" xfId="0" applyFont="1" applyFill="1" applyBorder="1" applyAlignment="1">
      <alignment horizontal="center" vertical="center" wrapText="1"/>
    </xf>
    <xf numFmtId="49" fontId="28" fillId="0" borderId="5" xfId="0" applyNumberFormat="1" applyFont="1" applyFill="1" applyBorder="1" applyAlignment="1">
      <alignment horizontal="center" vertical="center" wrapText="1"/>
    </xf>
    <xf numFmtId="49" fontId="28" fillId="0" borderId="82" xfId="0" applyNumberFormat="1" applyFont="1" applyFill="1" applyBorder="1" applyAlignment="1">
      <alignment horizontal="center" vertical="center" wrapText="1"/>
    </xf>
    <xf numFmtId="0" fontId="14" fillId="0" borderId="76" xfId="0" applyFont="1" applyFill="1" applyBorder="1" applyAlignment="1">
      <alignment horizontal="center" vertical="center" wrapText="1"/>
    </xf>
    <xf numFmtId="0" fontId="14" fillId="5" borderId="45" xfId="0" applyFont="1" applyFill="1" applyBorder="1" applyAlignment="1">
      <alignment horizontal="center" vertical="center" wrapText="1"/>
    </xf>
    <xf numFmtId="0" fontId="14" fillId="5" borderId="74" xfId="0" applyFont="1" applyFill="1" applyBorder="1" applyAlignment="1">
      <alignment horizontal="center" vertical="center" wrapText="1"/>
    </xf>
    <xf numFmtId="0" fontId="21" fillId="5" borderId="45" xfId="0" applyFont="1" applyFill="1" applyBorder="1" applyAlignment="1">
      <alignment horizontal="center" vertical="center" wrapText="1"/>
    </xf>
    <xf numFmtId="0" fontId="21" fillId="5" borderId="74"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23" fillId="12" borderId="37" xfId="0" applyFont="1" applyFill="1" applyBorder="1" applyAlignment="1">
      <alignment horizontal="center" vertical="center" wrapText="1"/>
    </xf>
    <xf numFmtId="0" fontId="23" fillId="12" borderId="38" xfId="0" applyFont="1" applyFill="1" applyBorder="1" applyAlignment="1">
      <alignment horizontal="center" vertical="center" wrapText="1"/>
    </xf>
    <xf numFmtId="0" fontId="33" fillId="5" borderId="0" xfId="0" applyFont="1" applyFill="1" applyAlignment="1">
      <alignment horizontal="center" vertical="center" wrapText="1"/>
    </xf>
    <xf numFmtId="0" fontId="19" fillId="5" borderId="15" xfId="0" applyFont="1" applyFill="1" applyBorder="1" applyAlignment="1">
      <alignment horizontal="center"/>
    </xf>
    <xf numFmtId="0" fontId="8" fillId="0" borderId="69" xfId="2" applyFont="1" applyBorder="1" applyAlignment="1">
      <alignment horizontal="center" vertical="center" wrapText="1"/>
    </xf>
    <xf numFmtId="0" fontId="8" fillId="0" borderId="70" xfId="2" applyFont="1" applyBorder="1" applyAlignment="1">
      <alignment horizontal="center" vertical="center" wrapText="1"/>
    </xf>
    <xf numFmtId="0" fontId="8" fillId="0" borderId="71" xfId="2" applyFont="1" applyBorder="1" applyAlignment="1">
      <alignment horizontal="center" vertical="center" wrapText="1"/>
    </xf>
    <xf numFmtId="0" fontId="0" fillId="0" borderId="69" xfId="2" applyFont="1" applyBorder="1" applyAlignment="1">
      <alignment horizontal="center"/>
    </xf>
    <xf numFmtId="0" fontId="0" fillId="0" borderId="70" xfId="2" applyFont="1" applyBorder="1" applyAlignment="1">
      <alignment horizontal="center"/>
    </xf>
    <xf numFmtId="0" fontId="0" fillId="0" borderId="71" xfId="2" applyFont="1" applyBorder="1" applyAlignment="1">
      <alignment horizontal="center"/>
    </xf>
    <xf numFmtId="0" fontId="0" fillId="0" borderId="11" xfId="2" applyFont="1" applyBorder="1" applyAlignment="1">
      <alignment horizontal="center"/>
    </xf>
    <xf numFmtId="0" fontId="0" fillId="0" borderId="12" xfId="2" applyFont="1" applyBorder="1" applyAlignment="1">
      <alignment horizontal="center"/>
    </xf>
    <xf numFmtId="0" fontId="0" fillId="0" borderId="13" xfId="2" applyFont="1" applyBorder="1" applyAlignment="1">
      <alignment horizontal="center"/>
    </xf>
    <xf numFmtId="0" fontId="8" fillId="0" borderId="11" xfId="2" applyFont="1" applyBorder="1" applyAlignment="1">
      <alignment horizontal="center" vertical="center" wrapText="1"/>
    </xf>
    <xf numFmtId="0" fontId="8" fillId="0" borderId="12" xfId="2" applyFont="1" applyBorder="1" applyAlignment="1">
      <alignment horizontal="center" vertical="center" wrapText="1"/>
    </xf>
    <xf numFmtId="0" fontId="8" fillId="0" borderId="13" xfId="2" applyFont="1" applyBorder="1" applyAlignment="1">
      <alignment horizontal="center" vertical="center" wrapText="1"/>
    </xf>
    <xf numFmtId="0" fontId="3" fillId="11" borderId="16" xfId="2" applyFont="1" applyFill="1" applyBorder="1" applyAlignment="1">
      <alignment horizontal="center" vertical="center" wrapText="1"/>
    </xf>
    <xf numFmtId="0" fontId="3" fillId="11" borderId="17" xfId="2" applyFont="1" applyFill="1" applyBorder="1" applyAlignment="1">
      <alignment horizontal="center" vertical="center" wrapText="1"/>
    </xf>
    <xf numFmtId="0" fontId="10" fillId="2" borderId="67"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0" fillId="2" borderId="53" xfId="4" applyFont="1" applyFill="1" applyBorder="1" applyAlignment="1">
      <alignment horizontal="center" vertical="center" wrapText="1"/>
    </xf>
    <xf numFmtId="0" fontId="10" fillId="2" borderId="1" xfId="2" applyFont="1" applyFill="1" applyBorder="1" applyAlignment="1">
      <alignment horizontal="center" vertical="center" wrapText="1"/>
    </xf>
    <xf numFmtId="0" fontId="10" fillId="2" borderId="2" xfId="2" applyFont="1" applyFill="1" applyBorder="1" applyAlignment="1">
      <alignment horizontal="center" vertical="center" wrapText="1"/>
    </xf>
    <xf numFmtId="0" fontId="42" fillId="0" borderId="54" xfId="2" applyFont="1" applyFill="1" applyBorder="1" applyAlignment="1">
      <alignment horizontal="center" vertical="center" wrapText="1"/>
    </xf>
    <xf numFmtId="0" fontId="36" fillId="2" borderId="1" xfId="4" applyFont="1" applyFill="1" applyBorder="1" applyAlignment="1">
      <alignment horizontal="center" vertical="center" wrapText="1"/>
    </xf>
    <xf numFmtId="0" fontId="36" fillId="2" borderId="2" xfId="4" applyFont="1" applyFill="1" applyBorder="1" applyAlignment="1">
      <alignment horizontal="center" vertical="center" wrapText="1"/>
    </xf>
    <xf numFmtId="0" fontId="10" fillId="2" borderId="1" xfId="4" applyFont="1" applyFill="1" applyBorder="1" applyAlignment="1">
      <alignment horizontal="center" vertical="center" wrapText="1"/>
    </xf>
    <xf numFmtId="0" fontId="10" fillId="2" borderId="2" xfId="4" applyFont="1" applyFill="1" applyBorder="1" applyAlignment="1">
      <alignment horizontal="center" vertical="center" wrapText="1"/>
    </xf>
    <xf numFmtId="0" fontId="2" fillId="10" borderId="1" xfId="2" applyFont="1" applyFill="1" applyBorder="1" applyAlignment="1">
      <alignment horizontal="center"/>
    </xf>
    <xf numFmtId="0" fontId="2" fillId="10" borderId="2" xfId="2" applyFont="1" applyFill="1" applyBorder="1" applyAlignment="1">
      <alignment horizontal="center"/>
    </xf>
    <xf numFmtId="0" fontId="2" fillId="10" borderId="8" xfId="2" applyFont="1" applyFill="1" applyBorder="1" applyAlignment="1">
      <alignment horizontal="center"/>
    </xf>
    <xf numFmtId="0" fontId="10" fillId="10" borderId="1"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10" fillId="10" borderId="8" xfId="0" applyFont="1" applyFill="1" applyBorder="1" applyAlignment="1">
      <alignment horizontal="center" vertical="center" wrapText="1"/>
    </xf>
    <xf numFmtId="49" fontId="10" fillId="9" borderId="1" xfId="0" applyNumberFormat="1" applyFont="1" applyFill="1" applyBorder="1" applyAlignment="1">
      <alignment horizontal="center" vertical="center" wrapText="1"/>
    </xf>
    <xf numFmtId="49" fontId="10" fillId="9" borderId="2" xfId="0" applyNumberFormat="1" applyFont="1" applyFill="1" applyBorder="1" applyAlignment="1">
      <alignment horizontal="center" vertical="center" wrapText="1"/>
    </xf>
    <xf numFmtId="49" fontId="10" fillId="9" borderId="8" xfId="0" applyNumberFormat="1" applyFont="1" applyFill="1" applyBorder="1" applyAlignment="1">
      <alignment horizontal="center" vertical="center" wrapText="1"/>
    </xf>
    <xf numFmtId="0" fontId="4" fillId="10" borderId="1" xfId="0" applyFont="1" applyFill="1" applyBorder="1" applyAlignment="1">
      <alignment horizontal="center" vertical="center" wrapText="1"/>
    </xf>
    <xf numFmtId="0" fontId="4" fillId="10" borderId="2" xfId="0" applyFont="1" applyFill="1" applyBorder="1" applyAlignment="1">
      <alignment horizontal="center" vertical="center" wrapText="1"/>
    </xf>
    <xf numFmtId="0" fontId="4" fillId="10" borderId="8" xfId="0" applyFont="1" applyFill="1" applyBorder="1" applyAlignment="1">
      <alignment horizontal="center" vertical="center" wrapText="1"/>
    </xf>
    <xf numFmtId="0" fontId="31" fillId="10" borderId="1" xfId="0" applyFont="1" applyFill="1" applyBorder="1" applyAlignment="1">
      <alignment horizontal="center" vertical="center" wrapText="1"/>
    </xf>
    <xf numFmtId="0" fontId="31" fillId="10" borderId="2" xfId="0" applyFont="1" applyFill="1" applyBorder="1" applyAlignment="1">
      <alignment horizontal="center" vertical="center" wrapText="1"/>
    </xf>
    <xf numFmtId="0" fontId="31" fillId="10" borderId="8" xfId="0" applyFont="1" applyFill="1" applyBorder="1" applyAlignment="1">
      <alignment horizontal="center" vertical="center" wrapText="1"/>
    </xf>
    <xf numFmtId="0" fontId="29" fillId="10" borderId="1" xfId="0" applyFont="1" applyFill="1" applyBorder="1" applyAlignment="1">
      <alignment horizontal="center" vertical="center" wrapText="1"/>
    </xf>
    <xf numFmtId="0" fontId="29" fillId="10" borderId="2" xfId="0" applyFont="1" applyFill="1" applyBorder="1" applyAlignment="1">
      <alignment horizontal="center" vertical="center" wrapText="1"/>
    </xf>
    <xf numFmtId="0" fontId="29" fillId="10" borderId="8" xfId="0" applyFont="1" applyFill="1" applyBorder="1" applyAlignment="1">
      <alignment horizontal="center" vertical="center" wrapText="1"/>
    </xf>
    <xf numFmtId="49" fontId="10" fillId="9" borderId="67" xfId="0" applyNumberFormat="1" applyFont="1" applyFill="1" applyBorder="1" applyAlignment="1">
      <alignment horizontal="center" vertical="center" wrapText="1"/>
    </xf>
    <xf numFmtId="49" fontId="10" fillId="9" borderId="63" xfId="0" applyNumberFormat="1" applyFont="1" applyFill="1" applyBorder="1" applyAlignment="1">
      <alignment horizontal="center" vertical="center" wrapText="1"/>
    </xf>
    <xf numFmtId="0" fontId="36" fillId="10" borderId="1" xfId="0" applyFont="1" applyFill="1" applyBorder="1" applyAlignment="1">
      <alignment horizontal="center" vertical="center" wrapText="1"/>
    </xf>
    <xf numFmtId="49" fontId="10" fillId="7" borderId="1" xfId="0" applyNumberFormat="1" applyFont="1" applyFill="1" applyBorder="1" applyAlignment="1">
      <alignment horizontal="center" vertical="center" wrapText="1"/>
    </xf>
    <xf numFmtId="49" fontId="10" fillId="7" borderId="2" xfId="0" applyNumberFormat="1" applyFont="1" applyFill="1" applyBorder="1" applyAlignment="1">
      <alignment horizontal="center" vertical="center" wrapText="1"/>
    </xf>
    <xf numFmtId="49" fontId="10" fillId="7" borderId="8" xfId="0" applyNumberFormat="1" applyFont="1" applyFill="1" applyBorder="1" applyAlignment="1">
      <alignment horizontal="center" vertical="center" wrapText="1"/>
    </xf>
    <xf numFmtId="0" fontId="2" fillId="7" borderId="67" xfId="2" applyFont="1" applyFill="1" applyBorder="1" applyAlignment="1">
      <alignment horizontal="center"/>
    </xf>
    <xf numFmtId="0" fontId="2" fillId="7" borderId="63" xfId="2" applyFont="1" applyFill="1" applyBorder="1" applyAlignment="1">
      <alignment horizontal="center"/>
    </xf>
    <xf numFmtId="0" fontId="2" fillId="7" borderId="2" xfId="2" applyFont="1" applyFill="1" applyBorder="1" applyAlignment="1">
      <alignment horizontal="center"/>
    </xf>
    <xf numFmtId="0" fontId="2" fillId="7" borderId="8" xfId="2" applyFont="1" applyFill="1" applyBorder="1" applyAlignment="1">
      <alignment horizontal="center"/>
    </xf>
    <xf numFmtId="0" fontId="10" fillId="8" borderId="1" xfId="0" applyFont="1" applyFill="1" applyBorder="1" applyAlignment="1">
      <alignment horizontal="center" vertical="center" wrapText="1"/>
    </xf>
    <xf numFmtId="0" fontId="10" fillId="8" borderId="2" xfId="0" applyFont="1" applyFill="1" applyBorder="1" applyAlignment="1">
      <alignment horizontal="center" vertical="center" wrapText="1"/>
    </xf>
    <xf numFmtId="0" fontId="10" fillId="8" borderId="8" xfId="0" applyFont="1" applyFill="1" applyBorder="1" applyAlignment="1">
      <alignment horizontal="center" vertical="center" wrapText="1"/>
    </xf>
  </cellXfs>
  <cellStyles count="7">
    <cellStyle name="Millares 2" xfId="6"/>
    <cellStyle name="Normal" xfId="0" builtinId="0"/>
    <cellStyle name="Normal 2" xfId="2"/>
    <cellStyle name="Normal 3" xfId="4"/>
    <cellStyle name="Porcentaje" xfId="1" builtinId="5"/>
    <cellStyle name="Porcentaje 2" xfId="3"/>
    <cellStyle name="Porcentaje 3" xfId="5"/>
  </cellStyles>
  <dxfs count="2">
    <dxf>
      <fill>
        <patternFill>
          <bgColor rgb="FFFF0000"/>
        </patternFill>
      </fill>
    </dxf>
    <dxf>
      <fill>
        <patternFill>
          <bgColor rgb="FFFF0000"/>
        </patternFill>
      </fill>
    </dxf>
  </dxfs>
  <tableStyles count="0" defaultTableStyle="TableStyleMedium2" defaultPivotStyle="PivotStyleLight16"/>
  <colors>
    <mruColors>
      <color rgb="FF0000FF"/>
      <color rgb="FFFF99FF"/>
      <color rgb="FF00FFFF"/>
      <color rgb="FFCC99FF"/>
      <color rgb="FFFFCCFF"/>
      <color rgb="FF9966FF"/>
      <color rgb="FF00FF00"/>
      <color rgb="FF66FF99"/>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Municipalidades inscritas a</a:t>
            </a:r>
            <a:r>
              <a:rPr lang="en-US" b="1" baseline="0"/>
              <a:t>l Sello Municipal III</a:t>
            </a:r>
            <a:endParaRPr lang="en-US" b="1"/>
          </a:p>
        </c:rich>
      </c:tx>
      <c:layout>
        <c:manualLayout>
          <c:xMode val="edge"/>
          <c:yMode val="edge"/>
          <c:x val="0.23229566320594194"/>
          <c:y val="3.3502723414850569E-3"/>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manualLayout>
          <c:layoutTarget val="inner"/>
          <c:xMode val="edge"/>
          <c:yMode val="edge"/>
          <c:x val="6.3234138379943822E-2"/>
          <c:y val="8.376960588049441E-2"/>
          <c:w val="0.91471072725739899"/>
          <c:h val="0.70641897247453878"/>
        </c:manualLayout>
      </c:layout>
      <c:barChart>
        <c:barDir val="col"/>
        <c:grouping val="clustered"/>
        <c:varyColors val="0"/>
        <c:ser>
          <c:idx val="0"/>
          <c:order val="0"/>
          <c:tx>
            <c:v>617 inscritas</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s-PE"/>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DPTO!$L$5:$L$29</c:f>
              <c:strCache>
                <c:ptCount val="25"/>
                <c:pt idx="0">
                  <c:v>Huancavelica</c:v>
                </c:pt>
                <c:pt idx="1">
                  <c:v>Áncash</c:v>
                </c:pt>
                <c:pt idx="2">
                  <c:v>Ayacucho</c:v>
                </c:pt>
                <c:pt idx="3">
                  <c:v>Junín</c:v>
                </c:pt>
                <c:pt idx="4">
                  <c:v>Apurímac</c:v>
                </c:pt>
                <c:pt idx="5">
                  <c:v>Arequipa</c:v>
                </c:pt>
                <c:pt idx="6">
                  <c:v>Lima provincias</c:v>
                </c:pt>
                <c:pt idx="7">
                  <c:v>Huánuco</c:v>
                </c:pt>
                <c:pt idx="8">
                  <c:v>San Martín</c:v>
                </c:pt>
                <c:pt idx="9">
                  <c:v>Cajamarca</c:v>
                </c:pt>
                <c:pt idx="10">
                  <c:v>Cusco</c:v>
                </c:pt>
                <c:pt idx="11">
                  <c:v>La Libertad</c:v>
                </c:pt>
                <c:pt idx="12">
                  <c:v>Puno</c:v>
                </c:pt>
                <c:pt idx="13">
                  <c:v>Pasco</c:v>
                </c:pt>
                <c:pt idx="14">
                  <c:v>Piura</c:v>
                </c:pt>
                <c:pt idx="15">
                  <c:v>Amazonas</c:v>
                </c:pt>
                <c:pt idx="16">
                  <c:v>Lambayeque</c:v>
                </c:pt>
                <c:pt idx="17">
                  <c:v>Loreto</c:v>
                </c:pt>
                <c:pt idx="18">
                  <c:v>Moquegua</c:v>
                </c:pt>
                <c:pt idx="19">
                  <c:v>Tacna</c:v>
                </c:pt>
                <c:pt idx="20">
                  <c:v>Ica</c:v>
                </c:pt>
                <c:pt idx="21">
                  <c:v>Ucayali</c:v>
                </c:pt>
                <c:pt idx="22">
                  <c:v>Madre de Dios</c:v>
                </c:pt>
                <c:pt idx="23">
                  <c:v>Tumbes</c:v>
                </c:pt>
                <c:pt idx="24">
                  <c:v>Lima Metrop.</c:v>
                </c:pt>
              </c:strCache>
            </c:strRef>
          </c:cat>
          <c:val>
            <c:numRef>
              <c:f>DPTO!$M$5:$M$29</c:f>
              <c:numCache>
                <c:formatCode>General</c:formatCode>
                <c:ptCount val="25"/>
                <c:pt idx="0">
                  <c:v>51</c:v>
                </c:pt>
                <c:pt idx="1">
                  <c:v>45</c:v>
                </c:pt>
                <c:pt idx="2">
                  <c:v>43</c:v>
                </c:pt>
                <c:pt idx="3">
                  <c:v>41</c:v>
                </c:pt>
                <c:pt idx="4">
                  <c:v>39</c:v>
                </c:pt>
                <c:pt idx="5">
                  <c:v>39</c:v>
                </c:pt>
                <c:pt idx="6">
                  <c:v>38</c:v>
                </c:pt>
                <c:pt idx="7">
                  <c:v>33</c:v>
                </c:pt>
                <c:pt idx="8">
                  <c:v>32</c:v>
                </c:pt>
                <c:pt idx="9">
                  <c:v>30</c:v>
                </c:pt>
                <c:pt idx="10">
                  <c:v>29</c:v>
                </c:pt>
                <c:pt idx="11">
                  <c:v>29</c:v>
                </c:pt>
                <c:pt idx="12">
                  <c:v>28</c:v>
                </c:pt>
                <c:pt idx="13">
                  <c:v>19</c:v>
                </c:pt>
                <c:pt idx="14">
                  <c:v>19</c:v>
                </c:pt>
                <c:pt idx="15">
                  <c:v>17</c:v>
                </c:pt>
                <c:pt idx="16">
                  <c:v>16</c:v>
                </c:pt>
                <c:pt idx="17">
                  <c:v>15</c:v>
                </c:pt>
                <c:pt idx="18">
                  <c:v>12</c:v>
                </c:pt>
                <c:pt idx="19">
                  <c:v>11</c:v>
                </c:pt>
                <c:pt idx="20">
                  <c:v>9</c:v>
                </c:pt>
                <c:pt idx="21">
                  <c:v>9</c:v>
                </c:pt>
                <c:pt idx="22">
                  <c:v>6</c:v>
                </c:pt>
                <c:pt idx="23">
                  <c:v>4</c:v>
                </c:pt>
                <c:pt idx="24">
                  <c:v>3</c:v>
                </c:pt>
              </c:numCache>
            </c:numRef>
          </c:val>
          <c:extLst xmlns:c16r2="http://schemas.microsoft.com/office/drawing/2015/06/chart">
            <c:ext xmlns:c16="http://schemas.microsoft.com/office/drawing/2014/chart" uri="{C3380CC4-5D6E-409C-BE32-E72D297353CC}">
              <c16:uniqueId val="{00000007-B40D-4FD1-83A3-D6760C480DF4}"/>
            </c:ext>
          </c:extLst>
        </c:ser>
        <c:dLbls>
          <c:showLegendKey val="0"/>
          <c:showVal val="0"/>
          <c:showCatName val="0"/>
          <c:showSerName val="0"/>
          <c:showPercent val="0"/>
          <c:showBubbleSize val="0"/>
        </c:dLbls>
        <c:gapWidth val="219"/>
        <c:overlap val="-27"/>
        <c:axId val="-772393760"/>
        <c:axId val="-772395392"/>
      </c:barChart>
      <c:catAx>
        <c:axId val="-772393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772395392"/>
        <c:crosses val="autoZero"/>
        <c:auto val="1"/>
        <c:lblAlgn val="ctr"/>
        <c:lblOffset val="100"/>
        <c:noMultiLvlLbl val="0"/>
      </c:catAx>
      <c:valAx>
        <c:axId val="-7723953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772393760"/>
        <c:crosses val="autoZero"/>
        <c:crossBetween val="between"/>
      </c:valAx>
      <c:spPr>
        <a:noFill/>
        <a:ln>
          <a:noFill/>
        </a:ln>
        <a:effectLst/>
      </c:spPr>
    </c:plotArea>
    <c:legend>
      <c:legendPos val="r"/>
      <c:layout>
        <c:manualLayout>
          <c:xMode val="edge"/>
          <c:yMode val="edge"/>
          <c:x val="0.78144987958875467"/>
          <c:y val="0.11513417758145054"/>
          <c:w val="0.18446491275986615"/>
          <c:h val="7.4974328295357051E-2"/>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paperSize="9" orientation="landscape"/>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126999</xdr:colOff>
      <xdr:row>31</xdr:row>
      <xdr:rowOff>78845</xdr:rowOff>
    </xdr:from>
    <xdr:to>
      <xdr:col>9</xdr:col>
      <xdr:colOff>571499</xdr:colOff>
      <xdr:row>53</xdr:row>
      <xdr:rowOff>105835</xdr:rowOff>
    </xdr:to>
    <xdr:graphicFrame macro="">
      <xdr:nvGraphicFramePr>
        <xdr:cNvPr id="2" name="Gráfico 1" descr="Municipalidades inscritas al Sello Municipal" title="Municipalidades inscritas al Sello Municipal">
          <a:extLst>
            <a:ext uri="{FF2B5EF4-FFF2-40B4-BE49-F238E27FC236}">
              <a16:creationId xmlns:a16="http://schemas.microsoft.com/office/drawing/2014/main" xmlns="" id="{EF6CBC12-1FAE-4075-8070-5794E17026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0.02406</cdr:x>
      <cdr:y>0.95393</cdr:y>
    </cdr:from>
    <cdr:to>
      <cdr:x>0.98346</cdr:x>
      <cdr:y>1</cdr:y>
    </cdr:to>
    <cdr:sp macro="" textlink="">
      <cdr:nvSpPr>
        <cdr:cNvPr id="2" name="CuadroTexto 1"/>
        <cdr:cNvSpPr txBox="1"/>
      </cdr:nvSpPr>
      <cdr:spPr>
        <a:xfrm xmlns:a="http://schemas.openxmlformats.org/drawingml/2006/main">
          <a:off x="152399" y="4338639"/>
          <a:ext cx="6076961" cy="2095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PE" sz="800">
              <a:solidFill>
                <a:schemeClr val="bg1">
                  <a:lumMod val="50000"/>
                </a:schemeClr>
              </a:solidFill>
              <a:latin typeface="Arial" panose="020B0604020202020204" pitchFamily="34" charset="0"/>
              <a:cs typeface="Arial" panose="020B0604020202020204" pitchFamily="34" charset="0"/>
            </a:rPr>
            <a:t>Elaboración: Coordinación de Implementación de Políticas con Gobiernos Subnacionales/DPIP/DGPE/MIDIS</a:t>
          </a:r>
        </a:p>
      </cdr:txBody>
    </cdr:sp>
  </cdr:relSizeAnchor>
</c:userShapes>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1</xdr:rowOff>
    </xdr:from>
    <xdr:to>
      <xdr:col>2</xdr:col>
      <xdr:colOff>407194</xdr:colOff>
      <xdr:row>2</xdr:row>
      <xdr:rowOff>7145</xdr:rowOff>
    </xdr:to>
    <xdr:pic>
      <xdr:nvPicPr>
        <xdr:cNvPr id="2" name="Imagen 1" descr="02">
          <a:extLst>
            <a:ext uri="{FF2B5EF4-FFF2-40B4-BE49-F238E27FC236}">
              <a16:creationId xmlns:a16="http://schemas.microsoft.com/office/drawing/2014/main" xmlns="" id="{00000000-0008-0000-03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 t="-3663" r="55051" b="-2"/>
        <a:stretch/>
      </xdr:blipFill>
      <xdr:spPr bwMode="auto">
        <a:xfrm>
          <a:off x="57150" y="1"/>
          <a:ext cx="1390650" cy="400050"/>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10</xdr:col>
      <xdr:colOff>0</xdr:colOff>
      <xdr:row>0</xdr:row>
      <xdr:rowOff>28575</xdr:rowOff>
    </xdr:from>
    <xdr:to>
      <xdr:col>12</xdr:col>
      <xdr:colOff>33232</xdr:colOff>
      <xdr:row>1</xdr:row>
      <xdr:rowOff>190500</xdr:rowOff>
    </xdr:to>
    <xdr:pic>
      <xdr:nvPicPr>
        <xdr:cNvPr id="3" name="Imagen 2">
          <a:extLst>
            <a:ext uri="{FF2B5EF4-FFF2-40B4-BE49-F238E27FC236}">
              <a16:creationId xmlns:a16="http://schemas.microsoft.com/office/drawing/2014/main" xmlns="" id="{00000000-0008-0000-03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43586" t="22283" r="24483" b="45569"/>
        <a:stretch/>
      </xdr:blipFill>
      <xdr:spPr>
        <a:xfrm>
          <a:off x="5886450" y="28575"/>
          <a:ext cx="1231265" cy="352425"/>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Johann Lastra" refreshedDate="43132.662122800924" createdVersion="5" refreshedVersion="5" minRefreshableVersion="3" recordCount="1573">
  <cacheSource type="worksheet">
    <worksheetSource ref="A6:BJ623" sheet="LB - metas"/>
  </cacheSource>
  <cacheFields count="62">
    <cacheField name="Nº" numFmtId="0">
      <sharedItems containsSemiMixedTypes="0" containsString="0" containsNumber="1" containsInteger="1" minValue="1" maxValue="1573"/>
    </cacheField>
    <cacheField name="UBIGEO" numFmtId="0">
      <sharedItems containsSemiMixedTypes="0" containsString="0" containsNumber="1" containsInteger="1" minValue="10102" maxValue="250401"/>
    </cacheField>
    <cacheField name="DEPARTAMENTO" numFmtId="0">
      <sharedItems count="25">
        <s v="Amazonas"/>
        <s v="Áncash"/>
        <s v="Apurímac"/>
        <s v="Arequipa"/>
        <s v="Ayacucho"/>
        <s v="Cajamarca"/>
        <s v="Lima M"/>
        <s v="Cusco"/>
        <s v="Huancavelica"/>
        <s v="Huánuco"/>
        <s v="Ica"/>
        <s v="Junín"/>
        <s v="La Libertad"/>
        <s v="Lambayeque"/>
        <s v="Lima prov."/>
        <s v="Loreto"/>
        <s v="Madre de Dios"/>
        <s v="Moquegua"/>
        <s v="Pasco"/>
        <s v="Piura"/>
        <s v="Puno"/>
        <s v="San Martín"/>
        <s v="Tacna"/>
        <s v="Tumbes"/>
        <s v="Ucayali"/>
      </sharedItems>
    </cacheField>
    <cacheField name="PROVINCIA" numFmtId="0">
      <sharedItems/>
    </cacheField>
    <cacheField name="DISTRITO" numFmtId="0">
      <sharedItems/>
    </cacheField>
    <cacheField name="Quintil nacional 2013" numFmtId="0">
      <sharedItems containsSemiMixedTypes="0" containsString="0" containsNumber="1" containsInteger="1" minValue="1" maxValue="5"/>
    </cacheField>
    <cacheField name="Quintil regional 2013" numFmtId="0">
      <sharedItems containsSemiMixedTypes="0" containsString="0" containsNumber="1" containsInteger="1" minValue="1" maxValue="5"/>
    </cacheField>
    <cacheField name="CLUSTER_SM3" numFmtId="0">
      <sharedItems containsSemiMixedTypes="0" containsString="0" containsNumber="1" containsInteger="1" minValue="1" maxValue="6" count="6">
        <n v="3"/>
        <n v="2"/>
        <n v="1"/>
        <n v="5"/>
        <n v="4"/>
        <n v="6"/>
      </sharedItems>
    </cacheField>
    <cacheField name="Nombre_clusterSM3" numFmtId="0">
      <sharedItems/>
    </cacheField>
    <cacheField name="Experiencia" numFmtId="0">
      <sharedItems containsSemiMixedTypes="0" containsString="0" containsNumber="1" containsInteger="1" minValue="1" maxValue="4"/>
    </cacheField>
    <cacheField name="Ganador SM1" numFmtId="0">
      <sharedItems containsSemiMixedTypes="0" containsString="0" containsNumber="1" containsInteger="1" minValue="0" maxValue="1"/>
    </cacheField>
    <cacheField name="Ganador SM2" numFmtId="0">
      <sharedItems containsSemiMixedTypes="0" containsString="0" containsNumber="1" containsInteger="1" minValue="0" maxValue="1"/>
    </cacheField>
    <cacheField name="poblacion 2017" numFmtId="0">
      <sharedItems containsSemiMixedTypes="0" containsString="0" containsNumber="1" containsInteger="1" minValue="172" maxValue="1138453"/>
    </cacheField>
    <cacheField name="pobreza 2013" numFmtId="165">
      <sharedItems containsSemiMixedTypes="0" containsString="0" containsNumber="1" minValue="3.5577890000000001" maxValue="97.376800000000003"/>
    </cacheField>
    <cacheField name="ruralidad_Sisfoh 2013" numFmtId="165">
      <sharedItems containsSemiMixedTypes="0" containsString="0" containsNumber="1" minValue="0" maxValue="100"/>
    </cacheField>
    <cacheField name="LINEA DE BASE" numFmtId="164">
      <sharedItems containsSemiMixedTypes="0" containsString="0" containsNumber="1" minValue="0" maxValue="1"/>
    </cacheField>
    <cacheField name="Cantidad de niños de los ultimos 02 años con DNI" numFmtId="1">
      <sharedItems containsSemiMixedTypes="0" containsString="0" containsNumber="1" containsInteger="1" minValue="1" maxValue="39107"/>
    </cacheField>
    <cacheField name="META a mayo" numFmtId="164">
      <sharedItems containsSemiMixedTypes="0" containsString="0" containsNumber="1" minValue="4.2857143495764048E-2" maxValue="1"/>
    </cacheField>
    <cacheField name="META a setiembre" numFmtId="164">
      <sharedItems containsSemiMixedTypes="0" containsString="0" containsNumber="1" minValue="0.10000000149011612" maxValue="1"/>
    </cacheField>
    <cacheField name="LINEA DE BASE2" numFmtId="0">
      <sharedItems containsSemiMixedTypes="0" containsString="0" containsNumber="1" containsInteger="1" minValue="0" maxValue="0"/>
    </cacheField>
    <cacheField name="META a mayo2" numFmtId="1">
      <sharedItems containsSemiMixedTypes="0" containsString="0" containsNumber="1" containsInteger="1" minValue="1" maxValue="429"/>
    </cacheField>
    <cacheField name="META a setiembre2" numFmtId="1">
      <sharedItems containsSemiMixedTypes="0" containsString="0" containsNumber="1" containsInteger="1" minValue="2" maxValue="1000"/>
    </cacheField>
    <cacheField name="LINEA DE BASE3" numFmtId="166">
      <sharedItems containsSemiMixedTypes="0" containsString="0" containsNumber="1" minValue="0" maxValue="0.83333333333333337"/>
    </cacheField>
    <cacheField name="Total de niños &lt;03 años en P.N. al 30/11/2017" numFmtId="0">
      <sharedItems containsMixedTypes="1" containsNumber="1" containsInteger="1" minValue="2" maxValue="36998"/>
    </cacheField>
    <cacheField name="META a mayo3" numFmtId="164">
      <sharedItems containsSemiMixedTypes="0" containsString="0" containsNumber="1" minValue="4.2857143495764048E-2" maxValue="0.88690475338981267"/>
    </cacheField>
    <cacheField name="META a setiembre3" numFmtId="164">
      <sharedItems containsSemiMixedTypes="0" containsString="0" containsNumber="1" minValue="0.10000000149011612" maxValue="0.95833331346511841"/>
    </cacheField>
    <cacheField name="LINEA DE BASE4" numFmtId="0">
      <sharedItems containsSemiMixedTypes="0" containsString="0" containsNumber="1" containsInteger="1" minValue="0" maxValue="0"/>
    </cacheField>
    <cacheField name="META a mayo4" numFmtId="1">
      <sharedItems containsSemiMixedTypes="0" containsString="0" containsNumber="1" containsInteger="1" minValue="1" maxValue="429"/>
    </cacheField>
    <cacheField name="META a setiembre4" numFmtId="1">
      <sharedItems containsSemiMixedTypes="0" containsString="0" containsNumber="1" containsInteger="1" minValue="2" maxValue="1000"/>
    </cacheField>
    <cacheField name="LINEA DE BASE5" numFmtId="0">
      <sharedItems containsMixedTypes="1" containsNumber="1" containsInteger="1" minValue="0" maxValue="0" count="2">
        <s v="No corresponde"/>
        <n v="0"/>
      </sharedItems>
    </cacheField>
    <cacheField name="META a mayo5" numFmtId="0">
      <sharedItems containsMixedTypes="1" containsNumber="1" minValue="2.142857142857143E-3" maxValue="3.2142857142857142E-3"/>
    </cacheField>
    <cacheField name="META a setiembre5" numFmtId="0">
      <sharedItems containsMixedTypes="1" containsNumber="1" minValue="5.0000000000000001E-3" maxValue="7.4999999999999997E-3"/>
    </cacheField>
    <cacheField name="LINEA DE BASE6" numFmtId="0">
      <sharedItems containsSemiMixedTypes="0" containsString="0" containsNumber="1" containsInteger="1" minValue="0" maxValue="0"/>
    </cacheField>
    <cacheField name="META a mayo6" numFmtId="1">
      <sharedItems containsSemiMixedTypes="0" containsString="0" containsNumber="1" containsInteger="1" minValue="3" maxValue="15"/>
    </cacheField>
    <cacheField name="META a setiembre6" numFmtId="1">
      <sharedItems containsSemiMixedTypes="0" containsString="0" containsNumber="1" containsInteger="1" minValue="5" maxValue="35"/>
    </cacheField>
    <cacheField name="LINEA DE BASE7" numFmtId="0">
      <sharedItems containsSemiMixedTypes="0" containsString="0" containsNumber="1" containsInteger="1" minValue="0" maxValue="0"/>
    </cacheField>
    <cacheField name="META a mayo7" numFmtId="1">
      <sharedItems containsSemiMixedTypes="0" containsString="0" containsNumber="1" containsInteger="1" minValue="2" maxValue="6"/>
    </cacheField>
    <cacheField name="META a setiembre7" numFmtId="1">
      <sharedItems containsSemiMixedTypes="0" containsString="0" containsNumber="1" containsInteger="1" minValue="10" maxValue="14"/>
    </cacheField>
    <cacheField name="LINEA DE BASE8" numFmtId="0">
      <sharedItems containsMixedTypes="1" containsNumber="1" containsInteger="1" minValue="0" maxValue="0"/>
    </cacheField>
    <cacheField name="META a mayo8" numFmtId="0">
      <sharedItems containsMixedTypes="1" containsNumber="1" minValue="0.36428571428571427" maxValue="0.36428571428571427"/>
    </cacheField>
    <cacheField name="META a setiembre8" numFmtId="0">
      <sharedItems containsMixedTypes="1" containsNumber="1" minValue="0.85" maxValue="0.85"/>
    </cacheField>
    <cacheField name="LINEA DE BASE9" numFmtId="0">
      <sharedItems containsMixedTypes="1" containsNumber="1" containsInteger="1" minValue="0" maxValue="0"/>
    </cacheField>
    <cacheField name="META a mayo9" numFmtId="0">
      <sharedItems containsMixedTypes="1" containsNumber="1" minValue="0.36428571428571427" maxValue="0.36428571428571427"/>
    </cacheField>
    <cacheField name="META a setiembre9" numFmtId="0">
      <sharedItems containsMixedTypes="1" containsNumber="1" minValue="0.85" maxValue="0.85"/>
    </cacheField>
    <cacheField name="LINEA DE BASE10" numFmtId="164">
      <sharedItems containsSemiMixedTypes="0" containsString="0" containsNumber="1" minValue="0" maxValue="1"/>
    </cacheField>
    <cacheField name="META a mayo10" numFmtId="164">
      <sharedItems containsSemiMixedTypes="0" containsString="0" containsNumber="1" minValue="0.7" maxValue="1"/>
    </cacheField>
    <cacheField name="META a setiembre10" numFmtId="164">
      <sharedItems containsSemiMixedTypes="0" containsString="0" containsNumber="1" minValue="0.8" maxValue="1"/>
    </cacheField>
    <cacheField name="LINEA DE BASE11" numFmtId="0">
      <sharedItems containsSemiMixedTypes="0" containsString="0" containsNumber="1" containsInteger="1" minValue="0" maxValue="0"/>
    </cacheField>
    <cacheField name="META a mayo11" numFmtId="1">
      <sharedItems containsSemiMixedTypes="0" containsString="0" containsNumber="1" containsInteger="1" minValue="1" maxValue="10215"/>
    </cacheField>
    <cacheField name="META a setiembre11" numFmtId="1">
      <sharedItems containsSemiMixedTypes="0" containsString="0" containsNumber="1" containsInteger="1" minValue="2" maxValue="20430"/>
    </cacheField>
    <cacheField name="LINEA DE BASE12" numFmtId="0">
      <sharedItems containsMixedTypes="1" containsNumber="1" containsInteger="1" minValue="0" maxValue="0"/>
    </cacheField>
    <cacheField name="META a mayo12" numFmtId="0">
      <sharedItems containsMixedTypes="1" containsNumber="1" containsInteger="1" minValue="0" maxValue="9"/>
    </cacheField>
    <cacheField name="META a setiembre12" numFmtId="0">
      <sharedItems containsMixedTypes="1" containsNumber="1" containsInteger="1" minValue="1" maxValue="20"/>
    </cacheField>
    <cacheField name="LINEA DE BASE13" numFmtId="0">
      <sharedItems containsSemiMixedTypes="0" containsString="0" containsNumber="1" containsInteger="1" minValue="0" maxValue="0"/>
    </cacheField>
    <cacheField name="META a mayo13" numFmtId="1">
      <sharedItems containsSemiMixedTypes="0" containsString="0" containsNumber="1" containsInteger="1" minValue="1" maxValue="1"/>
    </cacheField>
    <cacheField name="META a setiembre13" numFmtId="1">
      <sharedItems containsSemiMixedTypes="0" containsString="0" containsNumber="1" containsInteger="1" minValue="3" maxValue="3"/>
    </cacheField>
    <cacheField name="LINEA DE BASE14" numFmtId="0">
      <sharedItems containsMixedTypes="1" containsNumber="1" containsInteger="1" minValue="0" maxValue="0"/>
    </cacheField>
    <cacheField name="META a mayo14" numFmtId="0">
      <sharedItems/>
    </cacheField>
    <cacheField name="META a setiembre14" numFmtId="0">
      <sharedItems containsMixedTypes="1" containsNumber="1" containsInteger="1" minValue="1" maxValue="1"/>
    </cacheField>
    <cacheField name="Indicadores asignados meta de avance" numFmtId="0">
      <sharedItems containsSemiMixedTypes="0" containsString="0" containsNumber="1" containsInteger="1" minValue="9" maxValue="13"/>
    </cacheField>
    <cacheField name="Indicadores asignados meta final" numFmtId="0">
      <sharedItems containsSemiMixedTypes="0" containsString="0" containsNumber="1" containsInteger="1" minValue="9" maxValue="14" count="6">
        <n v="10"/>
        <n v="11"/>
        <n v="9"/>
        <n v="12"/>
        <n v="14"/>
        <n v="13"/>
      </sharedItems>
    </cacheField>
    <cacheField name="Ind. Padron Nominal"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Johann Lastra" refreshedDate="43194.459031481485" createdVersion="6" refreshedVersion="6" minRefreshableVersion="3" recordCount="1573">
  <cacheSource type="worksheet">
    <worksheetSource ref="A6:BK623" sheet="LB - metas"/>
  </cacheSource>
  <cacheFields count="65">
    <cacheField name="Nº" numFmtId="0">
      <sharedItems containsSemiMixedTypes="0" containsString="0" containsNumber="1" containsInteger="1" minValue="1" maxValue="1573"/>
    </cacheField>
    <cacheField name="UBIGEO" numFmtId="0">
      <sharedItems containsSemiMixedTypes="0" containsString="0" containsNumber="1" containsInteger="1" minValue="10102" maxValue="250401"/>
    </cacheField>
    <cacheField name="DEPARTAMENTO" numFmtId="0">
      <sharedItems count="25">
        <s v="Amazonas"/>
        <s v="Áncash"/>
        <s v="Apurímac"/>
        <s v="Arequipa"/>
        <s v="Ayacucho"/>
        <s v="Cajamarca"/>
        <s v="Lima M"/>
        <s v="Cusco"/>
        <s v="Huancavelica"/>
        <s v="Huánuco"/>
        <s v="Ica"/>
        <s v="Junín"/>
        <s v="La Libertad"/>
        <s v="Lambayeque"/>
        <s v="Lima prov."/>
        <s v="Loreto"/>
        <s v="Madre de Dios"/>
        <s v="Moquegua"/>
        <s v="Pasco"/>
        <s v="Piura"/>
        <s v="Puno"/>
        <s v="San Martín"/>
        <s v="Tacna"/>
        <s v="Tumbes"/>
        <s v="Ucayali"/>
      </sharedItems>
    </cacheField>
    <cacheField name="PROVINCIA" numFmtId="0">
      <sharedItems/>
    </cacheField>
    <cacheField name="DISTRITO" numFmtId="0">
      <sharedItems/>
    </cacheField>
    <cacheField name="Quintil nacional 2013" numFmtId="0">
      <sharedItems containsSemiMixedTypes="0" containsString="0" containsNumber="1" containsInteger="1" minValue="1" maxValue="5"/>
    </cacheField>
    <cacheField name="Quintil regional 2013" numFmtId="0">
      <sharedItems containsSemiMixedTypes="0" containsString="0" containsNumber="1" containsInteger="1" minValue="1" maxValue="5"/>
    </cacheField>
    <cacheField name="CLUSTER_SM3" numFmtId="0">
      <sharedItems containsSemiMixedTypes="0" containsString="0" containsNumber="1" containsInteger="1" minValue="1" maxValue="6"/>
    </cacheField>
    <cacheField name="Nombre_clusterSM3" numFmtId="0">
      <sharedItems/>
    </cacheField>
    <cacheField name="Experiencia" numFmtId="0">
      <sharedItems containsSemiMixedTypes="0" containsString="0" containsNumber="1" containsInteger="1" minValue="1" maxValue="4"/>
    </cacheField>
    <cacheField name="Ganador SM1" numFmtId="0">
      <sharedItems containsSemiMixedTypes="0" containsString="0" containsNumber="1" containsInteger="1" minValue="0" maxValue="1"/>
    </cacheField>
    <cacheField name="Ganador SM2" numFmtId="0">
      <sharedItems containsSemiMixedTypes="0" containsString="0" containsNumber="1" containsInteger="1" minValue="0" maxValue="1"/>
    </cacheField>
    <cacheField name="poblacion 2017" numFmtId="0">
      <sharedItems containsSemiMixedTypes="0" containsString="0" containsNumber="1" containsInteger="1" minValue="172" maxValue="1138453"/>
    </cacheField>
    <cacheField name="pobreza 2013" numFmtId="165">
      <sharedItems containsSemiMixedTypes="0" containsString="0" containsNumber="1" minValue="3.5577890000000001" maxValue="97.376800000000003"/>
    </cacheField>
    <cacheField name="ruralidad_Sisfoh 2013" numFmtId="165">
      <sharedItems containsSemiMixedTypes="0" containsString="0" containsNumber="1" minValue="0" maxValue="100"/>
    </cacheField>
    <cacheField name="LINEA DE BASE" numFmtId="164">
      <sharedItems containsSemiMixedTypes="0" containsString="0" containsNumber="1" minValue="0" maxValue="1"/>
    </cacheField>
    <cacheField name="Cantidad de niños de los ultimos 02 años con DNI" numFmtId="1">
      <sharedItems containsSemiMixedTypes="0" containsString="0" containsNumber="1" containsInteger="1" minValue="1" maxValue="39107"/>
    </cacheField>
    <cacheField name="META a mayo" numFmtId="164">
      <sharedItems containsSemiMixedTypes="0" containsString="0" containsNumber="1" minValue="4.2857143495764048E-2" maxValue="1"/>
    </cacheField>
    <cacheField name="META a setiembre" numFmtId="164">
      <sharedItems containsSemiMixedTypes="0" containsString="0" containsNumber="1" minValue="0.10000000149011612" maxValue="1"/>
    </cacheField>
    <cacheField name="LINEA DE BASE2" numFmtId="0">
      <sharedItems containsSemiMixedTypes="0" containsString="0" containsNumber="1" containsInteger="1" minValue="0" maxValue="0"/>
    </cacheField>
    <cacheField name="META a mayo2" numFmtId="1">
      <sharedItems containsSemiMixedTypes="0" containsString="0" containsNumber="1" containsInteger="1" minValue="1" maxValue="429"/>
    </cacheField>
    <cacheField name="META a setiembre2" numFmtId="1">
      <sharedItems containsSemiMixedTypes="0" containsString="0" containsNumber="1" containsInteger="1" minValue="2" maxValue="1000"/>
    </cacheField>
    <cacheField name="LINEA DE BASE3" numFmtId="166">
      <sharedItems containsSemiMixedTypes="0" containsString="0" containsNumber="1" minValue="0" maxValue="0.83333333333333337"/>
    </cacheField>
    <cacheField name="Total de niños &lt;03 años en P.N. al 30/11/2017" numFmtId="0">
      <sharedItems containsMixedTypes="1" containsNumber="1" containsInteger="1" minValue="2" maxValue="36998"/>
    </cacheField>
    <cacheField name="META a mayo3" numFmtId="164">
      <sharedItems containsSemiMixedTypes="0" containsString="0" containsNumber="1" minValue="4.2857143495764048E-2" maxValue="0.88690475338981267"/>
    </cacheField>
    <cacheField name="META a setiembre3" numFmtId="164">
      <sharedItems containsSemiMixedTypes="0" containsString="0" containsNumber="1" minValue="0.10000000149011612" maxValue="0.95833331346511841"/>
    </cacheField>
    <cacheField name="LINEA DE BASE4" numFmtId="0">
      <sharedItems containsSemiMixedTypes="0" containsString="0" containsNumber="1" containsInteger="1" minValue="0" maxValue="0"/>
    </cacheField>
    <cacheField name="META a mayo4" numFmtId="1">
      <sharedItems containsSemiMixedTypes="0" containsString="0" containsNumber="1" containsInteger="1" minValue="1" maxValue="429"/>
    </cacheField>
    <cacheField name="META a setiembre4" numFmtId="1">
      <sharedItems containsSemiMixedTypes="0" containsString="0" containsNumber="1" containsInteger="1" minValue="2" maxValue="1000"/>
    </cacheField>
    <cacheField name="LINEA DE BASE5" numFmtId="0">
      <sharedItems containsMixedTypes="1" containsNumber="1" containsInteger="1" minValue="0" maxValue="0" count="2">
        <s v="No corresponde"/>
        <n v="0"/>
      </sharedItems>
    </cacheField>
    <cacheField name="META a mayo5" numFmtId="0">
      <sharedItems containsMixedTypes="1" containsNumber="1" minValue="2.142857142857143E-3" maxValue="3.2142857142857142E-3"/>
    </cacheField>
    <cacheField name="META a setiembre5" numFmtId="0">
      <sharedItems containsMixedTypes="1" containsNumber="1" minValue="5.0000000000000001E-3" maxValue="7.4999999999999997E-3"/>
    </cacheField>
    <cacheField name="LINEA DE BASE6" numFmtId="0">
      <sharedItems containsSemiMixedTypes="0" containsString="0" containsNumber="1" containsInteger="1" minValue="0" maxValue="0"/>
    </cacheField>
    <cacheField name="META a mayo6" numFmtId="1">
      <sharedItems containsSemiMixedTypes="0" containsString="0" containsNumber="1" containsInteger="1" minValue="3" maxValue="15"/>
    </cacheField>
    <cacheField name="META a setiembre6" numFmtId="1">
      <sharedItems containsSemiMixedTypes="0" containsString="0" containsNumber="1" containsInteger="1" minValue="5" maxValue="35"/>
    </cacheField>
    <cacheField name="LINEA DE BASE7" numFmtId="0">
      <sharedItems containsSemiMixedTypes="0" containsString="0" containsNumber="1" containsInteger="1" minValue="0" maxValue="0"/>
    </cacheField>
    <cacheField name="META a mayo7" numFmtId="1">
      <sharedItems containsSemiMixedTypes="0" containsString="0" containsNumber="1" containsInteger="1" minValue="2" maxValue="6"/>
    </cacheField>
    <cacheField name="META a setiembre7" numFmtId="1">
      <sharedItems containsSemiMixedTypes="0" containsString="0" containsNumber="1" containsInteger="1" minValue="10" maxValue="14"/>
    </cacheField>
    <cacheField name="LINEA DE BASE8" numFmtId="0">
      <sharedItems containsMixedTypes="1" containsNumber="1" containsInteger="1" minValue="0" maxValue="0"/>
    </cacheField>
    <cacheField name="META a mayo8" numFmtId="0">
      <sharedItems containsMixedTypes="1" containsNumber="1" minValue="0.36428571428571427" maxValue="0.36428571428571427"/>
    </cacheField>
    <cacheField name="META a setiembre8" numFmtId="0">
      <sharedItems containsMixedTypes="1" containsNumber="1" minValue="0.85" maxValue="0.85"/>
    </cacheField>
    <cacheField name="LINEA DE BASE9" numFmtId="0">
      <sharedItems containsMixedTypes="1" containsNumber="1" containsInteger="1" minValue="0" maxValue="0"/>
    </cacheField>
    <cacheField name="META a mayo9" numFmtId="0">
      <sharedItems containsMixedTypes="1" containsNumber="1" minValue="0.36428571428571427" maxValue="0.36428571428571427"/>
    </cacheField>
    <cacheField name="META a setiembre9" numFmtId="0">
      <sharedItems containsMixedTypes="1" containsNumber="1" minValue="0.85" maxValue="0.85"/>
    </cacheField>
    <cacheField name="LINEA DE BASE10" numFmtId="164">
      <sharedItems containsSemiMixedTypes="0" containsString="0" containsNumber="1" minValue="0" maxValue="1"/>
    </cacheField>
    <cacheField name="META a mayo10" numFmtId="164">
      <sharedItems containsSemiMixedTypes="0" containsString="0" containsNumber="1" minValue="0.7" maxValue="1"/>
    </cacheField>
    <cacheField name="META a setiembre10" numFmtId="164">
      <sharedItems containsSemiMixedTypes="0" containsString="0" containsNumber="1" minValue="0.8" maxValue="1"/>
    </cacheField>
    <cacheField name="LINEA DE BASE11" numFmtId="0">
      <sharedItems containsSemiMixedTypes="0" containsString="0" containsNumber="1" containsInteger="1" minValue="0" maxValue="0"/>
    </cacheField>
    <cacheField name="META a mayo11" numFmtId="1">
      <sharedItems containsSemiMixedTypes="0" containsString="0" containsNumber="1" containsInteger="1" minValue="1" maxValue="10215"/>
    </cacheField>
    <cacheField name="META a setiembre11" numFmtId="1">
      <sharedItems containsSemiMixedTypes="0" containsString="0" containsNumber="1" containsInteger="1" minValue="2" maxValue="20430"/>
    </cacheField>
    <cacheField name="LINEA DE BASE12" numFmtId="0">
      <sharedItems containsMixedTypes="1" containsNumber="1" containsInteger="1" minValue="0" maxValue="0"/>
    </cacheField>
    <cacheField name="META a mayo12" numFmtId="0">
      <sharedItems containsMixedTypes="1" containsNumber="1" containsInteger="1" minValue="0" maxValue="9"/>
    </cacheField>
    <cacheField name="META a setiembre12" numFmtId="0">
      <sharedItems containsMixedTypes="1" containsNumber="1" containsInteger="1" minValue="1" maxValue="20"/>
    </cacheField>
    <cacheField name="LINEA DE BASE13" numFmtId="0">
      <sharedItems containsSemiMixedTypes="0" containsString="0" containsNumber="1" containsInteger="1" minValue="0" maxValue="0"/>
    </cacheField>
    <cacheField name="META a mayo13" numFmtId="1">
      <sharedItems containsSemiMixedTypes="0" containsString="0" containsNumber="1" containsInteger="1" minValue="1" maxValue="1"/>
    </cacheField>
    <cacheField name="META a setiembre13" numFmtId="1">
      <sharedItems containsSemiMixedTypes="0" containsString="0" containsNumber="1" containsInteger="1" minValue="3" maxValue="3"/>
    </cacheField>
    <cacheField name="LINEA DE BASE14" numFmtId="0">
      <sharedItems containsMixedTypes="1" containsNumber="1" containsInteger="1" minValue="0" maxValue="0"/>
    </cacheField>
    <cacheField name="META a mayo14" numFmtId="0">
      <sharedItems/>
    </cacheField>
    <cacheField name="META a setiembre14" numFmtId="0">
      <sharedItems containsMixedTypes="1" containsNumber="1" containsInteger="1" minValue="1" maxValue="1"/>
    </cacheField>
    <cacheField name="Indicadores asignados meta de avance" numFmtId="0">
      <sharedItems containsSemiMixedTypes="0" containsString="0" containsNumber="1" containsInteger="1" minValue="9" maxValue="13"/>
    </cacheField>
    <cacheField name="Indicadores asignados meta final" numFmtId="0">
      <sharedItems containsSemiMixedTypes="0" containsString="0" containsNumber="1" containsInteger="1" minValue="9" maxValue="14"/>
    </cacheField>
    <cacheField name="Ind. Padron Nominal" numFmtId="0">
      <sharedItems containsBlank="1"/>
    </cacheField>
    <cacheField name="Web MINCUL ccpp indigenas amazonicos" numFmtId="0">
      <sharedItems containsSemiMixedTypes="0" containsString="0" containsNumber="1" containsInteger="1" minValue="0" maxValue="1"/>
    </cacheField>
    <cacheField name="Web MINCUL comunidades nativas" numFmtId="0">
      <sharedItems containsSemiMixedTypes="0" containsString="0" containsNumber="1" containsInteger="1" minValue="0" maxValue="1"/>
    </cacheField>
    <cacheField name="Inscritas"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573">
  <r>
    <n v="1"/>
    <n v="10102"/>
    <x v="0"/>
    <s v="Chachapoyas"/>
    <s v="Asunción"/>
    <n v="1"/>
    <n v="3"/>
    <x v="0"/>
    <s v="pobreza media y ruralidad alta"/>
    <n v="2"/>
    <n v="0"/>
    <n v="0"/>
    <n v="287"/>
    <n v="51.3"/>
    <n v="100"/>
    <n v="1"/>
    <n v="10"/>
    <n v="1"/>
    <n v="1"/>
    <n v="0"/>
    <n v="2"/>
    <n v="3"/>
    <n v="0"/>
    <n v="7"/>
    <n v="6.4285716840199056E-2"/>
    <n v="0.15000000596046448"/>
    <n v="0"/>
    <n v="5"/>
    <n v="11"/>
    <x v="0"/>
    <s v="No corresponde"/>
    <s v="No corresponde"/>
    <n v="0"/>
    <n v="3"/>
    <n v="5"/>
    <n v="0"/>
    <n v="2"/>
    <n v="10"/>
    <s v="No corresponde"/>
    <s v="No corresponde"/>
    <s v="No corresponde"/>
    <s v="No corresponde"/>
    <s v="No corresponde"/>
    <s v="No corresponde"/>
    <n v="0.88"/>
    <n v="0.9"/>
    <n v="0.95"/>
    <n v="0"/>
    <n v="22"/>
    <n v="45"/>
    <n v="0"/>
    <n v="0"/>
    <n v="1"/>
    <n v="0"/>
    <n v="1"/>
    <n v="3"/>
    <s v="No corresponde"/>
    <s v="No corresponde"/>
    <s v="No corresponde"/>
    <n v="9"/>
    <x v="0"/>
    <m/>
  </r>
  <r>
    <n v="2"/>
    <n v="10103"/>
    <x v="0"/>
    <s v="Chachapoyas"/>
    <s v="Balsas"/>
    <n v="2"/>
    <n v="4"/>
    <x v="0"/>
    <s v="pobreza media y ruralidad alta"/>
    <n v="2"/>
    <n v="0"/>
    <n v="0"/>
    <n v="1641"/>
    <n v="42.59"/>
    <n v="100"/>
    <n v="0.63043478260869568"/>
    <n v="46"/>
    <n v="0.67329192235603097"/>
    <n v="0.73043477535247803"/>
    <n v="0"/>
    <n v="10"/>
    <n v="22"/>
    <n v="0"/>
    <n v="72"/>
    <n v="6.4285716840199056E-2"/>
    <n v="0.15000000596046448"/>
    <n v="0"/>
    <n v="24"/>
    <n v="56"/>
    <x v="0"/>
    <s v="No corresponde"/>
    <s v="No corresponde"/>
    <n v="0"/>
    <n v="3"/>
    <n v="5"/>
    <n v="0"/>
    <n v="2"/>
    <n v="10"/>
    <s v="No corresponde"/>
    <s v="No corresponde"/>
    <s v="No corresponde"/>
    <s v="No corresponde"/>
    <s v="No corresponde"/>
    <s v="No corresponde"/>
    <n v="0"/>
    <n v="0.7"/>
    <n v="0.8"/>
    <n v="0"/>
    <n v="59"/>
    <n v="118"/>
    <n v="0"/>
    <n v="0"/>
    <n v="1"/>
    <n v="0"/>
    <n v="1"/>
    <n v="3"/>
    <s v="No corresponde"/>
    <s v="No corresponde"/>
    <s v="No corresponde"/>
    <n v="9"/>
    <x v="0"/>
    <m/>
  </r>
  <r>
    <n v="3"/>
    <n v="10104"/>
    <x v="0"/>
    <s v="Chachapoyas"/>
    <s v="Cheto"/>
    <n v="1"/>
    <n v="2"/>
    <x v="1"/>
    <s v="pobreza alta y ruralidad alta"/>
    <n v="1"/>
    <n v="0"/>
    <n v="0"/>
    <n v="590"/>
    <n v="60.02"/>
    <n v="100"/>
    <n v="1"/>
    <n v="19"/>
    <n v="1"/>
    <n v="1"/>
    <n v="0"/>
    <n v="4"/>
    <n v="9"/>
    <n v="0"/>
    <n v="28"/>
    <n v="5.3571428571428568E-2"/>
    <n v="0.125"/>
    <n v="0"/>
    <n v="8"/>
    <n v="18"/>
    <x v="1"/>
    <n v="2.142857142857143E-3"/>
    <n v="5.0000000000000001E-3"/>
    <n v="0"/>
    <n v="3"/>
    <n v="5"/>
    <n v="0"/>
    <n v="2"/>
    <n v="10"/>
    <s v="No corresponde"/>
    <s v="No corresponde"/>
    <s v="No corresponde"/>
    <s v="No corresponde"/>
    <s v="No corresponde"/>
    <s v="No corresponde"/>
    <n v="0.8571428571428571"/>
    <n v="0.9"/>
    <n v="0.95"/>
    <n v="0"/>
    <n v="43"/>
    <n v="87"/>
    <n v="0"/>
    <n v="0"/>
    <n v="1"/>
    <n v="0"/>
    <n v="1"/>
    <n v="3"/>
    <s v="No corresponde"/>
    <s v="No corresponde"/>
    <s v="No corresponde"/>
    <n v="10"/>
    <x v="1"/>
    <m/>
  </r>
  <r>
    <n v="4"/>
    <n v="10105"/>
    <x v="0"/>
    <s v="Chachapoyas"/>
    <s v="Chiliquín"/>
    <n v="1"/>
    <n v="1"/>
    <x v="2"/>
    <s v="pobreza muy alta y ruralidad alta"/>
    <n v="2"/>
    <n v="0"/>
    <n v="0"/>
    <n v="686"/>
    <n v="74.73"/>
    <n v="100"/>
    <n v="0.83333333333333337"/>
    <n v="18"/>
    <n v="0.85476190135592511"/>
    <n v="0.88333332538604736"/>
    <n v="0"/>
    <n v="3"/>
    <n v="6"/>
    <n v="0"/>
    <n v="25"/>
    <n v="4.2857143495764048E-2"/>
    <n v="0.10000000149011612"/>
    <n v="0"/>
    <n v="9"/>
    <n v="21"/>
    <x v="1"/>
    <n v="2.142857142857143E-3"/>
    <n v="5.0000000000000001E-3"/>
    <n v="0"/>
    <n v="3"/>
    <n v="5"/>
    <n v="0"/>
    <n v="2"/>
    <n v="10"/>
    <s v="No corresponde"/>
    <s v="No corresponde"/>
    <s v="No corresponde"/>
    <s v="No corresponde"/>
    <s v="No corresponde"/>
    <s v="No corresponde"/>
    <n v="0.98113207547169812"/>
    <n v="1"/>
    <n v="1"/>
    <n v="0"/>
    <n v="42"/>
    <n v="84"/>
    <s v="No corresponde"/>
    <s v="No corresponde"/>
    <s v="No corresponde"/>
    <n v="0"/>
    <n v="1"/>
    <n v="3"/>
    <s v="No corresponde"/>
    <s v="No corresponde"/>
    <s v="No corresponde"/>
    <n v="10"/>
    <x v="0"/>
    <m/>
  </r>
  <r>
    <n v="5"/>
    <n v="10106"/>
    <x v="0"/>
    <s v="Chachapoyas"/>
    <s v="Chuquibamba"/>
    <n v="1"/>
    <n v="1"/>
    <x v="2"/>
    <s v="pobreza muy alta y ruralidad alta"/>
    <n v="3"/>
    <n v="0"/>
    <n v="0"/>
    <n v="2060"/>
    <n v="74.930000000000007"/>
    <n v="100"/>
    <n v="0.29166666666666669"/>
    <n v="72"/>
    <n v="0.31309523894673302"/>
    <n v="0.34166666865348816"/>
    <n v="0"/>
    <n v="12"/>
    <n v="28"/>
    <n v="0.1415929203539823"/>
    <n v="113"/>
    <n v="0.18445006043057977"/>
    <n v="0.24159291386604309"/>
    <n v="0"/>
    <n v="33"/>
    <n v="76"/>
    <x v="1"/>
    <n v="2.142857142857143E-3"/>
    <n v="5.0000000000000001E-3"/>
    <n v="0"/>
    <n v="7"/>
    <n v="15"/>
    <n v="0"/>
    <n v="6"/>
    <n v="14"/>
    <s v="No corresponde"/>
    <s v="No corresponde"/>
    <s v="No corresponde"/>
    <s v="No corresponde"/>
    <s v="No corresponde"/>
    <s v="No corresponde"/>
    <n v="0.91208791208791207"/>
    <n v="0.95"/>
    <n v="1"/>
    <n v="0"/>
    <n v="100"/>
    <n v="201"/>
    <n v="0"/>
    <n v="0"/>
    <n v="1"/>
    <n v="0"/>
    <n v="1"/>
    <n v="3"/>
    <s v="No corresponde"/>
    <s v="No corresponde"/>
    <s v="No corresponde"/>
    <n v="10"/>
    <x v="1"/>
    <m/>
  </r>
  <r>
    <n v="6"/>
    <n v="10107"/>
    <x v="0"/>
    <s v="Chachapoyas"/>
    <s v="Granada"/>
    <n v="2"/>
    <n v="5"/>
    <x v="3"/>
    <s v="pobreza baja y ruralidad alta"/>
    <n v="2"/>
    <n v="0"/>
    <n v="0"/>
    <n v="378"/>
    <n v="31.735710000000001"/>
    <n v="100"/>
    <n v="0.94736842105263153"/>
    <n v="19"/>
    <n v="0.96135339163299782"/>
    <n v="0.98000001907348633"/>
    <n v="0"/>
    <n v="3"/>
    <n v="5"/>
    <n v="0"/>
    <n v="16"/>
    <n v="8.5714286991528096E-2"/>
    <n v="0.20000000298023224"/>
    <n v="0"/>
    <n v="10"/>
    <n v="22"/>
    <x v="0"/>
    <s v="No corresponde"/>
    <s v="No corresponde"/>
    <n v="0"/>
    <n v="3"/>
    <n v="5"/>
    <n v="0"/>
    <n v="2"/>
    <n v="10"/>
    <s v="No corresponde"/>
    <s v="No corresponde"/>
    <s v="No corresponde"/>
    <s v="No corresponde"/>
    <s v="No corresponde"/>
    <s v="No corresponde"/>
    <n v="0.74137931034482762"/>
    <n v="0.8"/>
    <n v="0.9"/>
    <n v="0"/>
    <n v="34"/>
    <n v="69"/>
    <n v="0"/>
    <n v="0"/>
    <n v="1"/>
    <n v="0"/>
    <n v="1"/>
    <n v="3"/>
    <s v="No corresponde"/>
    <s v="No corresponde"/>
    <s v="No corresponde"/>
    <n v="9"/>
    <x v="0"/>
    <m/>
  </r>
  <r>
    <n v="7"/>
    <n v="10108"/>
    <x v="0"/>
    <s v="Chachapoyas"/>
    <s v="Huancas"/>
    <n v="1"/>
    <n v="3"/>
    <x v="0"/>
    <s v="pobreza media y ruralidad alta"/>
    <n v="1"/>
    <n v="0"/>
    <n v="0"/>
    <n v="1326"/>
    <n v="49.3"/>
    <n v="100"/>
    <n v="1"/>
    <n v="9"/>
    <n v="1"/>
    <n v="1"/>
    <n v="0"/>
    <n v="2"/>
    <n v="4"/>
    <n v="0"/>
    <n v="8"/>
    <n v="6.4285716840199056E-2"/>
    <n v="0.15000000596046448"/>
    <n v="0"/>
    <n v="5"/>
    <n v="10"/>
    <x v="0"/>
    <s v="No corresponde"/>
    <s v="No corresponde"/>
    <n v="0"/>
    <n v="7"/>
    <n v="15"/>
    <n v="0"/>
    <n v="2"/>
    <n v="10"/>
    <s v="No corresponde"/>
    <s v="No corresponde"/>
    <s v="No corresponde"/>
    <s v="No corresponde"/>
    <s v="No corresponde"/>
    <s v="No corresponde"/>
    <n v="0.94736842105263153"/>
    <n v="0.95"/>
    <n v="1"/>
    <n v="0"/>
    <n v="31"/>
    <n v="62"/>
    <s v="No corresponde"/>
    <s v="No corresponde"/>
    <s v="No corresponde"/>
    <n v="0"/>
    <n v="1"/>
    <n v="3"/>
    <s v="No corresponde"/>
    <s v="No corresponde"/>
    <s v="No corresponde"/>
    <n v="9"/>
    <x v="2"/>
    <m/>
  </r>
  <r>
    <n v="8"/>
    <n v="10109"/>
    <x v="0"/>
    <s v="Chachapoyas"/>
    <s v="La Jalca"/>
    <n v="1"/>
    <n v="1"/>
    <x v="4"/>
    <s v="pobreza media y ruralidad media"/>
    <n v="3"/>
    <n v="0"/>
    <n v="0"/>
    <n v="5502"/>
    <n v="69.63"/>
    <n v="55.004428697962801"/>
    <n v="0.90291262135922334"/>
    <n v="206"/>
    <n v="0.93595007752247894"/>
    <n v="0.98000001907348633"/>
    <n v="0"/>
    <n v="35"/>
    <n v="80"/>
    <n v="0.13225806451612904"/>
    <n v="310"/>
    <n v="0.20725806665860014"/>
    <n v="0.30725806951522827"/>
    <n v="0"/>
    <n v="98"/>
    <n v="228"/>
    <x v="1"/>
    <n v="2.142857142857143E-3"/>
    <n v="5.0000000000000001E-3"/>
    <n v="0"/>
    <n v="11"/>
    <n v="25"/>
    <n v="0"/>
    <n v="2"/>
    <n v="10"/>
    <s v="No corresponde"/>
    <s v="No corresponde"/>
    <s v="No corresponde"/>
    <s v="No corresponde"/>
    <s v="No corresponde"/>
    <s v="No corresponde"/>
    <n v="0.16417910447761194"/>
    <n v="0.7"/>
    <n v="0.8"/>
    <n v="0"/>
    <n v="144"/>
    <n v="288"/>
    <s v="No corresponde"/>
    <s v="No corresponde"/>
    <s v="No corresponde"/>
    <n v="0"/>
    <n v="1"/>
    <n v="3"/>
    <s v="No corresponde"/>
    <s v="No corresponde"/>
    <s v="No corresponde"/>
    <n v="10"/>
    <x v="0"/>
    <m/>
  </r>
  <r>
    <n v="9"/>
    <n v="10110"/>
    <x v="0"/>
    <s v="Chachapoyas"/>
    <s v="Leimebamba"/>
    <n v="2"/>
    <n v="4"/>
    <x v="0"/>
    <s v="pobreza media y ruralidad alta"/>
    <n v="2"/>
    <n v="0"/>
    <n v="0"/>
    <n v="4197"/>
    <n v="42.8"/>
    <n v="100"/>
    <n v="0.68421052631578949"/>
    <n v="114"/>
    <n v="0.72706765922388639"/>
    <n v="0.78421050310134888"/>
    <n v="0"/>
    <n v="21"/>
    <n v="49"/>
    <n v="0"/>
    <n v="149"/>
    <n v="6.4285716840199056E-2"/>
    <n v="0.15000000596046448"/>
    <n v="0"/>
    <n v="62"/>
    <n v="144"/>
    <x v="0"/>
    <s v="No corresponde"/>
    <s v="No corresponde"/>
    <n v="0"/>
    <n v="11"/>
    <n v="25"/>
    <n v="0"/>
    <n v="6"/>
    <n v="14"/>
    <s v="No corresponde"/>
    <s v="No corresponde"/>
    <s v="No corresponde"/>
    <s v="No corresponde"/>
    <s v="No corresponde"/>
    <s v="No corresponde"/>
    <n v="0.96282527881040891"/>
    <n v="1"/>
    <n v="1"/>
    <n v="0"/>
    <n v="113"/>
    <n v="227"/>
    <n v="0"/>
    <n v="0"/>
    <n v="1"/>
    <n v="0"/>
    <n v="1"/>
    <n v="3"/>
    <s v="No corresponde"/>
    <s v="No corresponde"/>
    <s v="No corresponde"/>
    <n v="9"/>
    <x v="0"/>
    <m/>
  </r>
  <r>
    <n v="10"/>
    <n v="10111"/>
    <x v="0"/>
    <s v="Chachapoyas"/>
    <s v="Levanto"/>
    <n v="1"/>
    <n v="2"/>
    <x v="1"/>
    <s v="pobreza alta y ruralidad alta"/>
    <n v="3"/>
    <n v="0"/>
    <n v="0"/>
    <n v="860"/>
    <n v="64.61"/>
    <n v="100"/>
    <n v="0.95454545454545459"/>
    <n v="22"/>
    <n v="0.95454544757867787"/>
    <n v="0.95454543828964233"/>
    <n v="0"/>
    <n v="5"/>
    <n v="11"/>
    <n v="0"/>
    <n v="32"/>
    <n v="5.3571428571428568E-2"/>
    <n v="0.125"/>
    <n v="0"/>
    <n v="14"/>
    <n v="31"/>
    <x v="1"/>
    <n v="2.142857142857143E-3"/>
    <n v="5.0000000000000001E-3"/>
    <n v="0"/>
    <n v="3"/>
    <n v="5"/>
    <n v="0"/>
    <n v="2"/>
    <n v="10"/>
    <s v="No corresponde"/>
    <s v="No corresponde"/>
    <s v="No corresponde"/>
    <s v="No corresponde"/>
    <s v="No corresponde"/>
    <s v="No corresponde"/>
    <n v="0.84615384615384615"/>
    <n v="0.9"/>
    <n v="0.95"/>
    <n v="0"/>
    <n v="53"/>
    <n v="106"/>
    <n v="0"/>
    <n v="0"/>
    <n v="1"/>
    <n v="0"/>
    <n v="1"/>
    <n v="3"/>
    <s v="No corresponde"/>
    <s v="No corresponde"/>
    <s v="No corresponde"/>
    <n v="10"/>
    <x v="1"/>
    <m/>
  </r>
  <r>
    <n v="11"/>
    <n v="10112"/>
    <x v="0"/>
    <s v="Chachapoyas"/>
    <s v="Magdalena"/>
    <n v="1"/>
    <n v="2"/>
    <x v="1"/>
    <s v="pobreza alta y ruralidad alta"/>
    <n v="1"/>
    <n v="0"/>
    <n v="0"/>
    <n v="780"/>
    <n v="59.92"/>
    <n v="100"/>
    <n v="0.88461538461538458"/>
    <n v="26"/>
    <n v="0.91675825236917852"/>
    <n v="0.95961540937423706"/>
    <n v="0"/>
    <n v="3"/>
    <n v="7"/>
    <n v="0"/>
    <n v="29"/>
    <n v="5.3571428571428568E-2"/>
    <n v="0.125"/>
    <n v="0"/>
    <n v="14"/>
    <n v="31"/>
    <x v="1"/>
    <n v="2.142857142857143E-3"/>
    <n v="5.0000000000000001E-3"/>
    <n v="0"/>
    <n v="3"/>
    <n v="5"/>
    <n v="0"/>
    <n v="2"/>
    <n v="10"/>
    <s v="No corresponde"/>
    <s v="No corresponde"/>
    <s v="No corresponde"/>
    <s v="No corresponde"/>
    <s v="No corresponde"/>
    <s v="No corresponde"/>
    <n v="0.2638888888888889"/>
    <n v="0.7"/>
    <n v="0.8"/>
    <n v="0"/>
    <n v="57"/>
    <n v="115"/>
    <s v="No corresponde"/>
    <s v="No corresponde"/>
    <s v="No corresponde"/>
    <n v="0"/>
    <n v="1"/>
    <n v="3"/>
    <s v="No corresponde"/>
    <s v="No corresponde"/>
    <s v="No corresponde"/>
    <n v="10"/>
    <x v="0"/>
    <m/>
  </r>
  <r>
    <n v="12"/>
    <n v="10113"/>
    <x v="0"/>
    <s v="Chachapoyas"/>
    <s v="Mariscal Castilla"/>
    <n v="1"/>
    <n v="3"/>
    <x v="1"/>
    <s v="pobreza alta y ruralidad alta"/>
    <n v="1"/>
    <n v="0"/>
    <n v="0"/>
    <n v="984"/>
    <n v="56.59"/>
    <n v="100"/>
    <n v="0.75862068965517238"/>
    <n v="29"/>
    <n v="0.79076353728477589"/>
    <n v="0.83362066745758057"/>
    <n v="0"/>
    <n v="3"/>
    <n v="7"/>
    <n v="0"/>
    <n v="22"/>
    <n v="5.3571428571428568E-2"/>
    <n v="0.125"/>
    <n v="0"/>
    <n v="19"/>
    <n v="43"/>
    <x v="0"/>
    <s v="No corresponde"/>
    <s v="No corresponde"/>
    <n v="0"/>
    <n v="3"/>
    <n v="5"/>
    <n v="0"/>
    <n v="2"/>
    <n v="10"/>
    <s v="No corresponde"/>
    <s v="No corresponde"/>
    <s v="No corresponde"/>
    <s v="No corresponde"/>
    <s v="No corresponde"/>
    <s v="No corresponde"/>
    <n v="0.40909090909090912"/>
    <n v="0.7"/>
    <n v="0.8"/>
    <n v="0"/>
    <n v="46"/>
    <n v="92"/>
    <n v="0"/>
    <n v="0"/>
    <n v="1"/>
    <n v="0"/>
    <n v="1"/>
    <n v="3"/>
    <s v="No corresponde"/>
    <s v="No corresponde"/>
    <s v="No corresponde"/>
    <n v="9"/>
    <x v="0"/>
    <m/>
  </r>
  <r>
    <n v="13"/>
    <n v="10114"/>
    <x v="0"/>
    <s v="Chachapoyas"/>
    <s v="Molinopampa"/>
    <n v="1"/>
    <n v="3"/>
    <x v="1"/>
    <s v="pobreza alta y ruralidad alta"/>
    <n v="1"/>
    <n v="0"/>
    <n v="0"/>
    <n v="2744"/>
    <n v="54.41"/>
    <n v="100"/>
    <n v="0.81034482758620685"/>
    <n v="58"/>
    <n v="0.84248767433495353"/>
    <n v="0.88534480333328247"/>
    <n v="0"/>
    <n v="12"/>
    <n v="28"/>
    <n v="1.2048192771084338E-2"/>
    <n v="83"/>
    <n v="6.56196243432631E-2"/>
    <n v="0.13704819977283478"/>
    <n v="0"/>
    <n v="42"/>
    <n v="98"/>
    <x v="0"/>
    <s v="No corresponde"/>
    <s v="No corresponde"/>
    <n v="0"/>
    <n v="7"/>
    <n v="15"/>
    <n v="0"/>
    <n v="2"/>
    <n v="10"/>
    <s v="No corresponde"/>
    <s v="No corresponde"/>
    <s v="No corresponde"/>
    <s v="No corresponde"/>
    <s v="No corresponde"/>
    <s v="No corresponde"/>
    <n v="0.93150684931506844"/>
    <n v="0.95"/>
    <n v="1"/>
    <n v="0"/>
    <n v="73"/>
    <n v="147"/>
    <s v="No corresponde"/>
    <s v="No corresponde"/>
    <s v="No corresponde"/>
    <n v="0"/>
    <n v="1"/>
    <n v="3"/>
    <s v="No corresponde"/>
    <s v="No corresponde"/>
    <s v="No corresponde"/>
    <n v="9"/>
    <x v="2"/>
    <m/>
  </r>
  <r>
    <n v="14"/>
    <n v="10115"/>
    <x v="0"/>
    <s v="Chachapoyas"/>
    <s v="Montevideo"/>
    <n v="2"/>
    <n v="5"/>
    <x v="3"/>
    <s v="pobreza baja y ruralidad alta"/>
    <n v="1"/>
    <n v="0"/>
    <n v="0"/>
    <n v="571"/>
    <n v="31.735710000000001"/>
    <n v="100"/>
    <n v="0.7142857142857143"/>
    <n v="14"/>
    <n v="0.77857142565201742"/>
    <n v="0.86428570747375488"/>
    <n v="0"/>
    <n v="4"/>
    <n v="8"/>
    <n v="0"/>
    <n v="17"/>
    <n v="8.5714286991528096E-2"/>
    <n v="0.20000000298023224"/>
    <n v="0"/>
    <n v="12"/>
    <n v="26"/>
    <x v="0"/>
    <s v="No corresponde"/>
    <s v="No corresponde"/>
    <n v="0"/>
    <n v="3"/>
    <n v="5"/>
    <n v="0"/>
    <n v="2"/>
    <n v="10"/>
    <s v="No corresponde"/>
    <s v="No corresponde"/>
    <s v="No corresponde"/>
    <s v="No corresponde"/>
    <s v="No corresponde"/>
    <s v="No corresponde"/>
    <n v="0"/>
    <n v="0.7"/>
    <n v="0.8"/>
    <n v="0"/>
    <n v="48"/>
    <n v="96"/>
    <s v="No corresponde"/>
    <s v="No corresponde"/>
    <s v="No corresponde"/>
    <n v="0"/>
    <n v="1"/>
    <n v="3"/>
    <s v="No corresponde"/>
    <s v="No corresponde"/>
    <s v="No corresponde"/>
    <n v="9"/>
    <x v="2"/>
    <m/>
  </r>
  <r>
    <n v="15"/>
    <n v="10116"/>
    <x v="0"/>
    <s v="Chachapoyas"/>
    <s v="Olleros"/>
    <n v="2"/>
    <n v="5"/>
    <x v="3"/>
    <s v="pobreza baja y ruralidad alta"/>
    <n v="3"/>
    <n v="0"/>
    <n v="0"/>
    <n v="362"/>
    <n v="31.735710000000001"/>
    <n v="100"/>
    <n v="0.81818181818181823"/>
    <n v="11"/>
    <n v="0.88246751992733452"/>
    <n v="0.9681817889213562"/>
    <n v="0"/>
    <n v="3"/>
    <n v="6"/>
    <n v="0"/>
    <n v="13"/>
    <n v="8.5714286991528096E-2"/>
    <n v="0.20000000298023224"/>
    <n v="0"/>
    <n v="7"/>
    <n v="16"/>
    <x v="0"/>
    <s v="No corresponde"/>
    <s v="No corresponde"/>
    <n v="0"/>
    <n v="3"/>
    <n v="5"/>
    <n v="0"/>
    <n v="2"/>
    <n v="10"/>
    <s v="No corresponde"/>
    <s v="No corresponde"/>
    <s v="No corresponde"/>
    <s v="No corresponde"/>
    <s v="No corresponde"/>
    <s v="No corresponde"/>
    <n v="0.76190476190476186"/>
    <n v="0.8"/>
    <n v="0.9"/>
    <n v="0"/>
    <n v="27"/>
    <n v="54"/>
    <n v="0"/>
    <n v="0"/>
    <n v="1"/>
    <n v="0"/>
    <n v="1"/>
    <n v="3"/>
    <s v="No corresponde"/>
    <s v="No corresponde"/>
    <s v="No corresponde"/>
    <n v="9"/>
    <x v="0"/>
    <m/>
  </r>
  <r>
    <n v="16"/>
    <n v="10117"/>
    <x v="0"/>
    <s v="Chachapoyas"/>
    <s v="Quinjalca"/>
    <n v="1"/>
    <n v="3"/>
    <x v="1"/>
    <s v="pobreza alta y ruralidad alta"/>
    <n v="2"/>
    <n v="0"/>
    <n v="0"/>
    <n v="828"/>
    <n v="55.87"/>
    <n v="100"/>
    <n v="0.70588235294117652"/>
    <n v="17"/>
    <n v="0.73802521248825459"/>
    <n v="0.78088235855102539"/>
    <n v="0"/>
    <n v="7"/>
    <n v="15"/>
    <n v="0"/>
    <n v="36"/>
    <n v="5.3571428571428568E-2"/>
    <n v="0.125"/>
    <n v="0"/>
    <n v="12"/>
    <n v="27"/>
    <x v="0"/>
    <s v="No corresponde"/>
    <s v="No corresponde"/>
    <n v="0"/>
    <n v="3"/>
    <n v="5"/>
    <n v="0"/>
    <n v="2"/>
    <n v="10"/>
    <s v="No corresponde"/>
    <s v="No corresponde"/>
    <s v="No corresponde"/>
    <s v="No corresponde"/>
    <s v="No corresponde"/>
    <s v="No corresponde"/>
    <n v="0.94047619047619047"/>
    <n v="0.95"/>
    <n v="1"/>
    <n v="0"/>
    <n v="57"/>
    <n v="115"/>
    <n v="0"/>
    <n v="0"/>
    <n v="1"/>
    <n v="0"/>
    <n v="1"/>
    <n v="3"/>
    <s v="No corresponde"/>
    <s v="No corresponde"/>
    <s v="No corresponde"/>
    <n v="9"/>
    <x v="0"/>
    <m/>
  </r>
  <r>
    <n v="17"/>
    <n v="10118"/>
    <x v="0"/>
    <s v="Chachapoyas"/>
    <s v="San Francisco de Daguas"/>
    <n v="2"/>
    <n v="5"/>
    <x v="3"/>
    <s v="pobreza baja y ruralidad alta"/>
    <n v="1"/>
    <n v="0"/>
    <n v="0"/>
    <n v="350"/>
    <n v="31.735710000000001"/>
    <n v="100"/>
    <n v="0.875"/>
    <n v="8"/>
    <n v="0.92000000817435124"/>
    <n v="0.98000001907348633"/>
    <n v="0"/>
    <n v="1"/>
    <n v="2"/>
    <n v="0"/>
    <n v="7"/>
    <n v="8.5714286991528096E-2"/>
    <n v="0.20000000298023224"/>
    <n v="0"/>
    <n v="4"/>
    <n v="9"/>
    <x v="0"/>
    <s v="No corresponde"/>
    <s v="No corresponde"/>
    <n v="0"/>
    <n v="3"/>
    <n v="5"/>
    <n v="0"/>
    <n v="2"/>
    <n v="10"/>
    <s v="No corresponde"/>
    <s v="No corresponde"/>
    <s v="No corresponde"/>
    <s v="No corresponde"/>
    <s v="No corresponde"/>
    <s v="No corresponde"/>
    <n v="1"/>
    <n v="1"/>
    <n v="1"/>
    <n v="0"/>
    <n v="23"/>
    <n v="47"/>
    <s v="No corresponde"/>
    <s v="No corresponde"/>
    <s v="No corresponde"/>
    <n v="0"/>
    <n v="1"/>
    <n v="3"/>
    <s v="No corresponde"/>
    <s v="No corresponde"/>
    <s v="No corresponde"/>
    <n v="9"/>
    <x v="2"/>
    <m/>
  </r>
  <r>
    <n v="18"/>
    <n v="10119"/>
    <x v="0"/>
    <s v="Chachapoyas"/>
    <s v="San Isidro de Maino"/>
    <n v="1"/>
    <n v="2"/>
    <x v="1"/>
    <s v="pobreza alta y ruralidad alta"/>
    <n v="1"/>
    <n v="0"/>
    <n v="0"/>
    <n v="702"/>
    <n v="67.849999999999994"/>
    <n v="100"/>
    <n v="0.90476190476190477"/>
    <n v="21"/>
    <n v="0.93690475922863503"/>
    <n v="0.97976189851760864"/>
    <n v="0"/>
    <n v="3"/>
    <n v="6"/>
    <n v="0"/>
    <n v="25"/>
    <n v="5.3571428571428568E-2"/>
    <n v="0.125"/>
    <n v="0"/>
    <n v="8"/>
    <n v="18"/>
    <x v="1"/>
    <n v="2.142857142857143E-3"/>
    <n v="5.0000000000000001E-3"/>
    <n v="0"/>
    <n v="3"/>
    <n v="5"/>
    <n v="0"/>
    <n v="2"/>
    <n v="10"/>
    <s v="No corresponde"/>
    <s v="No corresponde"/>
    <s v="No corresponde"/>
    <s v="No corresponde"/>
    <s v="No corresponde"/>
    <s v="No corresponde"/>
    <n v="0.91489361702127658"/>
    <n v="0.95"/>
    <n v="1"/>
    <n v="0"/>
    <n v="47"/>
    <n v="94"/>
    <n v="0"/>
    <n v="0"/>
    <n v="1"/>
    <n v="0"/>
    <n v="1"/>
    <n v="3"/>
    <s v="No corresponde"/>
    <s v="No corresponde"/>
    <s v="No corresponde"/>
    <n v="10"/>
    <x v="1"/>
    <m/>
  </r>
  <r>
    <n v="19"/>
    <n v="10120"/>
    <x v="0"/>
    <s v="Chachapoyas"/>
    <s v="Soloco"/>
    <n v="1"/>
    <n v="2"/>
    <x v="1"/>
    <s v="pobreza alta y ruralidad alta"/>
    <n v="1"/>
    <n v="0"/>
    <n v="0"/>
    <n v="1299"/>
    <n v="58.17"/>
    <n v="100"/>
    <n v="0.97368421052631582"/>
    <n v="38"/>
    <n v="0.97368420245952181"/>
    <n v="0.97368419170379639"/>
    <n v="0"/>
    <n v="6"/>
    <n v="12"/>
    <n v="0"/>
    <n v="42"/>
    <n v="5.3571428571428568E-2"/>
    <n v="0.125"/>
    <n v="0"/>
    <n v="19"/>
    <n v="43"/>
    <x v="1"/>
    <n v="2.142857142857143E-3"/>
    <n v="5.0000000000000001E-3"/>
    <n v="0"/>
    <n v="7"/>
    <n v="15"/>
    <n v="0"/>
    <n v="2"/>
    <n v="10"/>
    <s v="No corresponde"/>
    <s v="No corresponde"/>
    <s v="No corresponde"/>
    <s v="No corresponde"/>
    <s v="No corresponde"/>
    <s v="No corresponde"/>
    <n v="0.45263157894736844"/>
    <n v="0.7"/>
    <n v="0.8"/>
    <n v="0"/>
    <n v="76"/>
    <n v="152"/>
    <n v="0"/>
    <n v="0"/>
    <n v="1"/>
    <n v="0"/>
    <n v="1"/>
    <n v="3"/>
    <s v="No corresponde"/>
    <s v="No corresponde"/>
    <s v="No corresponde"/>
    <n v="10"/>
    <x v="1"/>
    <m/>
  </r>
  <r>
    <n v="20"/>
    <n v="10121"/>
    <x v="0"/>
    <s v="Chachapoyas"/>
    <s v="Sonche"/>
    <n v="1"/>
    <n v="1"/>
    <x v="2"/>
    <s v="pobreza muy alta y ruralidad alta"/>
    <n v="2"/>
    <n v="0"/>
    <n v="0"/>
    <n v="218"/>
    <n v="83.9"/>
    <n v="100"/>
    <n v="1"/>
    <n v="6"/>
    <n v="1"/>
    <n v="1"/>
    <n v="0"/>
    <n v="1"/>
    <n v="2"/>
    <n v="0"/>
    <n v="7"/>
    <n v="4.2857143495764048E-2"/>
    <n v="0.10000000149011612"/>
    <n v="0"/>
    <n v="4"/>
    <n v="9"/>
    <x v="1"/>
    <n v="2.142857142857143E-3"/>
    <n v="5.0000000000000001E-3"/>
    <n v="0"/>
    <n v="3"/>
    <n v="5"/>
    <n v="0"/>
    <n v="2"/>
    <n v="10"/>
    <s v="No corresponde"/>
    <s v="No corresponde"/>
    <s v="No corresponde"/>
    <s v="No corresponde"/>
    <s v="No corresponde"/>
    <s v="No corresponde"/>
    <n v="0"/>
    <n v="0.7"/>
    <n v="0.8"/>
    <n v="0"/>
    <n v="29"/>
    <n v="59"/>
    <n v="0"/>
    <n v="0"/>
    <n v="1"/>
    <n v="0"/>
    <n v="1"/>
    <n v="3"/>
    <s v="No corresponde"/>
    <s v="No corresponde"/>
    <s v="No corresponde"/>
    <n v="10"/>
    <x v="1"/>
    <m/>
  </r>
  <r>
    <n v="21"/>
    <n v="10201"/>
    <x v="0"/>
    <s v="Bagua"/>
    <s v="Bagua"/>
    <n v="2"/>
    <n v="5"/>
    <x v="5"/>
    <s v="pobreza baja y ruralidad baja"/>
    <n v="1"/>
    <n v="0"/>
    <n v="0"/>
    <n v="26037"/>
    <n v="24.521930000000001"/>
    <n v="13.922310072189756"/>
    <n v="0.96869244935543275"/>
    <n v="1086"/>
    <n v="0.96869243759445312"/>
    <n v="0.96869242191314697"/>
    <n v="0"/>
    <n v="280"/>
    <n v="653"/>
    <n v="0"/>
    <n v="1739"/>
    <n v="9.6428568874086656E-2"/>
    <n v="0.22499999403953552"/>
    <n v="0"/>
    <n v="418"/>
    <n v="974"/>
    <x v="0"/>
    <s v="No corresponde"/>
    <s v="No corresponde"/>
    <n v="0"/>
    <n v="15"/>
    <n v="35"/>
    <n v="0"/>
    <n v="2"/>
    <n v="10"/>
    <n v="0"/>
    <n v="0.36428571428571427"/>
    <n v="0.85"/>
    <n v="0"/>
    <n v="0.36428571428571427"/>
    <n v="0.85"/>
    <n v="0.65521472392638036"/>
    <n v="0.8"/>
    <n v="0.9"/>
    <n v="0"/>
    <n v="357"/>
    <n v="715"/>
    <s v="No corresponde"/>
    <s v="No corresponde"/>
    <s v="No corresponde"/>
    <n v="0"/>
    <n v="1"/>
    <n v="3"/>
    <s v="No corresponde"/>
    <s v="No corresponde"/>
    <s v="No corresponde"/>
    <n v="11"/>
    <x v="1"/>
    <m/>
  </r>
  <r>
    <n v="22"/>
    <n v="10202"/>
    <x v="0"/>
    <s v="Bagua"/>
    <s v="Aramango"/>
    <n v="1"/>
    <n v="3"/>
    <x v="1"/>
    <s v="pobreza alta y ruralidad alta"/>
    <n v="4"/>
    <n v="0"/>
    <n v="1"/>
    <n v="10917"/>
    <n v="56.51"/>
    <n v="100"/>
    <n v="0.57869249394673128"/>
    <n v="413"/>
    <n v="0.61083534678469398"/>
    <n v="0.65369248390197754"/>
    <n v="0"/>
    <n v="76"/>
    <n v="177"/>
    <n v="5.0505050505050509E-3"/>
    <n v="594"/>
    <n v="5.8621935815178126E-2"/>
    <n v="0.13005051016807556"/>
    <n v="0"/>
    <n v="209"/>
    <n v="487"/>
    <x v="0"/>
    <s v="No corresponde"/>
    <s v="No corresponde"/>
    <n v="0"/>
    <n v="15"/>
    <n v="35"/>
    <n v="0"/>
    <n v="6"/>
    <n v="14"/>
    <s v="No corresponde"/>
    <s v="No corresponde"/>
    <s v="No corresponde"/>
    <s v="No corresponde"/>
    <s v="No corresponde"/>
    <s v="No corresponde"/>
    <n v="0.93852459016393441"/>
    <n v="0.95"/>
    <n v="1"/>
    <n v="0"/>
    <n v="241"/>
    <n v="482"/>
    <n v="0"/>
    <n v="3"/>
    <n v="6"/>
    <n v="0"/>
    <n v="1"/>
    <n v="3"/>
    <n v="0"/>
    <s v="No corresponde"/>
    <n v="1"/>
    <n v="10"/>
    <x v="1"/>
    <m/>
  </r>
  <r>
    <n v="23"/>
    <n v="10203"/>
    <x v="0"/>
    <s v="Bagua"/>
    <s v="Copallín"/>
    <n v="1"/>
    <n v="3"/>
    <x v="0"/>
    <s v="pobreza media y ruralidad alta"/>
    <n v="1"/>
    <n v="0"/>
    <n v="0"/>
    <n v="6306"/>
    <n v="44.08"/>
    <n v="100"/>
    <n v="0.91304347826086951"/>
    <n v="138"/>
    <n v="0.94173913860913383"/>
    <n v="0.98000001907348633"/>
    <n v="0"/>
    <n v="23"/>
    <n v="53"/>
    <n v="0"/>
    <n v="199"/>
    <n v="6.4285716840199056E-2"/>
    <n v="0.15000000596046448"/>
    <n v="0"/>
    <n v="76"/>
    <n v="177"/>
    <x v="0"/>
    <s v="No corresponde"/>
    <s v="No corresponde"/>
    <n v="0"/>
    <n v="11"/>
    <n v="25"/>
    <n v="0"/>
    <n v="6"/>
    <n v="14"/>
    <s v="No corresponde"/>
    <s v="No corresponde"/>
    <s v="No corresponde"/>
    <s v="No corresponde"/>
    <s v="No corresponde"/>
    <s v="No corresponde"/>
    <n v="0.96787148594377514"/>
    <n v="1"/>
    <n v="1"/>
    <n v="0"/>
    <n v="145"/>
    <n v="291"/>
    <s v="No corresponde"/>
    <s v="No corresponde"/>
    <s v="No corresponde"/>
    <n v="0"/>
    <n v="1"/>
    <n v="3"/>
    <s v="No corresponde"/>
    <s v="No corresponde"/>
    <s v="No corresponde"/>
    <n v="9"/>
    <x v="2"/>
    <m/>
  </r>
  <r>
    <n v="24"/>
    <n v="10204"/>
    <x v="0"/>
    <s v="Bagua"/>
    <s v="El Parco"/>
    <n v="1"/>
    <n v="3"/>
    <x v="0"/>
    <s v="pobreza media y ruralidad alta"/>
    <n v="1"/>
    <n v="0"/>
    <n v="0"/>
    <n v="1489"/>
    <n v="48.43"/>
    <n v="100"/>
    <n v="0.90322580645161288"/>
    <n v="31"/>
    <n v="0.93612904043241574"/>
    <n v="0.98000001907348633"/>
    <n v="0"/>
    <n v="7"/>
    <n v="15"/>
    <n v="2.5000000000000001E-2"/>
    <n v="40"/>
    <n v="8.9285713008471906E-2"/>
    <n v="0.17499999701976776"/>
    <n v="0"/>
    <n v="20"/>
    <n v="46"/>
    <x v="0"/>
    <s v="No corresponde"/>
    <s v="No corresponde"/>
    <n v="0"/>
    <n v="3"/>
    <n v="5"/>
    <n v="0"/>
    <n v="2"/>
    <n v="10"/>
    <s v="No corresponde"/>
    <s v="No corresponde"/>
    <s v="No corresponde"/>
    <s v="No corresponde"/>
    <s v="No corresponde"/>
    <s v="No corresponde"/>
    <n v="0.86885245901639341"/>
    <n v="0.9"/>
    <n v="0.95"/>
    <n v="0"/>
    <n v="58"/>
    <n v="117"/>
    <n v="0"/>
    <n v="0"/>
    <n v="1"/>
    <n v="0"/>
    <n v="1"/>
    <n v="3"/>
    <s v="No corresponde"/>
    <s v="No corresponde"/>
    <s v="No corresponde"/>
    <n v="9"/>
    <x v="0"/>
    <m/>
  </r>
  <r>
    <n v="25"/>
    <n v="10205"/>
    <x v="0"/>
    <s v="Bagua"/>
    <s v="Imaza"/>
    <n v="1"/>
    <n v="1"/>
    <x v="2"/>
    <s v="pobreza muy alta y ruralidad alta"/>
    <n v="4"/>
    <n v="0"/>
    <n v="1"/>
    <n v="24273"/>
    <n v="79.84"/>
    <n v="100"/>
    <n v="0.50734394124847004"/>
    <n v="1634"/>
    <n v="0.52877252063127556"/>
    <n v="0.55734395980834961"/>
    <n v="0"/>
    <n v="328"/>
    <n v="765"/>
    <n v="5.763239875389408E-2"/>
    <n v="3210"/>
    <n v="0.10048954027013138"/>
    <n v="0.15763239562511444"/>
    <n v="0"/>
    <n v="429"/>
    <n v="1000"/>
    <x v="1"/>
    <n v="2.142857142857143E-3"/>
    <n v="5.0000000000000001E-3"/>
    <n v="0"/>
    <n v="15"/>
    <n v="35"/>
    <n v="0"/>
    <n v="6"/>
    <n v="14"/>
    <s v="No corresponde"/>
    <s v="No corresponde"/>
    <s v="No corresponde"/>
    <s v="No corresponde"/>
    <s v="No corresponde"/>
    <s v="No corresponde"/>
    <n v="0.78547486033519553"/>
    <n v="0.8"/>
    <n v="0.9"/>
    <n v="0"/>
    <n v="235"/>
    <n v="470"/>
    <n v="0"/>
    <n v="3"/>
    <n v="6"/>
    <n v="0"/>
    <n v="1"/>
    <n v="3"/>
    <n v="0"/>
    <s v="No corresponde"/>
    <n v="1"/>
    <n v="11"/>
    <x v="3"/>
    <m/>
  </r>
  <r>
    <n v="26"/>
    <n v="10206"/>
    <x v="0"/>
    <s v="Bagua"/>
    <s v="La Peca"/>
    <n v="1"/>
    <n v="2"/>
    <x v="4"/>
    <s v="pobreza media y ruralidad media"/>
    <n v="1"/>
    <n v="0"/>
    <n v="0"/>
    <n v="8031"/>
    <n v="63.19"/>
    <n v="54.081033470346455"/>
    <n v="0.91262135922330101"/>
    <n v="206"/>
    <n v="0.94149792773052332"/>
    <n v="0.98000001907348633"/>
    <n v="0"/>
    <n v="33"/>
    <n v="77"/>
    <n v="0"/>
    <n v="242"/>
    <n v="7.4999998722757616E-2"/>
    <n v="0.17499999701976776"/>
    <n v="0"/>
    <n v="136"/>
    <n v="316"/>
    <x v="1"/>
    <n v="2.142857142857143E-3"/>
    <n v="5.0000000000000001E-3"/>
    <n v="0"/>
    <n v="11"/>
    <n v="25"/>
    <n v="0"/>
    <n v="6"/>
    <n v="14"/>
    <s v="No corresponde"/>
    <s v="No corresponde"/>
    <s v="No corresponde"/>
    <s v="No corresponde"/>
    <s v="No corresponde"/>
    <s v="No corresponde"/>
    <n v="0.72679045092838201"/>
    <n v="0.8"/>
    <n v="0.9"/>
    <n v="0"/>
    <n v="234"/>
    <n v="469"/>
    <n v="0"/>
    <n v="1"/>
    <n v="2"/>
    <n v="0"/>
    <n v="1"/>
    <n v="3"/>
    <s v="No corresponde"/>
    <s v="No corresponde"/>
    <s v="No corresponde"/>
    <n v="11"/>
    <x v="1"/>
    <m/>
  </r>
  <r>
    <n v="27"/>
    <n v="10302"/>
    <x v="0"/>
    <s v="Bongará"/>
    <s v="Chisquilla"/>
    <n v="1"/>
    <n v="2"/>
    <x v="1"/>
    <s v="pobreza alta y ruralidad alta"/>
    <n v="1"/>
    <n v="0"/>
    <n v="0"/>
    <n v="334"/>
    <n v="58.61"/>
    <n v="100"/>
    <n v="0.83333333333333337"/>
    <n v="12"/>
    <n v="0.86547620239711942"/>
    <n v="0.90833336114883423"/>
    <n v="0"/>
    <n v="2"/>
    <n v="4"/>
    <n v="0"/>
    <n v="17"/>
    <n v="5.3571428571428568E-2"/>
    <n v="0.125"/>
    <n v="0"/>
    <n v="5"/>
    <n v="11"/>
    <x v="1"/>
    <n v="2.142857142857143E-3"/>
    <n v="5.0000000000000001E-3"/>
    <n v="0"/>
    <n v="3"/>
    <n v="5"/>
    <n v="0"/>
    <n v="2"/>
    <n v="10"/>
    <s v="No corresponde"/>
    <s v="No corresponde"/>
    <s v="No corresponde"/>
    <s v="No corresponde"/>
    <s v="No corresponde"/>
    <s v="No corresponde"/>
    <n v="0.33333333333333331"/>
    <n v="0.7"/>
    <n v="0.8"/>
    <n v="0"/>
    <n v="19"/>
    <n v="38"/>
    <s v="No corresponde"/>
    <s v="No corresponde"/>
    <s v="No corresponde"/>
    <n v="0"/>
    <n v="1"/>
    <n v="3"/>
    <s v="No corresponde"/>
    <s v="No corresponde"/>
    <s v="No corresponde"/>
    <n v="10"/>
    <x v="0"/>
    <m/>
  </r>
  <r>
    <n v="28"/>
    <n v="10304"/>
    <x v="0"/>
    <s v="Bongará"/>
    <s v="Corosha"/>
    <n v="1"/>
    <n v="2"/>
    <x v="1"/>
    <s v="pobreza alta y ruralidad alta"/>
    <n v="3"/>
    <n v="0"/>
    <n v="0"/>
    <n v="1044"/>
    <n v="64.099999999999994"/>
    <n v="100"/>
    <n v="0.93103448275862066"/>
    <n v="29"/>
    <n v="0.95201971260784879"/>
    <n v="0.98000001907348633"/>
    <n v="0"/>
    <n v="5"/>
    <n v="10"/>
    <n v="0"/>
    <n v="42"/>
    <n v="5.3571428571428568E-2"/>
    <n v="0.125"/>
    <n v="0"/>
    <n v="12"/>
    <n v="28"/>
    <x v="1"/>
    <n v="2.142857142857143E-3"/>
    <n v="5.0000000000000001E-3"/>
    <n v="0"/>
    <n v="3"/>
    <n v="5"/>
    <n v="0"/>
    <n v="2"/>
    <n v="10"/>
    <s v="No corresponde"/>
    <s v="No corresponde"/>
    <s v="No corresponde"/>
    <s v="No corresponde"/>
    <s v="No corresponde"/>
    <s v="No corresponde"/>
    <n v="9.3333333333333338E-2"/>
    <n v="0.7"/>
    <n v="0.8"/>
    <n v="0"/>
    <n v="32"/>
    <n v="64"/>
    <s v="No corresponde"/>
    <s v="No corresponde"/>
    <s v="No corresponde"/>
    <n v="0"/>
    <n v="1"/>
    <n v="3"/>
    <s v="No corresponde"/>
    <s v="No corresponde"/>
    <s v="No corresponde"/>
    <n v="10"/>
    <x v="0"/>
    <m/>
  </r>
  <r>
    <n v="29"/>
    <n v="10305"/>
    <x v="0"/>
    <s v="Bongará"/>
    <s v="Cuispes"/>
    <n v="1"/>
    <n v="3"/>
    <x v="0"/>
    <s v="pobreza media y ruralidad alta"/>
    <n v="1"/>
    <n v="0"/>
    <n v="0"/>
    <n v="897"/>
    <n v="49.81"/>
    <n v="100"/>
    <n v="0.75"/>
    <n v="20"/>
    <n v="0.79285715307508198"/>
    <n v="0.85000002384185791"/>
    <n v="0"/>
    <n v="3"/>
    <n v="7"/>
    <n v="0"/>
    <n v="22"/>
    <n v="6.4285716840199056E-2"/>
    <n v="0.15000000596046448"/>
    <n v="0"/>
    <n v="13"/>
    <n v="30"/>
    <x v="0"/>
    <s v="No corresponde"/>
    <s v="No corresponde"/>
    <n v="0"/>
    <n v="3"/>
    <n v="5"/>
    <n v="0"/>
    <n v="6"/>
    <n v="14"/>
    <s v="No corresponde"/>
    <s v="No corresponde"/>
    <s v="No corresponde"/>
    <s v="No corresponde"/>
    <s v="No corresponde"/>
    <s v="No corresponde"/>
    <n v="0.90243902439024393"/>
    <n v="0.95"/>
    <n v="1"/>
    <n v="0"/>
    <n v="46"/>
    <n v="93"/>
    <n v="0"/>
    <n v="0"/>
    <n v="1"/>
    <n v="0"/>
    <n v="1"/>
    <n v="3"/>
    <s v="No corresponde"/>
    <s v="No corresponde"/>
    <s v="No corresponde"/>
    <n v="9"/>
    <x v="0"/>
    <m/>
  </r>
  <r>
    <n v="30"/>
    <n v="10306"/>
    <x v="0"/>
    <s v="Bongará"/>
    <s v="Florida"/>
    <n v="2"/>
    <n v="5"/>
    <x v="4"/>
    <s v="pobreza media y ruralidad media"/>
    <n v="2"/>
    <n v="0"/>
    <n v="0"/>
    <n v="8645"/>
    <n v="33.46"/>
    <n v="43.706293706293707"/>
    <n v="0.96982758620689657"/>
    <n v="232"/>
    <n v="0.96982758884946707"/>
    <n v="0.96982759237289429"/>
    <n v="0"/>
    <n v="48"/>
    <n v="112"/>
    <n v="0"/>
    <n v="289"/>
    <n v="7.4999998722757616E-2"/>
    <n v="0.17499999701976776"/>
    <n v="0"/>
    <n v="120"/>
    <n v="280"/>
    <x v="0"/>
    <s v="No corresponde"/>
    <s v="No corresponde"/>
    <n v="0"/>
    <n v="11"/>
    <n v="25"/>
    <n v="0"/>
    <n v="2"/>
    <n v="10"/>
    <s v="No corresponde"/>
    <s v="No corresponde"/>
    <s v="No corresponde"/>
    <s v="No corresponde"/>
    <s v="No corresponde"/>
    <s v="No corresponde"/>
    <n v="0.72307692307692306"/>
    <n v="0.8"/>
    <n v="0.9"/>
    <n v="0"/>
    <n v="133"/>
    <n v="267"/>
    <n v="0"/>
    <n v="0"/>
    <n v="1"/>
    <n v="0"/>
    <n v="1"/>
    <n v="3"/>
    <s v="No corresponde"/>
    <s v="No corresponde"/>
    <s v="No corresponde"/>
    <n v="9"/>
    <x v="0"/>
    <m/>
  </r>
  <r>
    <n v="31"/>
    <n v="10307"/>
    <x v="0"/>
    <s v="Bongará"/>
    <s v="Jazán"/>
    <n v="1"/>
    <n v="3"/>
    <x v="4"/>
    <s v="pobreza media y ruralidad media"/>
    <n v="1"/>
    <n v="0"/>
    <n v="0"/>
    <n v="9330"/>
    <n v="45.82"/>
    <n v="34.817621980104221"/>
    <n v="0.79245283018867929"/>
    <n v="212"/>
    <n v="0.84602425104845569"/>
    <n v="0.91745281219482422"/>
    <n v="0"/>
    <n v="44"/>
    <n v="102"/>
    <n v="0"/>
    <n v="332"/>
    <n v="7.4999998722757616E-2"/>
    <n v="0.17499999701976776"/>
    <n v="0"/>
    <n v="122"/>
    <n v="284"/>
    <x v="0"/>
    <s v="No corresponde"/>
    <s v="No corresponde"/>
    <n v="0"/>
    <n v="11"/>
    <n v="25"/>
    <n v="0"/>
    <n v="2"/>
    <n v="10"/>
    <s v="No corresponde"/>
    <s v="No corresponde"/>
    <s v="No corresponde"/>
    <s v="No corresponde"/>
    <s v="No corresponde"/>
    <s v="No corresponde"/>
    <n v="0.91826923076923073"/>
    <n v="0.95"/>
    <n v="1"/>
    <n v="0"/>
    <n v="206"/>
    <n v="412"/>
    <n v="0"/>
    <n v="0"/>
    <n v="1"/>
    <n v="0"/>
    <n v="1"/>
    <n v="3"/>
    <s v="No corresponde"/>
    <s v="No corresponde"/>
    <s v="No corresponde"/>
    <n v="9"/>
    <x v="0"/>
    <m/>
  </r>
  <r>
    <n v="32"/>
    <n v="10308"/>
    <x v="0"/>
    <s v="Bongará"/>
    <s v="Recta"/>
    <n v="1"/>
    <n v="3"/>
    <x v="1"/>
    <s v="pobreza alta y ruralidad alta"/>
    <n v="2"/>
    <n v="0"/>
    <n v="0"/>
    <n v="201"/>
    <n v="56.11"/>
    <n v="100"/>
    <n v="0.5"/>
    <n v="4"/>
    <n v="0.53214285203388756"/>
    <n v="0.57499998807907104"/>
    <n v="0"/>
    <n v="1"/>
    <n v="2"/>
    <n v="0"/>
    <n v="9"/>
    <n v="5.3571428571428568E-2"/>
    <n v="0.125"/>
    <n v="0"/>
    <n v="3"/>
    <n v="5"/>
    <x v="0"/>
    <s v="No corresponde"/>
    <s v="No corresponde"/>
    <n v="0"/>
    <n v="3"/>
    <n v="5"/>
    <n v="0"/>
    <n v="2"/>
    <n v="10"/>
    <s v="No corresponde"/>
    <s v="No corresponde"/>
    <s v="No corresponde"/>
    <s v="No corresponde"/>
    <s v="No corresponde"/>
    <s v="No corresponde"/>
    <n v="0.42105263157894735"/>
    <n v="0.7"/>
    <n v="0.8"/>
    <n v="0"/>
    <n v="12"/>
    <n v="25"/>
    <s v="No corresponde"/>
    <s v="No corresponde"/>
    <s v="No corresponde"/>
    <n v="0"/>
    <n v="1"/>
    <n v="3"/>
    <s v="No corresponde"/>
    <s v="No corresponde"/>
    <s v="No corresponde"/>
    <n v="9"/>
    <x v="2"/>
    <m/>
  </r>
  <r>
    <n v="33"/>
    <n v="10309"/>
    <x v="0"/>
    <s v="Bongará"/>
    <s v="San Carlos"/>
    <n v="2"/>
    <n v="5"/>
    <x v="3"/>
    <s v="pobreza baja y ruralidad alta"/>
    <n v="1"/>
    <n v="0"/>
    <n v="0"/>
    <n v="309"/>
    <n v="27.22"/>
    <n v="100"/>
    <n v="0.8"/>
    <n v="10"/>
    <n v="0.86428570917674474"/>
    <n v="0.94999998807907104"/>
    <n v="0"/>
    <n v="2"/>
    <n v="4"/>
    <n v="0"/>
    <n v="12"/>
    <n v="8.5714286991528096E-2"/>
    <n v="0.20000000298023224"/>
    <n v="0"/>
    <n v="5"/>
    <n v="10"/>
    <x v="0"/>
    <s v="No corresponde"/>
    <s v="No corresponde"/>
    <n v="0"/>
    <n v="3"/>
    <n v="5"/>
    <n v="0"/>
    <n v="2"/>
    <n v="10"/>
    <s v="No corresponde"/>
    <s v="No corresponde"/>
    <s v="No corresponde"/>
    <s v="No corresponde"/>
    <s v="No corresponde"/>
    <s v="No corresponde"/>
    <n v="1"/>
    <n v="1"/>
    <n v="1"/>
    <n v="0"/>
    <n v="23"/>
    <n v="47"/>
    <s v="No corresponde"/>
    <s v="No corresponde"/>
    <s v="No corresponde"/>
    <n v="0"/>
    <n v="1"/>
    <n v="3"/>
    <s v="No corresponde"/>
    <s v="No corresponde"/>
    <s v="No corresponde"/>
    <n v="9"/>
    <x v="2"/>
    <m/>
  </r>
  <r>
    <n v="34"/>
    <n v="10310"/>
    <x v="0"/>
    <s v="Bongará"/>
    <s v="Shipasbamba"/>
    <n v="1"/>
    <n v="3"/>
    <x v="0"/>
    <s v="pobreza media y ruralidad alta"/>
    <n v="1"/>
    <n v="0"/>
    <n v="0"/>
    <n v="1815"/>
    <n v="47.87"/>
    <n v="100"/>
    <n v="0.81081081081081086"/>
    <n v="37"/>
    <n v="0.85366796112428767"/>
    <n v="0.91081082820892334"/>
    <n v="0"/>
    <n v="7"/>
    <n v="15"/>
    <n v="0"/>
    <n v="56"/>
    <n v="6.4285716840199056E-2"/>
    <n v="0.15000000596046448"/>
    <n v="0"/>
    <n v="24"/>
    <n v="55"/>
    <x v="0"/>
    <s v="No corresponde"/>
    <s v="No corresponde"/>
    <n v="0"/>
    <n v="7"/>
    <n v="15"/>
    <n v="0"/>
    <n v="2"/>
    <n v="10"/>
    <s v="No corresponde"/>
    <s v="No corresponde"/>
    <s v="No corresponde"/>
    <s v="No corresponde"/>
    <s v="No corresponde"/>
    <s v="No corresponde"/>
    <n v="0.66666666666666663"/>
    <n v="0.8"/>
    <n v="0.9"/>
    <n v="0"/>
    <n v="61"/>
    <n v="122"/>
    <n v="0"/>
    <n v="0"/>
    <n v="1"/>
    <n v="0"/>
    <n v="1"/>
    <n v="3"/>
    <s v="No corresponde"/>
    <s v="No corresponde"/>
    <s v="No corresponde"/>
    <n v="9"/>
    <x v="0"/>
    <m/>
  </r>
  <r>
    <n v="35"/>
    <n v="10311"/>
    <x v="0"/>
    <s v="Bongará"/>
    <s v="Valera"/>
    <n v="2"/>
    <n v="4"/>
    <x v="3"/>
    <s v="pobreza baja y ruralidad alta"/>
    <n v="3"/>
    <n v="0"/>
    <n v="0"/>
    <n v="1278"/>
    <n v="40.299999999999997"/>
    <n v="100"/>
    <n v="0.77272727272727271"/>
    <n v="22"/>
    <n v="0.83701299305086008"/>
    <n v="0.92272728681564331"/>
    <n v="0"/>
    <n v="3"/>
    <n v="7"/>
    <n v="0"/>
    <n v="23"/>
    <n v="8.5714286991528096E-2"/>
    <n v="0.20000000298023224"/>
    <n v="0"/>
    <n v="13"/>
    <n v="29"/>
    <x v="0"/>
    <s v="No corresponde"/>
    <s v="No corresponde"/>
    <n v="0"/>
    <n v="3"/>
    <n v="5"/>
    <n v="0"/>
    <n v="2"/>
    <n v="10"/>
    <s v="No corresponde"/>
    <s v="No corresponde"/>
    <s v="No corresponde"/>
    <s v="No corresponde"/>
    <s v="No corresponde"/>
    <s v="No corresponde"/>
    <n v="0.55294117647058827"/>
    <n v="0.8"/>
    <n v="0.9"/>
    <n v="0"/>
    <n v="45"/>
    <n v="91"/>
    <n v="0"/>
    <n v="0"/>
    <n v="1"/>
    <n v="0"/>
    <n v="1"/>
    <n v="3"/>
    <s v="No corresponde"/>
    <s v="No corresponde"/>
    <s v="No corresponde"/>
    <n v="9"/>
    <x v="0"/>
    <m/>
  </r>
  <r>
    <n v="36"/>
    <n v="10312"/>
    <x v="0"/>
    <s v="Bongará"/>
    <s v="Yambrasbamba"/>
    <n v="1"/>
    <n v="3"/>
    <x v="0"/>
    <s v="pobreza media y ruralidad alta"/>
    <n v="2"/>
    <n v="0"/>
    <n v="0"/>
    <n v="8453"/>
    <n v="45.55"/>
    <n v="100"/>
    <n v="0.83098591549295775"/>
    <n v="213"/>
    <n v="0.87384306353102748"/>
    <n v="0.93098592758178711"/>
    <n v="0"/>
    <n v="40"/>
    <n v="92"/>
    <n v="0"/>
    <n v="307"/>
    <n v="6.4285716840199056E-2"/>
    <n v="0.15000000596046448"/>
    <n v="0"/>
    <n v="105"/>
    <n v="245"/>
    <x v="0"/>
    <s v="No corresponde"/>
    <s v="No corresponde"/>
    <n v="0"/>
    <n v="11"/>
    <n v="25"/>
    <n v="0"/>
    <n v="2"/>
    <n v="10"/>
    <s v="No corresponde"/>
    <s v="No corresponde"/>
    <s v="No corresponde"/>
    <s v="No corresponde"/>
    <s v="No corresponde"/>
    <s v="No corresponde"/>
    <n v="0.75510204081632648"/>
    <n v="0.8"/>
    <n v="0.9"/>
    <n v="0"/>
    <n v="157"/>
    <n v="314"/>
    <n v="0"/>
    <n v="1"/>
    <n v="2"/>
    <n v="0"/>
    <n v="1"/>
    <n v="3"/>
    <s v="No corresponde"/>
    <s v="No corresponde"/>
    <s v="No corresponde"/>
    <n v="10"/>
    <x v="0"/>
    <m/>
  </r>
  <r>
    <n v="37"/>
    <n v="10401"/>
    <x v="0"/>
    <s v="Condorcanqui"/>
    <s v="Nieva"/>
    <n v="1"/>
    <n v="2"/>
    <x v="2"/>
    <s v="pobreza muy alta y ruralidad alta"/>
    <n v="4"/>
    <n v="1"/>
    <n v="1"/>
    <n v="29153"/>
    <n v="68.760000000000005"/>
    <n v="100"/>
    <n v="0.45412844036697247"/>
    <n v="1962"/>
    <n v="0.47555701854500826"/>
    <n v="0.50412845611572266"/>
    <n v="0"/>
    <n v="384"/>
    <n v="895"/>
    <n v="1.6310160427807488E-2"/>
    <n v="3740"/>
    <n v="5.9167301765236803E-2"/>
    <n v="0.11631015688180923"/>
    <n v="0"/>
    <n v="429"/>
    <n v="1000"/>
    <x v="1"/>
    <n v="2.142857142857143E-3"/>
    <n v="5.0000000000000001E-3"/>
    <n v="0"/>
    <n v="15"/>
    <n v="35"/>
    <n v="0"/>
    <n v="6"/>
    <n v="14"/>
    <n v="0"/>
    <n v="0.36428571428571427"/>
    <n v="0.85"/>
    <n v="0"/>
    <n v="0.36428571428571427"/>
    <n v="0.85"/>
    <n v="0.93722466960352424"/>
    <n v="0.95"/>
    <n v="1"/>
    <n v="0"/>
    <n v="110"/>
    <n v="220"/>
    <n v="0"/>
    <n v="3"/>
    <n v="6"/>
    <n v="0"/>
    <n v="1"/>
    <n v="3"/>
    <n v="0"/>
    <s v="No corresponde"/>
    <n v="1"/>
    <n v="13"/>
    <x v="4"/>
    <m/>
  </r>
  <r>
    <n v="38"/>
    <n v="10402"/>
    <x v="0"/>
    <s v="Condorcanqui"/>
    <s v="El Cenepa"/>
    <n v="1"/>
    <n v="1"/>
    <x v="2"/>
    <s v="pobreza muy alta y ruralidad alta"/>
    <n v="2"/>
    <n v="0"/>
    <n v="0"/>
    <n v="9600"/>
    <n v="88.12"/>
    <n v="100"/>
    <n v="0.37175141242937854"/>
    <n v="885"/>
    <n v="0.39317998271781268"/>
    <n v="0.42175140976905823"/>
    <n v="0"/>
    <n v="144"/>
    <n v="336"/>
    <n v="7.246376811594203E-4"/>
    <n v="1380"/>
    <n v="4.3581780464259243E-2"/>
    <n v="0.10072463750839233"/>
    <n v="0"/>
    <n v="294"/>
    <n v="686"/>
    <x v="1"/>
    <n v="2.142857142857143E-3"/>
    <n v="5.0000000000000001E-3"/>
    <n v="0"/>
    <n v="11"/>
    <n v="25"/>
    <n v="0"/>
    <n v="2"/>
    <n v="10"/>
    <s v="No corresponde"/>
    <s v="No corresponde"/>
    <s v="No corresponde"/>
    <s v="No corresponde"/>
    <s v="No corresponde"/>
    <s v="No corresponde"/>
    <n v="0.10526315789473684"/>
    <n v="0.7"/>
    <n v="0.8"/>
    <n v="0"/>
    <n v="47"/>
    <n v="95"/>
    <n v="0"/>
    <n v="1"/>
    <n v="2"/>
    <n v="0"/>
    <n v="1"/>
    <n v="3"/>
    <n v="0"/>
    <s v="No corresponde"/>
    <n v="1"/>
    <n v="11"/>
    <x v="3"/>
    <m/>
  </r>
  <r>
    <n v="39"/>
    <n v="10403"/>
    <x v="0"/>
    <s v="Condorcanqui"/>
    <s v="Río Santiago"/>
    <n v="1"/>
    <n v="1"/>
    <x v="2"/>
    <s v="pobreza muy alta y ruralidad alta"/>
    <n v="4"/>
    <n v="1"/>
    <n v="0"/>
    <n v="16951"/>
    <n v="69.12"/>
    <n v="100"/>
    <n v="0.50525310410697233"/>
    <n v="1047"/>
    <n v="0.5266816688358158"/>
    <n v="0.55525308847427368"/>
    <n v="0"/>
    <n v="195"/>
    <n v="453"/>
    <n v="0.16013071895424835"/>
    <n v="1836"/>
    <n v="0.20298786793881549"/>
    <n v="0.26013073325157166"/>
    <n v="0"/>
    <n v="315"/>
    <n v="734"/>
    <x v="1"/>
    <n v="2.142857142857143E-3"/>
    <n v="5.0000000000000001E-3"/>
    <n v="0"/>
    <n v="15"/>
    <n v="35"/>
    <n v="0"/>
    <n v="6"/>
    <n v="14"/>
    <s v="No corresponde"/>
    <s v="No corresponde"/>
    <s v="No corresponde"/>
    <s v="No corresponde"/>
    <s v="No corresponde"/>
    <s v="No corresponde"/>
    <n v="0.83026188166828319"/>
    <n v="0.9"/>
    <n v="0.95"/>
    <n v="0"/>
    <n v="5"/>
    <n v="10"/>
    <s v="No corresponde"/>
    <s v="No corresponde"/>
    <s v="No corresponde"/>
    <n v="0"/>
    <n v="1"/>
    <n v="3"/>
    <n v="0"/>
    <s v="No corresponde"/>
    <n v="1"/>
    <n v="10"/>
    <x v="1"/>
    <m/>
  </r>
  <r>
    <n v="40"/>
    <n v="10501"/>
    <x v="0"/>
    <s v="Luya"/>
    <s v="Lamud"/>
    <n v="2"/>
    <n v="5"/>
    <x v="3"/>
    <s v="pobreza baja y ruralidad alta"/>
    <n v="1"/>
    <n v="0"/>
    <n v="0"/>
    <n v="2287"/>
    <n v="31.74"/>
    <n v="100"/>
    <n v="0.90909090909090906"/>
    <n v="44"/>
    <n v="0.93948052765487078"/>
    <n v="0.98000001907348633"/>
    <n v="0"/>
    <n v="9"/>
    <n v="21"/>
    <n v="0"/>
    <n v="63"/>
    <n v="8.5714286991528096E-2"/>
    <n v="0.20000000298023224"/>
    <n v="0"/>
    <n v="39"/>
    <n v="90"/>
    <x v="0"/>
    <s v="No corresponde"/>
    <s v="No corresponde"/>
    <n v="0"/>
    <n v="3"/>
    <n v="5"/>
    <n v="0"/>
    <n v="6"/>
    <n v="14"/>
    <n v="0"/>
    <n v="0.36428571428571427"/>
    <n v="0.85"/>
    <n v="0"/>
    <n v="0.36428571428571427"/>
    <n v="0.85"/>
    <n v="0.95104895104895104"/>
    <n v="1"/>
    <n v="1"/>
    <n v="0"/>
    <n v="80"/>
    <n v="160"/>
    <s v="No corresponde"/>
    <s v="No corresponde"/>
    <s v="No corresponde"/>
    <n v="0"/>
    <n v="1"/>
    <n v="3"/>
    <s v="No corresponde"/>
    <s v="No corresponde"/>
    <s v="No corresponde"/>
    <n v="11"/>
    <x v="1"/>
    <m/>
  </r>
  <r>
    <n v="41"/>
    <n v="10502"/>
    <x v="0"/>
    <s v="Luya"/>
    <s v="Camporredondo"/>
    <n v="2"/>
    <n v="4"/>
    <x v="4"/>
    <s v="pobreza media y ruralidad media"/>
    <n v="2"/>
    <n v="0"/>
    <n v="0"/>
    <n v="7116"/>
    <n v="42.98"/>
    <n v="68.424135910954888"/>
    <n v="0.52500000000000002"/>
    <n v="280"/>
    <n v="0.57857141835348946"/>
    <n v="0.64999997615814209"/>
    <n v="0"/>
    <n v="49"/>
    <n v="113"/>
    <n v="0"/>
    <n v="421"/>
    <n v="7.4999998722757616E-2"/>
    <n v="0.17499999701976776"/>
    <n v="0"/>
    <n v="115"/>
    <n v="267"/>
    <x v="0"/>
    <s v="No corresponde"/>
    <s v="No corresponde"/>
    <n v="0"/>
    <n v="11"/>
    <n v="25"/>
    <n v="0"/>
    <n v="2"/>
    <n v="10"/>
    <s v="No corresponde"/>
    <s v="No corresponde"/>
    <s v="No corresponde"/>
    <s v="No corresponde"/>
    <s v="No corresponde"/>
    <s v="No corresponde"/>
    <n v="0.8133971291866029"/>
    <n v="0.9"/>
    <n v="0.95"/>
    <n v="0"/>
    <n v="175"/>
    <n v="351"/>
    <n v="0"/>
    <n v="0"/>
    <n v="1"/>
    <n v="0"/>
    <n v="1"/>
    <n v="3"/>
    <s v="No corresponde"/>
    <s v="No corresponde"/>
    <s v="No corresponde"/>
    <n v="9"/>
    <x v="0"/>
    <m/>
  </r>
  <r>
    <n v="42"/>
    <n v="10503"/>
    <x v="0"/>
    <s v="Luya"/>
    <s v="Cocabamba"/>
    <n v="1"/>
    <n v="1"/>
    <x v="2"/>
    <s v="pobreza muy alta y ruralidad alta"/>
    <n v="2"/>
    <n v="0"/>
    <n v="0"/>
    <n v="2512"/>
    <n v="75.2"/>
    <n v="100"/>
    <n v="0.30851063829787234"/>
    <n v="94"/>
    <n v="0.32993921184612263"/>
    <n v="0.35851064324378967"/>
    <n v="0"/>
    <n v="8"/>
    <n v="18"/>
    <n v="4.878048780487805E-2"/>
    <n v="82"/>
    <n v="9.1637633714941741E-2"/>
    <n v="0.14878049492835999"/>
    <n v="0"/>
    <n v="36"/>
    <n v="82"/>
    <x v="1"/>
    <n v="2.142857142857143E-3"/>
    <n v="5.0000000000000001E-3"/>
    <n v="0"/>
    <n v="7"/>
    <n v="15"/>
    <n v="0"/>
    <n v="2"/>
    <n v="10"/>
    <s v="No corresponde"/>
    <s v="No corresponde"/>
    <s v="No corresponde"/>
    <s v="No corresponde"/>
    <s v="No corresponde"/>
    <s v="No corresponde"/>
    <n v="0"/>
    <n v="0.7"/>
    <n v="0.8"/>
    <n v="0"/>
    <n v="119"/>
    <n v="239"/>
    <n v="0"/>
    <n v="0"/>
    <n v="1"/>
    <n v="0"/>
    <n v="1"/>
    <n v="3"/>
    <s v="No corresponde"/>
    <s v="No corresponde"/>
    <s v="No corresponde"/>
    <n v="10"/>
    <x v="1"/>
    <m/>
  </r>
  <r>
    <n v="43"/>
    <n v="10504"/>
    <x v="0"/>
    <s v="Luya"/>
    <s v="Colcamar"/>
    <n v="1"/>
    <n v="2"/>
    <x v="1"/>
    <s v="pobreza alta y ruralidad alta"/>
    <n v="2"/>
    <n v="0"/>
    <n v="0"/>
    <n v="2258"/>
    <n v="64.989999999999995"/>
    <n v="100"/>
    <n v="0.94339622641509435"/>
    <n v="53"/>
    <n v="0.95908356612583379"/>
    <n v="0.98000001907348633"/>
    <n v="0"/>
    <n v="9"/>
    <n v="21"/>
    <n v="0"/>
    <n v="76"/>
    <n v="5.3571428571428568E-2"/>
    <n v="0.125"/>
    <n v="0"/>
    <n v="27"/>
    <n v="62"/>
    <x v="1"/>
    <n v="2.142857142857143E-3"/>
    <n v="5.0000000000000001E-3"/>
    <n v="0"/>
    <n v="7"/>
    <n v="15"/>
    <n v="0"/>
    <n v="6"/>
    <n v="14"/>
    <s v="No corresponde"/>
    <s v="No corresponde"/>
    <s v="No corresponde"/>
    <s v="No corresponde"/>
    <s v="No corresponde"/>
    <s v="No corresponde"/>
    <n v="0.34814814814814815"/>
    <n v="0.7"/>
    <n v="0.8"/>
    <n v="0"/>
    <n v="153"/>
    <n v="306"/>
    <n v="0"/>
    <n v="0"/>
    <n v="1"/>
    <n v="0"/>
    <n v="1"/>
    <n v="3"/>
    <s v="No corresponde"/>
    <s v="No corresponde"/>
    <s v="No corresponde"/>
    <n v="10"/>
    <x v="1"/>
    <m/>
  </r>
  <r>
    <n v="44"/>
    <n v="10505"/>
    <x v="0"/>
    <s v="Luya"/>
    <s v="Conila"/>
    <n v="1"/>
    <n v="2"/>
    <x v="1"/>
    <s v="pobreza alta y ruralidad alta"/>
    <n v="1"/>
    <n v="0"/>
    <n v="0"/>
    <n v="2079"/>
    <n v="65.8"/>
    <n v="100"/>
    <n v="0.90163934426229508"/>
    <n v="61"/>
    <n v="0.93378219545864671"/>
    <n v="0.97663933038711548"/>
    <n v="0"/>
    <n v="13"/>
    <n v="30"/>
    <n v="0"/>
    <n v="92"/>
    <n v="5.3571428571428568E-2"/>
    <n v="0.125"/>
    <n v="0"/>
    <n v="26"/>
    <n v="59"/>
    <x v="1"/>
    <n v="2.142857142857143E-3"/>
    <n v="5.0000000000000001E-3"/>
    <n v="0"/>
    <n v="7"/>
    <n v="15"/>
    <n v="0"/>
    <n v="2"/>
    <n v="10"/>
    <s v="No corresponde"/>
    <s v="No corresponde"/>
    <s v="No corresponde"/>
    <s v="No corresponde"/>
    <s v="No corresponde"/>
    <s v="No corresponde"/>
    <n v="0.36054421768707484"/>
    <n v="0.7"/>
    <n v="0.8"/>
    <n v="0"/>
    <n v="87"/>
    <n v="175"/>
    <s v="No corresponde"/>
    <s v="No corresponde"/>
    <s v="No corresponde"/>
    <n v="0"/>
    <n v="1"/>
    <n v="3"/>
    <s v="No corresponde"/>
    <s v="No corresponde"/>
    <s v="No corresponde"/>
    <n v="10"/>
    <x v="0"/>
    <m/>
  </r>
  <r>
    <n v="45"/>
    <n v="10506"/>
    <x v="0"/>
    <s v="Luya"/>
    <s v="Inguilpata"/>
    <n v="1"/>
    <n v="3"/>
    <x v="0"/>
    <s v="pobreza media y ruralidad alta"/>
    <n v="1"/>
    <n v="0"/>
    <n v="0"/>
    <n v="586"/>
    <n v="51.09"/>
    <n v="100"/>
    <n v="1"/>
    <n v="2"/>
    <n v="1"/>
    <n v="1"/>
    <n v="0"/>
    <n v="1"/>
    <n v="2"/>
    <n v="0"/>
    <n v="5"/>
    <n v="6.4285716840199056E-2"/>
    <n v="0.15000000596046448"/>
    <n v="0"/>
    <n v="8"/>
    <n v="18"/>
    <x v="0"/>
    <s v="No corresponde"/>
    <s v="No corresponde"/>
    <n v="0"/>
    <n v="3"/>
    <n v="5"/>
    <n v="0"/>
    <n v="2"/>
    <n v="10"/>
    <s v="No corresponde"/>
    <s v="No corresponde"/>
    <s v="No corresponde"/>
    <s v="No corresponde"/>
    <s v="No corresponde"/>
    <s v="No corresponde"/>
    <n v="0.77272727272727271"/>
    <n v="0.8"/>
    <n v="0.9"/>
    <n v="0"/>
    <n v="39"/>
    <n v="78"/>
    <n v="0"/>
    <n v="0"/>
    <n v="1"/>
    <n v="0"/>
    <n v="1"/>
    <n v="3"/>
    <s v="No corresponde"/>
    <s v="No corresponde"/>
    <s v="No corresponde"/>
    <n v="9"/>
    <x v="0"/>
    <m/>
  </r>
  <r>
    <n v="46"/>
    <n v="10507"/>
    <x v="0"/>
    <s v="Luya"/>
    <s v="Longuita"/>
    <n v="1"/>
    <n v="1"/>
    <x v="2"/>
    <s v="pobreza muy alta y ruralidad alta"/>
    <n v="2"/>
    <n v="0"/>
    <n v="0"/>
    <n v="1159"/>
    <n v="77.62"/>
    <n v="100"/>
    <n v="0.84375"/>
    <n v="32"/>
    <n v="0.86517857653754093"/>
    <n v="0.89375001192092896"/>
    <n v="0"/>
    <n v="5"/>
    <n v="11"/>
    <n v="0"/>
    <n v="41"/>
    <n v="4.2857143495764048E-2"/>
    <n v="0.10000000149011612"/>
    <n v="0"/>
    <n v="15"/>
    <n v="33"/>
    <x v="1"/>
    <n v="2.142857142857143E-3"/>
    <n v="5.0000000000000001E-3"/>
    <n v="0"/>
    <n v="3"/>
    <n v="5"/>
    <n v="0"/>
    <n v="2"/>
    <n v="10"/>
    <s v="No corresponde"/>
    <s v="No corresponde"/>
    <s v="No corresponde"/>
    <s v="No corresponde"/>
    <s v="No corresponde"/>
    <s v="No corresponde"/>
    <n v="0.86206896551724133"/>
    <n v="0.9"/>
    <n v="0.95"/>
    <n v="0"/>
    <n v="44"/>
    <n v="88"/>
    <n v="0"/>
    <n v="0"/>
    <n v="1"/>
    <n v="0"/>
    <n v="1"/>
    <n v="3"/>
    <s v="No corresponde"/>
    <s v="No corresponde"/>
    <s v="No corresponde"/>
    <n v="10"/>
    <x v="1"/>
    <m/>
  </r>
  <r>
    <n v="47"/>
    <n v="10508"/>
    <x v="0"/>
    <s v="Luya"/>
    <s v="Lonya Chico"/>
    <n v="1"/>
    <n v="1"/>
    <x v="2"/>
    <s v="pobreza muy alta y ruralidad alta"/>
    <n v="1"/>
    <n v="0"/>
    <n v="0"/>
    <n v="959"/>
    <n v="70.540000000000006"/>
    <n v="100"/>
    <n v="0.90909090909090906"/>
    <n v="22"/>
    <n v="0.93051947169489668"/>
    <n v="0.95909088850021362"/>
    <n v="0"/>
    <n v="5"/>
    <n v="11"/>
    <n v="0"/>
    <n v="40"/>
    <n v="4.2857143495764048E-2"/>
    <n v="0.10000000149011612"/>
    <n v="0"/>
    <n v="14"/>
    <n v="31"/>
    <x v="1"/>
    <n v="2.142857142857143E-3"/>
    <n v="5.0000000000000001E-3"/>
    <n v="0"/>
    <n v="3"/>
    <n v="5"/>
    <n v="0"/>
    <n v="2"/>
    <n v="10"/>
    <s v="No corresponde"/>
    <s v="No corresponde"/>
    <s v="No corresponde"/>
    <s v="No corresponde"/>
    <s v="No corresponde"/>
    <s v="No corresponde"/>
    <n v="0.89473684210526316"/>
    <n v="0.9"/>
    <n v="0.95"/>
    <n v="0"/>
    <n v="63"/>
    <n v="126"/>
    <n v="0"/>
    <n v="0"/>
    <n v="1"/>
    <n v="0"/>
    <n v="1"/>
    <n v="3"/>
    <s v="No corresponde"/>
    <s v="No corresponde"/>
    <s v="No corresponde"/>
    <n v="10"/>
    <x v="1"/>
    <m/>
  </r>
  <r>
    <n v="48"/>
    <n v="10509"/>
    <x v="0"/>
    <s v="Luya"/>
    <s v="Luya"/>
    <n v="2"/>
    <n v="4"/>
    <x v="4"/>
    <s v="pobreza media y ruralidad media"/>
    <n v="3"/>
    <n v="0"/>
    <n v="0"/>
    <n v="4411"/>
    <n v="38.26"/>
    <n v="43.039126478616922"/>
    <n v="0.85815602836879434"/>
    <n v="141"/>
    <n v="0.9103748815279481"/>
    <n v="0.98000001907348633"/>
    <n v="0"/>
    <n v="24"/>
    <n v="55"/>
    <n v="0"/>
    <n v="183"/>
    <n v="7.4999998722757616E-2"/>
    <n v="0.17499999701976776"/>
    <n v="0"/>
    <n v="72"/>
    <n v="166"/>
    <x v="0"/>
    <s v="No corresponde"/>
    <s v="No corresponde"/>
    <n v="0"/>
    <n v="11"/>
    <n v="25"/>
    <n v="0"/>
    <n v="6"/>
    <n v="14"/>
    <s v="No corresponde"/>
    <s v="No corresponde"/>
    <s v="No corresponde"/>
    <s v="No corresponde"/>
    <s v="No corresponde"/>
    <s v="No corresponde"/>
    <n v="0.48255813953488375"/>
    <n v="0.7"/>
    <n v="0.8"/>
    <n v="0"/>
    <n v="174"/>
    <n v="348"/>
    <n v="0"/>
    <n v="0"/>
    <n v="1"/>
    <n v="0"/>
    <n v="1"/>
    <n v="3"/>
    <s v="No corresponde"/>
    <s v="No corresponde"/>
    <s v="No corresponde"/>
    <n v="9"/>
    <x v="0"/>
    <m/>
  </r>
  <r>
    <n v="49"/>
    <n v="10510"/>
    <x v="0"/>
    <s v="Luya"/>
    <s v="Luya Viejo"/>
    <n v="1"/>
    <n v="1"/>
    <x v="2"/>
    <s v="pobreza muy alta y ruralidad alta"/>
    <n v="1"/>
    <n v="0"/>
    <n v="0"/>
    <n v="488"/>
    <n v="72.959999999999994"/>
    <n v="100"/>
    <n v="0.70588235294117652"/>
    <n v="17"/>
    <n v="0.72731093699190796"/>
    <n v="0.7558823823928833"/>
    <n v="0"/>
    <n v="3"/>
    <n v="5"/>
    <n v="0"/>
    <n v="23"/>
    <n v="4.2857143495764048E-2"/>
    <n v="0.10000000149011612"/>
    <n v="0"/>
    <n v="7"/>
    <n v="15"/>
    <x v="1"/>
    <n v="2.142857142857143E-3"/>
    <n v="5.0000000000000001E-3"/>
    <n v="0"/>
    <n v="3"/>
    <n v="5"/>
    <n v="0"/>
    <n v="2"/>
    <n v="10"/>
    <s v="No corresponde"/>
    <s v="No corresponde"/>
    <s v="No corresponde"/>
    <s v="No corresponde"/>
    <s v="No corresponde"/>
    <s v="No corresponde"/>
    <n v="0"/>
    <n v="0.7"/>
    <n v="0.8"/>
    <n v="0"/>
    <n v="35"/>
    <n v="70"/>
    <n v="0"/>
    <n v="0"/>
    <n v="1"/>
    <n v="0"/>
    <n v="1"/>
    <n v="3"/>
    <s v="No corresponde"/>
    <s v="No corresponde"/>
    <s v="No corresponde"/>
    <n v="10"/>
    <x v="1"/>
    <m/>
  </r>
  <r>
    <n v="50"/>
    <n v="10511"/>
    <x v="0"/>
    <s v="Luya"/>
    <s v="María"/>
    <n v="1"/>
    <n v="2"/>
    <x v="1"/>
    <s v="pobreza alta y ruralidad alta"/>
    <n v="1"/>
    <n v="0"/>
    <n v="0"/>
    <n v="943"/>
    <n v="58.65"/>
    <n v="100"/>
    <n v="0.70833333333333337"/>
    <n v="24"/>
    <n v="0.74047620239711942"/>
    <n v="0.78333336114883423"/>
    <n v="0"/>
    <n v="5"/>
    <n v="11"/>
    <n v="1.9607843137254902E-2"/>
    <n v="51"/>
    <n v="7.3179271207804097E-2"/>
    <n v="0.14460784196853638"/>
    <n v="0"/>
    <n v="12"/>
    <n v="28"/>
    <x v="1"/>
    <n v="2.142857142857143E-3"/>
    <n v="5.0000000000000001E-3"/>
    <n v="0"/>
    <n v="3"/>
    <n v="5"/>
    <n v="0"/>
    <n v="2"/>
    <n v="10"/>
    <s v="No corresponde"/>
    <s v="No corresponde"/>
    <s v="No corresponde"/>
    <s v="No corresponde"/>
    <s v="No corresponde"/>
    <s v="No corresponde"/>
    <n v="0.90909090909090906"/>
    <n v="0.95"/>
    <n v="1"/>
    <n v="0"/>
    <n v="38"/>
    <n v="76"/>
    <n v="0"/>
    <n v="0"/>
    <n v="1"/>
    <n v="0"/>
    <n v="1"/>
    <n v="3"/>
    <s v="No corresponde"/>
    <s v="No corresponde"/>
    <s v="No corresponde"/>
    <n v="10"/>
    <x v="1"/>
    <m/>
  </r>
  <r>
    <n v="51"/>
    <n v="10513"/>
    <x v="0"/>
    <s v="Luya"/>
    <s v="Ocumal"/>
    <n v="1"/>
    <n v="3"/>
    <x v="0"/>
    <s v="pobreza media y ruralidad alta"/>
    <n v="3"/>
    <n v="0"/>
    <n v="0"/>
    <n v="4185"/>
    <n v="49.07"/>
    <n v="100"/>
    <n v="0.62962962962962965"/>
    <n v="108"/>
    <n v="0.67248677513586785"/>
    <n v="0.72962963581085205"/>
    <n v="0"/>
    <n v="19"/>
    <n v="43"/>
    <n v="9.0277777777777776E-2"/>
    <n v="144"/>
    <n v="0.15456349390839774"/>
    <n v="0.24027778208255768"/>
    <n v="0"/>
    <n v="82"/>
    <n v="191"/>
    <x v="0"/>
    <s v="No corresponde"/>
    <s v="No corresponde"/>
    <n v="0"/>
    <n v="11"/>
    <n v="25"/>
    <n v="0"/>
    <n v="6"/>
    <n v="14"/>
    <s v="No corresponde"/>
    <s v="No corresponde"/>
    <s v="No corresponde"/>
    <s v="No corresponde"/>
    <s v="No corresponde"/>
    <s v="No corresponde"/>
    <n v="0.96598639455782309"/>
    <n v="1"/>
    <n v="1"/>
    <n v="0"/>
    <n v="128"/>
    <n v="256"/>
    <s v="No corresponde"/>
    <s v="No corresponde"/>
    <s v="No corresponde"/>
    <n v="0"/>
    <n v="1"/>
    <n v="3"/>
    <s v="No corresponde"/>
    <s v="No corresponde"/>
    <s v="No corresponde"/>
    <n v="9"/>
    <x v="2"/>
    <m/>
  </r>
  <r>
    <n v="52"/>
    <n v="10514"/>
    <x v="0"/>
    <s v="Luya"/>
    <s v="Pisuquia"/>
    <n v="1"/>
    <n v="1"/>
    <x v="2"/>
    <s v="pobreza muy alta y ruralidad alta"/>
    <n v="3"/>
    <n v="0"/>
    <n v="0"/>
    <n v="6119"/>
    <n v="86.29"/>
    <n v="100"/>
    <n v="0.58128078817733986"/>
    <n v="203"/>
    <n v="0.60270935603214937"/>
    <n v="0.63128077983856201"/>
    <n v="0"/>
    <n v="30"/>
    <n v="68"/>
    <n v="0.291497975708502"/>
    <n v="247"/>
    <n v="0.33435511595944989"/>
    <n v="0.39149796962738037"/>
    <n v="0"/>
    <n v="96"/>
    <n v="223"/>
    <x v="1"/>
    <n v="2.142857142857143E-3"/>
    <n v="5.0000000000000001E-3"/>
    <n v="0"/>
    <n v="11"/>
    <n v="25"/>
    <n v="0"/>
    <n v="2"/>
    <n v="10"/>
    <s v="No corresponde"/>
    <s v="No corresponde"/>
    <s v="No corresponde"/>
    <s v="No corresponde"/>
    <s v="No corresponde"/>
    <s v="No corresponde"/>
    <n v="0.92022792022792022"/>
    <n v="0.95"/>
    <n v="1"/>
    <n v="0"/>
    <n v="183"/>
    <n v="367"/>
    <s v="No corresponde"/>
    <s v="No corresponde"/>
    <s v="No corresponde"/>
    <n v="0"/>
    <n v="1"/>
    <n v="3"/>
    <s v="No corresponde"/>
    <s v="No corresponde"/>
    <s v="No corresponde"/>
    <n v="10"/>
    <x v="0"/>
    <m/>
  </r>
  <r>
    <n v="53"/>
    <n v="10515"/>
    <x v="0"/>
    <s v="Luya"/>
    <s v="Providencia"/>
    <n v="1"/>
    <n v="1"/>
    <x v="2"/>
    <s v="pobreza muy alta y ruralidad alta"/>
    <n v="2"/>
    <n v="0"/>
    <n v="0"/>
    <n v="1533"/>
    <n v="68.97"/>
    <n v="100"/>
    <n v="0.42592592592592593"/>
    <n v="54"/>
    <n v="0.44735449584072862"/>
    <n v="0.47592592239379883"/>
    <n v="0"/>
    <n v="9"/>
    <n v="20"/>
    <n v="0.45783132530120479"/>
    <n v="83"/>
    <n v="0.50068847745297906"/>
    <n v="0.55783134698867798"/>
    <n v="0"/>
    <n v="25"/>
    <n v="57"/>
    <x v="1"/>
    <n v="2.142857142857143E-3"/>
    <n v="5.0000000000000001E-3"/>
    <n v="0"/>
    <n v="3"/>
    <n v="5"/>
    <n v="0"/>
    <n v="2"/>
    <n v="10"/>
    <s v="No corresponde"/>
    <s v="No corresponde"/>
    <s v="No corresponde"/>
    <s v="No corresponde"/>
    <s v="No corresponde"/>
    <s v="No corresponde"/>
    <n v="0.88"/>
    <n v="0.9"/>
    <n v="0.95"/>
    <n v="0"/>
    <n v="49"/>
    <n v="99"/>
    <s v="No corresponde"/>
    <s v="No corresponde"/>
    <s v="No corresponde"/>
    <n v="0"/>
    <n v="1"/>
    <n v="3"/>
    <s v="No corresponde"/>
    <s v="No corresponde"/>
    <s v="No corresponde"/>
    <n v="10"/>
    <x v="0"/>
    <m/>
  </r>
  <r>
    <n v="54"/>
    <n v="10516"/>
    <x v="0"/>
    <s v="Luya"/>
    <s v="San Cristóbal"/>
    <n v="1"/>
    <n v="1"/>
    <x v="2"/>
    <s v="pobreza muy alta y ruralidad alta"/>
    <n v="2"/>
    <n v="0"/>
    <n v="0"/>
    <n v="684"/>
    <n v="72.150000000000006"/>
    <n v="100"/>
    <n v="0.95833333333333337"/>
    <n v="24"/>
    <n v="0.95833332481838407"/>
    <n v="0.95833331346511841"/>
    <n v="0"/>
    <n v="4"/>
    <n v="9"/>
    <n v="0"/>
    <n v="22"/>
    <n v="4.2857143495764048E-2"/>
    <n v="0.10000000149011612"/>
    <n v="0"/>
    <n v="10"/>
    <n v="23"/>
    <x v="1"/>
    <n v="2.142857142857143E-3"/>
    <n v="5.0000000000000001E-3"/>
    <n v="0"/>
    <n v="3"/>
    <n v="5"/>
    <n v="0"/>
    <n v="2"/>
    <n v="10"/>
    <s v="No corresponde"/>
    <s v="No corresponde"/>
    <s v="No corresponde"/>
    <s v="No corresponde"/>
    <s v="No corresponde"/>
    <s v="No corresponde"/>
    <n v="0"/>
    <n v="0.7"/>
    <n v="0.8"/>
    <n v="0"/>
    <n v="52"/>
    <n v="105"/>
    <s v="No corresponde"/>
    <s v="No corresponde"/>
    <s v="No corresponde"/>
    <n v="0"/>
    <n v="1"/>
    <n v="3"/>
    <s v="No corresponde"/>
    <s v="No corresponde"/>
    <s v="No corresponde"/>
    <n v="10"/>
    <x v="0"/>
    <m/>
  </r>
  <r>
    <n v="55"/>
    <n v="10517"/>
    <x v="0"/>
    <s v="Luya"/>
    <s v="San Francisco del Yeso"/>
    <n v="1"/>
    <n v="2"/>
    <x v="1"/>
    <s v="pobreza alta y ruralidad alta"/>
    <n v="3"/>
    <n v="0"/>
    <n v="0"/>
    <n v="819"/>
    <n v="56.86"/>
    <n v="100"/>
    <n v="0.79411764705882348"/>
    <n v="34"/>
    <n v="0.82626049157952053"/>
    <n v="0.8691176176071167"/>
    <n v="0"/>
    <n v="6"/>
    <n v="13"/>
    <n v="0"/>
    <n v="40"/>
    <n v="5.3571428571428568E-2"/>
    <n v="0.125"/>
    <n v="0"/>
    <n v="7"/>
    <n v="16"/>
    <x v="1"/>
    <n v="2.142857142857143E-3"/>
    <n v="5.0000000000000001E-3"/>
    <n v="0"/>
    <n v="3"/>
    <n v="5"/>
    <n v="0"/>
    <n v="2"/>
    <n v="10"/>
    <s v="No corresponde"/>
    <s v="No corresponde"/>
    <s v="No corresponde"/>
    <s v="No corresponde"/>
    <s v="No corresponde"/>
    <s v="No corresponde"/>
    <n v="0.91666666666666663"/>
    <n v="0.95"/>
    <n v="1"/>
    <n v="0"/>
    <n v="50"/>
    <n v="100"/>
    <n v="0"/>
    <n v="0"/>
    <n v="1"/>
    <n v="0"/>
    <n v="1"/>
    <n v="3"/>
    <s v="No corresponde"/>
    <s v="No corresponde"/>
    <s v="No corresponde"/>
    <n v="10"/>
    <x v="1"/>
    <m/>
  </r>
  <r>
    <n v="56"/>
    <n v="10518"/>
    <x v="0"/>
    <s v="Luya"/>
    <s v="San Jerónimo"/>
    <n v="1"/>
    <n v="1"/>
    <x v="2"/>
    <s v="pobreza muy alta y ruralidad alta"/>
    <n v="2"/>
    <n v="0"/>
    <n v="0"/>
    <n v="878"/>
    <n v="81.739999999999995"/>
    <n v="100"/>
    <n v="0.92307692307692313"/>
    <n v="13"/>
    <n v="0.94450550157945234"/>
    <n v="0.97307693958282471"/>
    <n v="0"/>
    <n v="4"/>
    <n v="9"/>
    <n v="0.1111111111111111"/>
    <n v="18"/>
    <n v="0.15396825496166472"/>
    <n v="0.21111111342906952"/>
    <n v="0"/>
    <n v="9"/>
    <n v="19"/>
    <x v="1"/>
    <n v="2.142857142857143E-3"/>
    <n v="5.0000000000000001E-3"/>
    <n v="0"/>
    <n v="3"/>
    <n v="5"/>
    <n v="0"/>
    <n v="2"/>
    <n v="10"/>
    <s v="No corresponde"/>
    <s v="No corresponde"/>
    <s v="No corresponde"/>
    <s v="No corresponde"/>
    <s v="No corresponde"/>
    <s v="No corresponde"/>
    <n v="0.9285714285714286"/>
    <n v="0.95"/>
    <n v="1"/>
    <n v="0"/>
    <n v="56"/>
    <n v="112"/>
    <n v="0"/>
    <n v="0"/>
    <n v="1"/>
    <n v="0"/>
    <n v="1"/>
    <n v="3"/>
    <s v="No corresponde"/>
    <s v="No corresponde"/>
    <s v="No corresponde"/>
    <n v="10"/>
    <x v="1"/>
    <m/>
  </r>
  <r>
    <n v="57"/>
    <n v="10519"/>
    <x v="0"/>
    <s v="Luya"/>
    <s v="San Juan de Lopecancha"/>
    <n v="1"/>
    <n v="3"/>
    <x v="0"/>
    <s v="pobreza media y ruralidad alta"/>
    <n v="2"/>
    <n v="0"/>
    <n v="0"/>
    <n v="505"/>
    <n v="44.529310000000002"/>
    <n v="100"/>
    <n v="0.8"/>
    <n v="10"/>
    <n v="0.84285713263920381"/>
    <n v="0.89999997615814209"/>
    <n v="0"/>
    <n v="3"/>
    <n v="6"/>
    <n v="0"/>
    <n v="20"/>
    <n v="6.4285716840199056E-2"/>
    <n v="0.15000000596046448"/>
    <n v="0"/>
    <n v="12"/>
    <n v="28"/>
    <x v="0"/>
    <s v="No corresponde"/>
    <s v="No corresponde"/>
    <n v="0"/>
    <n v="3"/>
    <n v="5"/>
    <n v="0"/>
    <n v="2"/>
    <n v="10"/>
    <s v="No corresponde"/>
    <s v="No corresponde"/>
    <s v="No corresponde"/>
    <s v="No corresponde"/>
    <s v="No corresponde"/>
    <s v="No corresponde"/>
    <n v="0"/>
    <n v="0.7"/>
    <n v="0.8"/>
    <n v="0"/>
    <n v="20"/>
    <n v="41"/>
    <n v="0"/>
    <n v="0"/>
    <n v="1"/>
    <n v="0"/>
    <n v="1"/>
    <n v="3"/>
    <s v="No corresponde"/>
    <s v="No corresponde"/>
    <s v="No corresponde"/>
    <n v="9"/>
    <x v="0"/>
    <m/>
  </r>
  <r>
    <n v="58"/>
    <n v="10520"/>
    <x v="0"/>
    <s v="Luya"/>
    <s v="Santa Catalina"/>
    <n v="1"/>
    <n v="1"/>
    <x v="2"/>
    <s v="pobreza muy alta y ruralidad alta"/>
    <n v="4"/>
    <n v="1"/>
    <n v="0"/>
    <n v="1904"/>
    <n v="84.87"/>
    <n v="100"/>
    <n v="0.68965517241379315"/>
    <n v="87"/>
    <n v="0.71108375423647507"/>
    <n v="0.73965519666671753"/>
    <n v="0"/>
    <n v="14"/>
    <n v="31"/>
    <n v="0"/>
    <n v="128"/>
    <n v="4.2857143495764048E-2"/>
    <n v="0.10000000149011612"/>
    <n v="0"/>
    <n v="31"/>
    <n v="71"/>
    <x v="1"/>
    <n v="2.142857142857143E-3"/>
    <n v="5.0000000000000001E-3"/>
    <n v="0"/>
    <n v="7"/>
    <n v="15"/>
    <n v="0"/>
    <n v="6"/>
    <n v="14"/>
    <s v="No corresponde"/>
    <s v="No corresponde"/>
    <s v="No corresponde"/>
    <s v="No corresponde"/>
    <s v="No corresponde"/>
    <s v="No corresponde"/>
    <n v="0.35567010309278352"/>
    <n v="0.7"/>
    <n v="0.8"/>
    <n v="0"/>
    <n v="91"/>
    <n v="183"/>
    <n v="0"/>
    <n v="0"/>
    <n v="1"/>
    <n v="0"/>
    <n v="1"/>
    <n v="3"/>
    <s v="No corresponde"/>
    <s v="No corresponde"/>
    <s v="No corresponde"/>
    <n v="10"/>
    <x v="1"/>
    <m/>
  </r>
  <r>
    <n v="59"/>
    <n v="10521"/>
    <x v="0"/>
    <s v="Luya"/>
    <s v="Santo Tomás"/>
    <n v="1"/>
    <n v="2"/>
    <x v="2"/>
    <s v="pobreza muy alta y ruralidad alta"/>
    <n v="3"/>
    <n v="0"/>
    <n v="0"/>
    <n v="3530"/>
    <n v="68.52"/>
    <n v="100"/>
    <n v="0.6517857142857143"/>
    <n v="112"/>
    <n v="0.67321429812178324"/>
    <n v="0.70178574323654175"/>
    <n v="0"/>
    <n v="16"/>
    <n v="37"/>
    <n v="0.19444444444444445"/>
    <n v="144"/>
    <n v="0.23730158616626074"/>
    <n v="0.29444444179534912"/>
    <n v="0"/>
    <n v="46"/>
    <n v="106"/>
    <x v="1"/>
    <n v="2.142857142857143E-3"/>
    <n v="5.0000000000000001E-3"/>
    <n v="0"/>
    <n v="11"/>
    <n v="25"/>
    <n v="0"/>
    <n v="6"/>
    <n v="14"/>
    <s v="No corresponde"/>
    <s v="No corresponde"/>
    <s v="No corresponde"/>
    <s v="No corresponde"/>
    <s v="No corresponde"/>
    <s v="No corresponde"/>
    <n v="0.30158730158730157"/>
    <n v="0.7"/>
    <n v="0.8"/>
    <n v="0"/>
    <n v="132"/>
    <n v="265"/>
    <n v="0"/>
    <n v="0"/>
    <n v="1"/>
    <n v="0"/>
    <n v="1"/>
    <n v="3"/>
    <s v="No corresponde"/>
    <s v="No corresponde"/>
    <s v="No corresponde"/>
    <n v="10"/>
    <x v="1"/>
    <m/>
  </r>
  <r>
    <n v="60"/>
    <n v="10522"/>
    <x v="0"/>
    <s v="Luya"/>
    <s v="Tingo"/>
    <n v="1"/>
    <n v="3"/>
    <x v="0"/>
    <s v="pobreza media y ruralidad alta"/>
    <n v="1"/>
    <n v="0"/>
    <n v="0"/>
    <n v="1360"/>
    <n v="44.529310000000002"/>
    <n v="100"/>
    <n v="0.71111111111111114"/>
    <n v="45"/>
    <n v="0.75396824602096801"/>
    <n v="0.81111109256744385"/>
    <n v="0"/>
    <n v="7"/>
    <n v="16"/>
    <n v="0"/>
    <n v="53"/>
    <n v="6.4285716840199056E-2"/>
    <n v="0.15000000596046448"/>
    <n v="0"/>
    <n v="18"/>
    <n v="41"/>
    <x v="0"/>
    <s v="No corresponde"/>
    <s v="No corresponde"/>
    <n v="0"/>
    <n v="3"/>
    <n v="5"/>
    <n v="0"/>
    <n v="2"/>
    <n v="10"/>
    <s v="No corresponde"/>
    <s v="No corresponde"/>
    <s v="No corresponde"/>
    <s v="No corresponde"/>
    <s v="No corresponde"/>
    <s v="No corresponde"/>
    <n v="0.39759036144578314"/>
    <n v="0.7"/>
    <n v="0.8"/>
    <n v="0"/>
    <n v="58"/>
    <n v="116"/>
    <n v="0"/>
    <n v="0"/>
    <n v="1"/>
    <n v="0"/>
    <n v="1"/>
    <n v="3"/>
    <s v="No corresponde"/>
    <s v="No corresponde"/>
    <s v="No corresponde"/>
    <n v="9"/>
    <x v="0"/>
    <m/>
  </r>
  <r>
    <n v="61"/>
    <n v="10523"/>
    <x v="0"/>
    <s v="Luya"/>
    <s v="Trita"/>
    <n v="1"/>
    <n v="3"/>
    <x v="0"/>
    <s v="pobreza media y ruralidad alta"/>
    <n v="1"/>
    <n v="0"/>
    <n v="0"/>
    <n v="1375"/>
    <n v="50.97"/>
    <n v="100"/>
    <n v="0.95454545454545459"/>
    <n v="44"/>
    <n v="0.95454544757867787"/>
    <n v="0.95454543828964233"/>
    <n v="0"/>
    <n v="9"/>
    <n v="21"/>
    <n v="0"/>
    <n v="64"/>
    <n v="6.4285716840199056E-2"/>
    <n v="0.15000000596046448"/>
    <n v="0"/>
    <n v="26"/>
    <n v="59"/>
    <x v="0"/>
    <s v="No corresponde"/>
    <s v="No corresponde"/>
    <n v="0"/>
    <n v="3"/>
    <n v="5"/>
    <n v="0"/>
    <n v="2"/>
    <n v="10"/>
    <s v="No corresponde"/>
    <s v="No corresponde"/>
    <s v="No corresponde"/>
    <s v="No corresponde"/>
    <s v="No corresponde"/>
    <s v="No corresponde"/>
    <n v="0.19607843137254902"/>
    <n v="0.7"/>
    <n v="0.8"/>
    <n v="0"/>
    <n v="85"/>
    <n v="171"/>
    <n v="0"/>
    <n v="0"/>
    <n v="1"/>
    <n v="0"/>
    <n v="1"/>
    <n v="3"/>
    <s v="No corresponde"/>
    <s v="No corresponde"/>
    <s v="No corresponde"/>
    <n v="9"/>
    <x v="0"/>
    <m/>
  </r>
  <r>
    <n v="62"/>
    <n v="10602"/>
    <x v="0"/>
    <s v="Rodríguez de Mendoza"/>
    <s v="Chirimoto"/>
    <n v="1"/>
    <n v="3"/>
    <x v="0"/>
    <s v="pobreza media y ruralidad alta"/>
    <n v="2"/>
    <n v="0"/>
    <n v="0"/>
    <n v="2075"/>
    <n v="47.69"/>
    <n v="100"/>
    <n v="0.83870967741935487"/>
    <n v="124"/>
    <n v="0.88156681978208129"/>
    <n v="0.93870967626571655"/>
    <n v="0"/>
    <n v="12"/>
    <n v="26"/>
    <n v="0"/>
    <n v="93"/>
    <n v="6.4285716840199056E-2"/>
    <n v="0.15000000596046448"/>
    <n v="0"/>
    <n v="41"/>
    <n v="95"/>
    <x v="0"/>
    <s v="No corresponde"/>
    <s v="No corresponde"/>
    <n v="0"/>
    <n v="7"/>
    <n v="15"/>
    <n v="0"/>
    <n v="2"/>
    <n v="10"/>
    <s v="No corresponde"/>
    <s v="No corresponde"/>
    <s v="No corresponde"/>
    <s v="No corresponde"/>
    <s v="No corresponde"/>
    <s v="No corresponde"/>
    <n v="0.76254180602006694"/>
    <n v="0.8"/>
    <n v="0.9"/>
    <n v="0"/>
    <n v="67"/>
    <n v="135"/>
    <n v="0"/>
    <n v="0"/>
    <n v="1"/>
    <n v="0"/>
    <n v="1"/>
    <n v="3"/>
    <s v="No corresponde"/>
    <s v="No corresponde"/>
    <s v="No corresponde"/>
    <n v="9"/>
    <x v="0"/>
    <m/>
  </r>
  <r>
    <n v="63"/>
    <n v="10603"/>
    <x v="0"/>
    <s v="Rodríguez de Mendoza"/>
    <s v="Cochamal"/>
    <n v="2"/>
    <n v="4"/>
    <x v="3"/>
    <s v="pobreza baja y ruralidad alta"/>
    <n v="1"/>
    <n v="0"/>
    <n v="0"/>
    <n v="503"/>
    <n v="36.03"/>
    <n v="100"/>
    <n v="1"/>
    <n v="15"/>
    <n v="1"/>
    <n v="1"/>
    <n v="0"/>
    <n v="3"/>
    <n v="5"/>
    <n v="0"/>
    <n v="18"/>
    <n v="8.5714286991528096E-2"/>
    <n v="0.20000000298023224"/>
    <n v="0"/>
    <n v="9"/>
    <n v="19"/>
    <x v="0"/>
    <s v="No corresponde"/>
    <s v="No corresponde"/>
    <n v="0"/>
    <n v="3"/>
    <n v="5"/>
    <n v="0"/>
    <n v="2"/>
    <n v="10"/>
    <s v="No corresponde"/>
    <s v="No corresponde"/>
    <s v="No corresponde"/>
    <s v="No corresponde"/>
    <s v="No corresponde"/>
    <s v="No corresponde"/>
    <n v="0.80555555555555558"/>
    <n v="0.9"/>
    <n v="0.95"/>
    <n v="0"/>
    <n v="37"/>
    <n v="75"/>
    <s v="No corresponde"/>
    <s v="No corresponde"/>
    <s v="No corresponde"/>
    <n v="0"/>
    <n v="1"/>
    <n v="3"/>
    <s v="No corresponde"/>
    <s v="No corresponde"/>
    <s v="No corresponde"/>
    <n v="9"/>
    <x v="2"/>
    <m/>
  </r>
  <r>
    <n v="64"/>
    <n v="10604"/>
    <x v="0"/>
    <s v="Rodríguez de Mendoza"/>
    <s v="Huambo"/>
    <n v="2"/>
    <n v="5"/>
    <x v="3"/>
    <s v="pobreza baja y ruralidad alta"/>
    <n v="1"/>
    <n v="0"/>
    <n v="0"/>
    <n v="2537"/>
    <n v="33.020000000000003"/>
    <n v="100"/>
    <n v="0.98181818181818181"/>
    <n v="55"/>
    <n v="0.98181818924941022"/>
    <n v="0.98181819915771484"/>
    <n v="0"/>
    <n v="15"/>
    <n v="33"/>
    <n v="0"/>
    <n v="73"/>
    <n v="8.5714286991528096E-2"/>
    <n v="0.20000000298023224"/>
    <n v="0"/>
    <n v="41"/>
    <n v="95"/>
    <x v="0"/>
    <s v="No corresponde"/>
    <s v="No corresponde"/>
    <n v="0"/>
    <n v="7"/>
    <n v="15"/>
    <n v="0"/>
    <n v="2"/>
    <n v="10"/>
    <s v="No corresponde"/>
    <s v="No corresponde"/>
    <s v="No corresponde"/>
    <s v="No corresponde"/>
    <s v="No corresponde"/>
    <s v="No corresponde"/>
    <n v="0.94693877551020411"/>
    <n v="0.95"/>
    <n v="1"/>
    <n v="0"/>
    <n v="100"/>
    <n v="201"/>
    <n v="0"/>
    <n v="1"/>
    <n v="3"/>
    <n v="0"/>
    <n v="1"/>
    <n v="3"/>
    <s v="No corresponde"/>
    <s v="No corresponde"/>
    <s v="No corresponde"/>
    <n v="10"/>
    <x v="0"/>
    <m/>
  </r>
  <r>
    <n v="65"/>
    <n v="10605"/>
    <x v="0"/>
    <s v="Rodríguez de Mendoza"/>
    <s v="Limabamba"/>
    <n v="2"/>
    <n v="4"/>
    <x v="0"/>
    <s v="pobreza media y ruralidad alta"/>
    <n v="1"/>
    <n v="0"/>
    <n v="0"/>
    <n v="3043"/>
    <n v="41.42"/>
    <n v="100"/>
    <n v="0.90566037735849059"/>
    <n v="53"/>
    <n v="0.93752022380777444"/>
    <n v="0.98000001907348633"/>
    <n v="0"/>
    <n v="9"/>
    <n v="21"/>
    <n v="0"/>
    <n v="73"/>
    <n v="6.4285716840199056E-2"/>
    <n v="0.15000000596046448"/>
    <n v="0"/>
    <n v="21"/>
    <n v="47"/>
    <x v="0"/>
    <s v="No corresponde"/>
    <s v="No corresponde"/>
    <n v="0"/>
    <n v="7"/>
    <n v="15"/>
    <n v="0"/>
    <n v="2"/>
    <n v="10"/>
    <s v="No corresponde"/>
    <s v="No corresponde"/>
    <s v="No corresponde"/>
    <s v="No corresponde"/>
    <s v="No corresponde"/>
    <s v="No corresponde"/>
    <n v="0.9538461538461539"/>
    <n v="1"/>
    <n v="1"/>
    <n v="0"/>
    <n v="71"/>
    <n v="142"/>
    <n v="0"/>
    <n v="0"/>
    <n v="1"/>
    <n v="0"/>
    <n v="1"/>
    <n v="3"/>
    <s v="No corresponde"/>
    <s v="No corresponde"/>
    <s v="No corresponde"/>
    <n v="9"/>
    <x v="0"/>
    <m/>
  </r>
  <r>
    <n v="66"/>
    <n v="10606"/>
    <x v="0"/>
    <s v="Rodríguez de Mendoza"/>
    <s v="Longar"/>
    <n v="2"/>
    <n v="5"/>
    <x v="3"/>
    <s v="pobreza baja y ruralidad alta"/>
    <n v="1"/>
    <n v="0"/>
    <n v="0"/>
    <n v="1616"/>
    <n v="30.9"/>
    <n v="100"/>
    <n v="0.97058823529411764"/>
    <n v="34"/>
    <n v="0.97058822327301286"/>
    <n v="0.97058820724487305"/>
    <n v="0"/>
    <n v="8"/>
    <n v="17"/>
    <n v="0"/>
    <n v="47"/>
    <n v="8.5714286991528096E-2"/>
    <n v="0.20000000298023224"/>
    <n v="0"/>
    <n v="25"/>
    <n v="58"/>
    <x v="0"/>
    <s v="No corresponde"/>
    <s v="No corresponde"/>
    <n v="0"/>
    <n v="7"/>
    <n v="15"/>
    <n v="0"/>
    <n v="2"/>
    <n v="10"/>
    <s v="No corresponde"/>
    <s v="No corresponde"/>
    <s v="No corresponde"/>
    <s v="No corresponde"/>
    <s v="No corresponde"/>
    <s v="No corresponde"/>
    <n v="0.9652173913043478"/>
    <n v="1"/>
    <n v="1"/>
    <n v="0"/>
    <n v="71"/>
    <n v="143"/>
    <n v="0"/>
    <n v="0"/>
    <n v="1"/>
    <n v="0"/>
    <n v="1"/>
    <n v="3"/>
    <s v="No corresponde"/>
    <s v="No corresponde"/>
    <s v="No corresponde"/>
    <n v="9"/>
    <x v="0"/>
    <m/>
  </r>
  <r>
    <n v="67"/>
    <n v="10608"/>
    <x v="0"/>
    <s v="Rodríguez de Mendoza"/>
    <s v="Milpuc"/>
    <n v="2"/>
    <n v="5"/>
    <x v="3"/>
    <s v="pobreza baja y ruralidad alta"/>
    <n v="1"/>
    <n v="0"/>
    <n v="0"/>
    <n v="598"/>
    <n v="32.83"/>
    <n v="100"/>
    <n v="1"/>
    <n v="8"/>
    <n v="1"/>
    <n v="1"/>
    <n v="0"/>
    <n v="3"/>
    <n v="5"/>
    <n v="0"/>
    <n v="12"/>
    <n v="8.5714286991528096E-2"/>
    <n v="0.20000000298023224"/>
    <n v="0"/>
    <n v="12"/>
    <n v="26"/>
    <x v="0"/>
    <s v="No corresponde"/>
    <s v="No corresponde"/>
    <n v="0"/>
    <n v="3"/>
    <n v="5"/>
    <n v="0"/>
    <n v="2"/>
    <n v="10"/>
    <s v="No corresponde"/>
    <s v="No corresponde"/>
    <s v="No corresponde"/>
    <s v="No corresponde"/>
    <s v="No corresponde"/>
    <s v="No corresponde"/>
    <n v="0.6785714285714286"/>
    <n v="0.8"/>
    <n v="0.9"/>
    <n v="0"/>
    <n v="43"/>
    <n v="86"/>
    <n v="0"/>
    <n v="0"/>
    <n v="1"/>
    <n v="0"/>
    <n v="1"/>
    <n v="3"/>
    <s v="No corresponde"/>
    <s v="No corresponde"/>
    <s v="No corresponde"/>
    <n v="9"/>
    <x v="0"/>
    <m/>
  </r>
  <r>
    <n v="68"/>
    <n v="10609"/>
    <x v="0"/>
    <s v="Rodríguez de Mendoza"/>
    <s v="Omia"/>
    <n v="1"/>
    <n v="2"/>
    <x v="1"/>
    <s v="pobreza alta y ruralidad alta"/>
    <n v="1"/>
    <n v="0"/>
    <n v="0"/>
    <n v="9767"/>
    <n v="56.72"/>
    <n v="100"/>
    <n v="0.80160857908847183"/>
    <n v="373"/>
    <n v="0.8337514239999354"/>
    <n v="0.87660855054855347"/>
    <n v="0"/>
    <n v="77"/>
    <n v="178"/>
    <n v="0"/>
    <n v="557"/>
    <n v="5.3571428571428568E-2"/>
    <n v="0.125"/>
    <n v="0"/>
    <n v="142"/>
    <n v="330"/>
    <x v="1"/>
    <n v="2.142857142857143E-3"/>
    <n v="5.0000000000000001E-3"/>
    <n v="0"/>
    <n v="11"/>
    <n v="25"/>
    <n v="0"/>
    <n v="2"/>
    <n v="10"/>
    <s v="No corresponde"/>
    <s v="No corresponde"/>
    <s v="No corresponde"/>
    <s v="No corresponde"/>
    <s v="No corresponde"/>
    <s v="No corresponde"/>
    <n v="0.66932907348242809"/>
    <n v="0.8"/>
    <n v="0.9"/>
    <n v="0"/>
    <n v="206"/>
    <n v="412"/>
    <n v="0"/>
    <n v="1"/>
    <n v="2"/>
    <n v="0"/>
    <n v="1"/>
    <n v="3"/>
    <s v="No corresponde"/>
    <s v="No corresponde"/>
    <s v="No corresponde"/>
    <n v="11"/>
    <x v="1"/>
    <m/>
  </r>
  <r>
    <n v="69"/>
    <n v="10610"/>
    <x v="0"/>
    <s v="Rodríguez de Mendoza"/>
    <s v="Santa Rosa"/>
    <n v="2"/>
    <n v="4"/>
    <x v="0"/>
    <s v="pobreza media y ruralidad alta"/>
    <n v="1"/>
    <n v="0"/>
    <n v="0"/>
    <n v="456"/>
    <n v="42.51"/>
    <n v="100"/>
    <n v="0.94117647058823528"/>
    <n v="17"/>
    <n v="0.95781513422477149"/>
    <n v="0.98000001907348633"/>
    <n v="0"/>
    <n v="2"/>
    <n v="4"/>
    <n v="0"/>
    <n v="16"/>
    <n v="6.4285716840199056E-2"/>
    <n v="0.15000000596046448"/>
    <n v="0"/>
    <n v="9"/>
    <n v="19"/>
    <x v="0"/>
    <s v="No corresponde"/>
    <s v="No corresponde"/>
    <n v="0"/>
    <n v="3"/>
    <n v="5"/>
    <n v="0"/>
    <n v="2"/>
    <n v="10"/>
    <s v="No corresponde"/>
    <s v="No corresponde"/>
    <s v="No corresponde"/>
    <s v="No corresponde"/>
    <s v="No corresponde"/>
    <s v="No corresponde"/>
    <n v="0.74285714285714288"/>
    <n v="0.8"/>
    <n v="0.9"/>
    <n v="0"/>
    <n v="33"/>
    <n v="66"/>
    <n v="0"/>
    <n v="0"/>
    <n v="1"/>
    <n v="0"/>
    <n v="1"/>
    <n v="3"/>
    <s v="No corresponde"/>
    <s v="No corresponde"/>
    <s v="No corresponde"/>
    <n v="9"/>
    <x v="0"/>
    <m/>
  </r>
  <r>
    <n v="70"/>
    <n v="10611"/>
    <x v="0"/>
    <s v="Rodríguez de Mendoza"/>
    <s v="Totora"/>
    <n v="2"/>
    <n v="4"/>
    <x v="3"/>
    <s v="pobreza baja y ruralidad alta"/>
    <n v="1"/>
    <n v="0"/>
    <n v="0"/>
    <n v="447"/>
    <n v="36.700000000000003"/>
    <n v="100"/>
    <n v="0.8"/>
    <n v="5"/>
    <n v="0.86428570917674474"/>
    <n v="0.94999998807907104"/>
    <n v="0"/>
    <n v="1"/>
    <n v="2"/>
    <n v="0"/>
    <n v="10"/>
    <n v="8.5714286991528096E-2"/>
    <n v="0.20000000298023224"/>
    <n v="0"/>
    <n v="6"/>
    <n v="14"/>
    <x v="0"/>
    <s v="No corresponde"/>
    <s v="No corresponde"/>
    <n v="0"/>
    <n v="3"/>
    <n v="5"/>
    <n v="0"/>
    <n v="2"/>
    <n v="10"/>
    <s v="No corresponde"/>
    <s v="No corresponde"/>
    <s v="No corresponde"/>
    <s v="No corresponde"/>
    <s v="No corresponde"/>
    <s v="No corresponde"/>
    <n v="1"/>
    <n v="1"/>
    <n v="1"/>
    <n v="0"/>
    <n v="23"/>
    <n v="47"/>
    <n v="0"/>
    <n v="0"/>
    <n v="1"/>
    <n v="0"/>
    <n v="1"/>
    <n v="3"/>
    <s v="No corresponde"/>
    <s v="No corresponde"/>
    <s v="No corresponde"/>
    <n v="9"/>
    <x v="0"/>
    <m/>
  </r>
  <r>
    <n v="71"/>
    <n v="10612"/>
    <x v="0"/>
    <s v="Rodríguez de Mendoza"/>
    <s v="Vista Alegre"/>
    <n v="1"/>
    <n v="2"/>
    <x v="1"/>
    <s v="pobreza alta y ruralidad alta"/>
    <n v="2"/>
    <n v="0"/>
    <n v="0"/>
    <n v="3795"/>
    <n v="62.58"/>
    <n v="100"/>
    <n v="0.39516129032258063"/>
    <n v="124"/>
    <n v="0.42730414688861862"/>
    <n v="0.47016128897666931"/>
    <n v="0"/>
    <n v="21"/>
    <n v="47"/>
    <n v="0"/>
    <n v="145"/>
    <n v="5.3571428571428568E-2"/>
    <n v="0.125"/>
    <n v="0"/>
    <n v="39"/>
    <n v="90"/>
    <x v="1"/>
    <n v="2.142857142857143E-3"/>
    <n v="5.0000000000000001E-3"/>
    <n v="0"/>
    <n v="11"/>
    <n v="25"/>
    <n v="0"/>
    <n v="2"/>
    <n v="10"/>
    <s v="No corresponde"/>
    <s v="No corresponde"/>
    <s v="No corresponde"/>
    <s v="No corresponde"/>
    <s v="No corresponde"/>
    <s v="No corresponde"/>
    <n v="0.94666666666666666"/>
    <n v="0.95"/>
    <n v="1"/>
    <n v="0"/>
    <n v="49"/>
    <n v="98"/>
    <s v="No corresponde"/>
    <s v="No corresponde"/>
    <s v="No corresponde"/>
    <n v="0"/>
    <n v="1"/>
    <n v="3"/>
    <s v="No corresponde"/>
    <s v="No corresponde"/>
    <s v="No corresponde"/>
    <n v="10"/>
    <x v="0"/>
    <m/>
  </r>
  <r>
    <n v="72"/>
    <n v="10701"/>
    <x v="0"/>
    <s v="Utcubamba"/>
    <s v="Bagua Grande"/>
    <n v="2"/>
    <n v="4"/>
    <x v="4"/>
    <s v="pobreza media y ruralidad media"/>
    <n v="1"/>
    <n v="0"/>
    <n v="0"/>
    <n v="53922"/>
    <n v="38.17"/>
    <n v="42.098823529411767"/>
    <n v="0.89969736273238221"/>
    <n v="2313"/>
    <n v="0.93411278687856969"/>
    <n v="0.98000001907348633"/>
    <n v="0"/>
    <n v="411"/>
    <n v="958"/>
    <n v="0"/>
    <n v="3223"/>
    <n v="7.4999998722757616E-2"/>
    <n v="0.17499999701976776"/>
    <n v="0"/>
    <n v="429"/>
    <n v="1000"/>
    <x v="0"/>
    <s v="No corresponde"/>
    <s v="No corresponde"/>
    <n v="0"/>
    <n v="15"/>
    <n v="35"/>
    <n v="0"/>
    <n v="2"/>
    <n v="10"/>
    <n v="0"/>
    <n v="0.36428571428571427"/>
    <n v="0.85"/>
    <n v="0"/>
    <n v="0.36428571428571427"/>
    <n v="0.85"/>
    <n v="0.97031891379854751"/>
    <n v="1"/>
    <n v="1"/>
    <n v="0"/>
    <n v="658"/>
    <n v="1316"/>
    <s v="No corresponde"/>
    <s v="No corresponde"/>
    <s v="No corresponde"/>
    <n v="0"/>
    <n v="1"/>
    <n v="3"/>
    <s v="No corresponde"/>
    <s v="No corresponde"/>
    <s v="No corresponde"/>
    <n v="11"/>
    <x v="1"/>
    <m/>
  </r>
  <r>
    <n v="73"/>
    <n v="10702"/>
    <x v="0"/>
    <s v="Utcubamba"/>
    <s v="Cajaruro"/>
    <n v="1"/>
    <n v="2"/>
    <x v="1"/>
    <s v="pobreza alta y ruralidad alta"/>
    <n v="3"/>
    <n v="0"/>
    <n v="0"/>
    <n v="28432"/>
    <n v="57.62"/>
    <n v="100"/>
    <n v="0.86054421768707479"/>
    <n v="882"/>
    <n v="0.89268706416017918"/>
    <n v="0.93554419279098511"/>
    <n v="0"/>
    <n v="125"/>
    <n v="291"/>
    <n v="0"/>
    <n v="1111"/>
    <n v="5.3571428571428568E-2"/>
    <n v="0.125"/>
    <n v="0"/>
    <n v="408"/>
    <n v="951"/>
    <x v="1"/>
    <n v="2.142857142857143E-3"/>
    <n v="5.0000000000000001E-3"/>
    <n v="0"/>
    <n v="15"/>
    <n v="35"/>
    <n v="0"/>
    <n v="2"/>
    <n v="10"/>
    <s v="No corresponde"/>
    <s v="No corresponde"/>
    <s v="No corresponde"/>
    <s v="No corresponde"/>
    <s v="No corresponde"/>
    <s v="No corresponde"/>
    <n v="0.95216400911161736"/>
    <n v="1"/>
    <n v="1"/>
    <n v="0"/>
    <n v="408"/>
    <n v="816"/>
    <n v="0"/>
    <n v="3"/>
    <n v="8"/>
    <n v="0"/>
    <n v="1"/>
    <n v="3"/>
    <s v="No corresponde"/>
    <s v="No corresponde"/>
    <s v="No corresponde"/>
    <n v="11"/>
    <x v="1"/>
    <m/>
  </r>
  <r>
    <n v="74"/>
    <n v="10703"/>
    <x v="0"/>
    <s v="Utcubamba"/>
    <s v="Cumba"/>
    <n v="1"/>
    <n v="3"/>
    <x v="1"/>
    <s v="pobreza alta y ruralidad alta"/>
    <n v="3"/>
    <n v="0"/>
    <n v="0"/>
    <n v="8734"/>
    <n v="52.96"/>
    <n v="100"/>
    <n v="0.69620253164556967"/>
    <n v="316"/>
    <n v="0.72834537721240722"/>
    <n v="0.77120250463485718"/>
    <n v="0"/>
    <n v="56"/>
    <n v="130"/>
    <n v="0"/>
    <n v="419"/>
    <n v="5.3571428571428568E-2"/>
    <n v="0.125"/>
    <n v="0"/>
    <n v="157"/>
    <n v="366"/>
    <x v="0"/>
    <s v="No corresponde"/>
    <s v="No corresponde"/>
    <n v="0"/>
    <n v="11"/>
    <n v="25"/>
    <n v="0"/>
    <n v="2"/>
    <n v="10"/>
    <s v="No corresponde"/>
    <s v="No corresponde"/>
    <s v="No corresponde"/>
    <s v="No corresponde"/>
    <s v="No corresponde"/>
    <s v="No corresponde"/>
    <n v="0.40444444444444444"/>
    <n v="0.7"/>
    <n v="0.8"/>
    <n v="0"/>
    <n v="218"/>
    <n v="436"/>
    <n v="0"/>
    <n v="1"/>
    <n v="3"/>
    <n v="0"/>
    <n v="1"/>
    <n v="3"/>
    <s v="No corresponde"/>
    <s v="No corresponde"/>
    <s v="No corresponde"/>
    <n v="10"/>
    <x v="0"/>
    <m/>
  </r>
  <r>
    <n v="75"/>
    <n v="10704"/>
    <x v="0"/>
    <s v="Utcubamba"/>
    <s v="El Milagro"/>
    <n v="2"/>
    <n v="4"/>
    <x v="3"/>
    <s v="pobreza baja y ruralidad alta"/>
    <n v="1"/>
    <n v="0"/>
    <n v="0"/>
    <n v="6386"/>
    <n v="35.82"/>
    <n v="100"/>
    <n v="0.94444444444444442"/>
    <n v="234"/>
    <n v="0.959682547856891"/>
    <n v="0.98000001907348633"/>
    <n v="0"/>
    <n v="37"/>
    <n v="85"/>
    <n v="0"/>
    <n v="287"/>
    <n v="8.5714286991528096E-2"/>
    <n v="0.20000000298023224"/>
    <n v="0"/>
    <n v="94"/>
    <n v="218"/>
    <x v="0"/>
    <s v="No corresponde"/>
    <s v="No corresponde"/>
    <n v="0"/>
    <n v="7"/>
    <n v="15"/>
    <n v="0"/>
    <n v="2"/>
    <n v="10"/>
    <s v="No corresponde"/>
    <s v="No corresponde"/>
    <s v="No corresponde"/>
    <s v="No corresponde"/>
    <s v="No corresponde"/>
    <s v="No corresponde"/>
    <n v="0.9604221635883905"/>
    <n v="1"/>
    <n v="1"/>
    <n v="0"/>
    <n v="134"/>
    <n v="269"/>
    <n v="0"/>
    <n v="0"/>
    <n v="1"/>
    <n v="0"/>
    <n v="1"/>
    <n v="3"/>
    <s v="No corresponde"/>
    <s v="No corresponde"/>
    <s v="No corresponde"/>
    <n v="9"/>
    <x v="0"/>
    <m/>
  </r>
  <r>
    <n v="76"/>
    <n v="10705"/>
    <x v="0"/>
    <s v="Utcubamba"/>
    <s v="Jamalca"/>
    <n v="1"/>
    <n v="3"/>
    <x v="0"/>
    <s v="pobreza media y ruralidad alta"/>
    <n v="1"/>
    <n v="0"/>
    <n v="0"/>
    <n v="8226"/>
    <n v="47.16"/>
    <n v="100"/>
    <n v="0.84090909090909094"/>
    <n v="264"/>
    <n v="0.88376623237287844"/>
    <n v="0.94090908765792847"/>
    <n v="0"/>
    <n v="44"/>
    <n v="102"/>
    <n v="0"/>
    <n v="325"/>
    <n v="6.4285716840199056E-2"/>
    <n v="0.15000000596046448"/>
    <n v="0"/>
    <n v="126"/>
    <n v="294"/>
    <x v="0"/>
    <s v="No corresponde"/>
    <s v="No corresponde"/>
    <n v="0"/>
    <n v="11"/>
    <n v="25"/>
    <n v="0"/>
    <n v="6"/>
    <n v="14"/>
    <s v="No corresponde"/>
    <s v="No corresponde"/>
    <s v="No corresponde"/>
    <s v="No corresponde"/>
    <s v="No corresponde"/>
    <s v="No corresponde"/>
    <n v="0.97499999999999998"/>
    <n v="1"/>
    <n v="1"/>
    <n v="0"/>
    <n v="195"/>
    <n v="390"/>
    <n v="0"/>
    <n v="1"/>
    <n v="2"/>
    <n v="0"/>
    <n v="1"/>
    <n v="3"/>
    <s v="No corresponde"/>
    <s v="No corresponde"/>
    <s v="No corresponde"/>
    <n v="10"/>
    <x v="0"/>
    <m/>
  </r>
  <r>
    <n v="77"/>
    <n v="10706"/>
    <x v="0"/>
    <s v="Utcubamba"/>
    <s v="Lonya Grande"/>
    <n v="1"/>
    <n v="3"/>
    <x v="4"/>
    <s v="pobreza media y ruralidad media"/>
    <n v="4"/>
    <n v="1"/>
    <n v="1"/>
    <n v="10421"/>
    <n v="44.11"/>
    <n v="72.977158343012007"/>
    <n v="0.95388349514563109"/>
    <n v="412"/>
    <n v="0.95388348398526068"/>
    <n v="0.95388346910476685"/>
    <n v="0"/>
    <n v="75"/>
    <n v="174"/>
    <n v="3.3274956217162872E-2"/>
    <n v="571"/>
    <n v="0.10827495806032877"/>
    <n v="0.2082749605178833"/>
    <n v="0"/>
    <n v="165"/>
    <n v="384"/>
    <x v="0"/>
    <s v="No corresponde"/>
    <s v="No corresponde"/>
    <n v="0"/>
    <n v="11"/>
    <n v="25"/>
    <n v="0"/>
    <n v="6"/>
    <n v="14"/>
    <s v="No corresponde"/>
    <s v="No corresponde"/>
    <s v="No corresponde"/>
    <s v="No corresponde"/>
    <s v="No corresponde"/>
    <s v="No corresponde"/>
    <n v="0.93343898573692552"/>
    <n v="0.95"/>
    <n v="1"/>
    <n v="0"/>
    <n v="229"/>
    <n v="459"/>
    <n v="0"/>
    <n v="1"/>
    <n v="2"/>
    <n v="0"/>
    <n v="1"/>
    <n v="3"/>
    <s v="No corresponde"/>
    <s v="No corresponde"/>
    <s v="No corresponde"/>
    <n v="10"/>
    <x v="0"/>
    <m/>
  </r>
  <r>
    <n v="78"/>
    <n v="10707"/>
    <x v="0"/>
    <s v="Utcubamba"/>
    <s v="Yamón"/>
    <n v="2"/>
    <n v="5"/>
    <x v="3"/>
    <s v="pobreza baja y ruralidad alta"/>
    <n v="3"/>
    <n v="0"/>
    <n v="0"/>
    <n v="2835"/>
    <n v="29.61"/>
    <n v="100"/>
    <n v="0.69090909090909092"/>
    <n v="110"/>
    <n v="0.75519479358351072"/>
    <n v="0.84090906381607056"/>
    <n v="0"/>
    <n v="21"/>
    <n v="47"/>
    <n v="0"/>
    <n v="151"/>
    <n v="8.5714286991528096E-2"/>
    <n v="0.20000000298023224"/>
    <n v="0"/>
    <n v="66"/>
    <n v="153"/>
    <x v="0"/>
    <s v="No corresponde"/>
    <s v="No corresponde"/>
    <n v="0"/>
    <n v="7"/>
    <n v="15"/>
    <n v="0"/>
    <n v="2"/>
    <n v="10"/>
    <s v="No corresponde"/>
    <s v="No corresponde"/>
    <s v="No corresponde"/>
    <s v="No corresponde"/>
    <s v="No corresponde"/>
    <s v="No corresponde"/>
    <n v="7.2727272727272724E-2"/>
    <n v="0.7"/>
    <n v="0.8"/>
    <n v="0"/>
    <n v="103"/>
    <n v="206"/>
    <n v="0"/>
    <n v="0"/>
    <n v="1"/>
    <n v="0"/>
    <n v="1"/>
    <n v="3"/>
    <s v="No corresponde"/>
    <s v="No corresponde"/>
    <s v="No corresponde"/>
    <n v="9"/>
    <x v="0"/>
    <m/>
  </r>
  <r>
    <n v="79"/>
    <n v="20102"/>
    <x v="1"/>
    <s v="Huaraz"/>
    <s v="Cochabamba"/>
    <n v="1"/>
    <n v="1"/>
    <x v="1"/>
    <s v="pobreza alta y ruralidad alta"/>
    <n v="3"/>
    <n v="0"/>
    <n v="0"/>
    <n v="1973"/>
    <n v="64.44"/>
    <n v="100"/>
    <n v="0.14814814814814814"/>
    <n v="54"/>
    <n v="0.18029100704130041"/>
    <n v="0.2231481522321701"/>
    <n v="0"/>
    <n v="14"/>
    <n v="32"/>
    <n v="0.32291666666666669"/>
    <n v="96"/>
    <n v="0.37648809098062064"/>
    <n v="0.4479166567325592"/>
    <n v="0"/>
    <n v="28"/>
    <n v="64"/>
    <x v="1"/>
    <n v="2.142857142857143E-3"/>
    <n v="5.0000000000000001E-3"/>
    <n v="0"/>
    <n v="7"/>
    <n v="15"/>
    <n v="0"/>
    <n v="2"/>
    <n v="10"/>
    <s v="No corresponde"/>
    <s v="No corresponde"/>
    <s v="No corresponde"/>
    <s v="No corresponde"/>
    <s v="No corresponde"/>
    <s v="No corresponde"/>
    <n v="0.6776859504132231"/>
    <n v="0.8"/>
    <n v="0.9"/>
    <n v="0"/>
    <n v="82"/>
    <n v="164"/>
    <n v="0"/>
    <n v="1"/>
    <n v="2"/>
    <n v="0"/>
    <n v="1"/>
    <n v="3"/>
    <s v="No corresponde"/>
    <s v="No corresponde"/>
    <s v="No corresponde"/>
    <n v="11"/>
    <x v="1"/>
    <m/>
  </r>
  <r>
    <n v="80"/>
    <n v="20103"/>
    <x v="1"/>
    <s v="Huaraz"/>
    <s v="Colcabamba"/>
    <n v="2"/>
    <n v="2"/>
    <x v="3"/>
    <s v="pobreza baja y ruralidad alta"/>
    <n v="2"/>
    <n v="0"/>
    <n v="0"/>
    <n v="822"/>
    <n v="30.66"/>
    <n v="100"/>
    <n v="0.83333333333333337"/>
    <n v="6"/>
    <n v="0.89619048436482751"/>
    <n v="0.98000001907348633"/>
    <n v="0"/>
    <n v="1"/>
    <n v="2"/>
    <n v="0"/>
    <n v="10"/>
    <n v="8.5714286991528096E-2"/>
    <n v="0.20000000298023224"/>
    <n v="0"/>
    <n v="4"/>
    <n v="8"/>
    <x v="0"/>
    <s v="No corresponde"/>
    <s v="No corresponde"/>
    <n v="0"/>
    <n v="3"/>
    <n v="5"/>
    <n v="0"/>
    <n v="2"/>
    <n v="10"/>
    <s v="No corresponde"/>
    <s v="No corresponde"/>
    <s v="No corresponde"/>
    <s v="No corresponde"/>
    <s v="No corresponde"/>
    <s v="No corresponde"/>
    <n v="0"/>
    <n v="0.7"/>
    <n v="0.8"/>
    <n v="0"/>
    <n v="43"/>
    <n v="87"/>
    <n v="0"/>
    <n v="0"/>
    <n v="1"/>
    <n v="0"/>
    <n v="1"/>
    <n v="3"/>
    <s v="No corresponde"/>
    <s v="No corresponde"/>
    <s v="No corresponde"/>
    <n v="9"/>
    <x v="0"/>
    <m/>
  </r>
  <r>
    <n v="81"/>
    <n v="20104"/>
    <x v="1"/>
    <s v="Huaraz"/>
    <s v="Huanchay"/>
    <n v="1"/>
    <n v="1"/>
    <x v="1"/>
    <s v="pobreza alta y ruralidad alta"/>
    <n v="3"/>
    <n v="0"/>
    <n v="0"/>
    <n v="2224"/>
    <n v="58.49"/>
    <n v="100"/>
    <n v="0.48275862068965519"/>
    <n v="29"/>
    <n v="0.51490148153211102"/>
    <n v="0.557758629322052"/>
    <n v="0"/>
    <n v="5"/>
    <n v="11"/>
    <n v="0"/>
    <n v="50"/>
    <n v="5.3571428571428568E-2"/>
    <n v="0.125"/>
    <n v="0"/>
    <n v="30"/>
    <n v="70"/>
    <x v="1"/>
    <n v="2.142857142857143E-3"/>
    <n v="5.0000000000000001E-3"/>
    <n v="0"/>
    <n v="7"/>
    <n v="15"/>
    <n v="0"/>
    <n v="2"/>
    <n v="10"/>
    <s v="No corresponde"/>
    <s v="No corresponde"/>
    <s v="No corresponde"/>
    <s v="No corresponde"/>
    <s v="No corresponde"/>
    <s v="No corresponde"/>
    <n v="2.7874564459930314E-2"/>
    <n v="0.7"/>
    <n v="0.8"/>
    <n v="0"/>
    <n v="96"/>
    <n v="193"/>
    <n v="0"/>
    <n v="1"/>
    <n v="3"/>
    <n v="0"/>
    <n v="1"/>
    <n v="3"/>
    <s v="No corresponde"/>
    <s v="No corresponde"/>
    <s v="No corresponde"/>
    <n v="11"/>
    <x v="1"/>
    <m/>
  </r>
  <r>
    <n v="82"/>
    <n v="20106"/>
    <x v="1"/>
    <s v="Huaraz"/>
    <s v="Jangas"/>
    <n v="2"/>
    <n v="2"/>
    <x v="3"/>
    <s v="pobreza baja y ruralidad alta"/>
    <n v="3"/>
    <n v="0"/>
    <n v="0"/>
    <n v="5081"/>
    <n v="33.770000000000003"/>
    <n v="100"/>
    <n v="0.85576923076923073"/>
    <n v="208"/>
    <n v="0.90901099718534029"/>
    <n v="0.98000001907348633"/>
    <n v="0"/>
    <n v="22"/>
    <n v="50"/>
    <n v="0"/>
    <n v="243"/>
    <n v="8.5714286991528096E-2"/>
    <n v="0.20000000298023224"/>
    <n v="0"/>
    <n v="57"/>
    <n v="132"/>
    <x v="0"/>
    <s v="No corresponde"/>
    <s v="No corresponde"/>
    <n v="0"/>
    <n v="11"/>
    <n v="25"/>
    <n v="0"/>
    <n v="6"/>
    <n v="14"/>
    <s v="No corresponde"/>
    <s v="No corresponde"/>
    <s v="No corresponde"/>
    <s v="No corresponde"/>
    <s v="No corresponde"/>
    <s v="No corresponde"/>
    <n v="0.4375"/>
    <n v="0.7"/>
    <n v="0.8"/>
    <n v="0"/>
    <n v="162"/>
    <n v="325"/>
    <n v="0"/>
    <n v="1"/>
    <n v="2"/>
    <n v="0"/>
    <n v="1"/>
    <n v="3"/>
    <s v="No corresponde"/>
    <s v="No corresponde"/>
    <s v="No corresponde"/>
    <n v="10"/>
    <x v="0"/>
    <m/>
  </r>
  <r>
    <n v="83"/>
    <n v="20107"/>
    <x v="1"/>
    <s v="Huaraz"/>
    <s v="La Libertad"/>
    <n v="1"/>
    <n v="1"/>
    <x v="0"/>
    <s v="pobreza media y ruralidad alta"/>
    <n v="4"/>
    <n v="0"/>
    <n v="1"/>
    <n v="1132"/>
    <n v="50.38"/>
    <n v="100"/>
    <n v="0.48888888888888887"/>
    <n v="45"/>
    <n v="0.53174602947537863"/>
    <n v="0.58888888359069824"/>
    <n v="0"/>
    <n v="7"/>
    <n v="16"/>
    <n v="0"/>
    <n v="63"/>
    <n v="6.4285716840199056E-2"/>
    <n v="0.15000000596046448"/>
    <n v="0"/>
    <n v="20"/>
    <n v="46"/>
    <x v="1"/>
    <n v="2.142857142857143E-3"/>
    <n v="5.0000000000000001E-3"/>
    <n v="0"/>
    <n v="3"/>
    <n v="5"/>
    <n v="0"/>
    <n v="2"/>
    <n v="10"/>
    <s v="No corresponde"/>
    <s v="No corresponde"/>
    <s v="No corresponde"/>
    <s v="No corresponde"/>
    <s v="No corresponde"/>
    <s v="No corresponde"/>
    <n v="0.53723404255319152"/>
    <n v="0.8"/>
    <n v="0.9"/>
    <n v="0"/>
    <n v="51"/>
    <n v="102"/>
    <n v="0"/>
    <n v="2"/>
    <n v="4"/>
    <n v="0"/>
    <n v="1"/>
    <n v="3"/>
    <s v="No corresponde"/>
    <s v="No corresponde"/>
    <s v="No corresponde"/>
    <n v="11"/>
    <x v="1"/>
    <m/>
  </r>
  <r>
    <n v="84"/>
    <n v="20108"/>
    <x v="1"/>
    <s v="Huaraz"/>
    <s v="Olleros"/>
    <n v="2"/>
    <n v="2"/>
    <x v="3"/>
    <s v="pobreza baja y ruralidad alta"/>
    <n v="3"/>
    <n v="0"/>
    <n v="0"/>
    <n v="2138"/>
    <n v="37.74"/>
    <n v="100"/>
    <n v="0.88059701492537312"/>
    <n v="67"/>
    <n v="0.92319830241742162"/>
    <n v="0.98000001907348633"/>
    <n v="0"/>
    <n v="10"/>
    <n v="22"/>
    <n v="0"/>
    <n v="95"/>
    <n v="8.5714286991528096E-2"/>
    <n v="0.20000000298023224"/>
    <n v="0"/>
    <n v="27"/>
    <n v="62"/>
    <x v="0"/>
    <s v="No corresponde"/>
    <s v="No corresponde"/>
    <n v="0"/>
    <n v="7"/>
    <n v="15"/>
    <n v="0"/>
    <n v="6"/>
    <n v="14"/>
    <s v="No corresponde"/>
    <s v="No corresponde"/>
    <s v="No corresponde"/>
    <s v="No corresponde"/>
    <s v="No corresponde"/>
    <s v="No corresponde"/>
    <n v="0.68571428571428572"/>
    <n v="0.8"/>
    <n v="0.9"/>
    <n v="0"/>
    <n v="160"/>
    <n v="320"/>
    <n v="0"/>
    <n v="1"/>
    <n v="2"/>
    <n v="0"/>
    <n v="1"/>
    <n v="3"/>
    <s v="No corresponde"/>
    <s v="No corresponde"/>
    <s v="No corresponde"/>
    <n v="10"/>
    <x v="0"/>
    <m/>
  </r>
  <r>
    <n v="85"/>
    <n v="20109"/>
    <x v="1"/>
    <s v="Huaraz"/>
    <s v="Pampas Grande"/>
    <n v="2"/>
    <n v="2"/>
    <x v="3"/>
    <s v="pobreza baja y ruralidad alta"/>
    <n v="3"/>
    <n v="0"/>
    <n v="0"/>
    <n v="1159"/>
    <n v="36.479999999999997"/>
    <n v="100"/>
    <n v="0.45454545454545453"/>
    <n v="22"/>
    <n v="0.51883117719130079"/>
    <n v="0.6045454740524292"/>
    <n v="0"/>
    <n v="4"/>
    <n v="9"/>
    <n v="0"/>
    <n v="43"/>
    <n v="8.5714286991528096E-2"/>
    <n v="0.20000000298023224"/>
    <n v="0"/>
    <n v="15"/>
    <n v="33"/>
    <x v="0"/>
    <s v="No corresponde"/>
    <s v="No corresponde"/>
    <n v="0"/>
    <n v="3"/>
    <n v="5"/>
    <n v="0"/>
    <n v="2"/>
    <n v="10"/>
    <s v="No corresponde"/>
    <s v="No corresponde"/>
    <s v="No corresponde"/>
    <s v="No corresponde"/>
    <s v="No corresponde"/>
    <s v="No corresponde"/>
    <n v="0.97619047619047616"/>
    <n v="1"/>
    <n v="1"/>
    <n v="0"/>
    <n v="83"/>
    <n v="166"/>
    <s v="No corresponde"/>
    <s v="No corresponde"/>
    <s v="No corresponde"/>
    <n v="0"/>
    <n v="1"/>
    <n v="3"/>
    <s v="No corresponde"/>
    <s v="No corresponde"/>
    <s v="No corresponde"/>
    <n v="9"/>
    <x v="2"/>
    <m/>
  </r>
  <r>
    <n v="86"/>
    <n v="20110"/>
    <x v="1"/>
    <s v="Huaraz"/>
    <s v="Pariacoto"/>
    <n v="1"/>
    <n v="1"/>
    <x v="0"/>
    <s v="pobreza media y ruralidad alta"/>
    <n v="3"/>
    <n v="0"/>
    <n v="0"/>
    <n v="4771"/>
    <n v="46.56"/>
    <n v="100"/>
    <n v="0.521505376344086"/>
    <n v="186"/>
    <n v="0.56436252062954295"/>
    <n v="0.62150537967681885"/>
    <n v="0"/>
    <n v="18"/>
    <n v="41"/>
    <n v="0"/>
    <n v="177"/>
    <n v="6.4285716840199056E-2"/>
    <n v="0.15000000596046448"/>
    <n v="0"/>
    <n v="73"/>
    <n v="169"/>
    <x v="0"/>
    <s v="No corresponde"/>
    <s v="No corresponde"/>
    <n v="0"/>
    <n v="11"/>
    <n v="25"/>
    <n v="0"/>
    <n v="6"/>
    <n v="14"/>
    <s v="No corresponde"/>
    <s v="No corresponde"/>
    <s v="No corresponde"/>
    <s v="No corresponde"/>
    <s v="No corresponde"/>
    <s v="No corresponde"/>
    <n v="0.71493212669683259"/>
    <n v="0.8"/>
    <n v="0.9"/>
    <n v="0"/>
    <n v="168"/>
    <n v="337"/>
    <s v="No corresponde"/>
    <s v="No corresponde"/>
    <s v="No corresponde"/>
    <n v="0"/>
    <n v="1"/>
    <n v="3"/>
    <s v="No corresponde"/>
    <s v="No corresponde"/>
    <s v="No corresponde"/>
    <n v="9"/>
    <x v="2"/>
    <m/>
  </r>
  <r>
    <n v="87"/>
    <n v="20111"/>
    <x v="1"/>
    <s v="Huaraz"/>
    <s v="Pira"/>
    <n v="1"/>
    <n v="1"/>
    <x v="2"/>
    <s v="pobreza muy alta y ruralidad alta"/>
    <n v="2"/>
    <n v="0"/>
    <n v="0"/>
    <n v="3737"/>
    <n v="74.312929999999994"/>
    <n v="100"/>
    <n v="0.6058394160583942"/>
    <n v="137"/>
    <n v="0.62726799912199116"/>
    <n v="0.65583944320678711"/>
    <n v="0"/>
    <n v="16"/>
    <n v="37"/>
    <n v="0"/>
    <n v="141"/>
    <n v="4.2857143495764048E-2"/>
    <n v="0.10000000149011612"/>
    <n v="0"/>
    <n v="52"/>
    <n v="121"/>
    <x v="1"/>
    <n v="2.142857142857143E-3"/>
    <n v="5.0000000000000001E-3"/>
    <n v="0"/>
    <n v="11"/>
    <n v="25"/>
    <n v="0"/>
    <n v="2"/>
    <n v="10"/>
    <s v="No corresponde"/>
    <s v="No corresponde"/>
    <s v="No corresponde"/>
    <s v="No corresponde"/>
    <s v="No corresponde"/>
    <s v="No corresponde"/>
    <n v="0.2578125"/>
    <n v="0.7"/>
    <n v="0.8"/>
    <n v="0"/>
    <n v="126"/>
    <n v="252"/>
    <s v="No corresponde"/>
    <s v="No corresponde"/>
    <s v="No corresponde"/>
    <n v="0"/>
    <n v="1"/>
    <n v="3"/>
    <s v="No corresponde"/>
    <s v="No corresponde"/>
    <s v="No corresponde"/>
    <n v="10"/>
    <x v="0"/>
    <m/>
  </r>
  <r>
    <n v="88"/>
    <n v="20112"/>
    <x v="1"/>
    <s v="Huaraz"/>
    <s v="Tarica"/>
    <n v="2"/>
    <n v="2"/>
    <x v="3"/>
    <s v="pobreza baja y ruralidad alta"/>
    <n v="1"/>
    <n v="0"/>
    <n v="0"/>
    <n v="5907"/>
    <n v="33.82"/>
    <n v="100"/>
    <n v="0.83882783882783885"/>
    <n v="273"/>
    <n v="0.89933020179025924"/>
    <n v="0.98000001907348633"/>
    <n v="0"/>
    <n v="11"/>
    <n v="25"/>
    <n v="0"/>
    <n v="122"/>
    <n v="8.5714286991528096E-2"/>
    <n v="0.20000000298023224"/>
    <n v="0"/>
    <n v="73"/>
    <n v="169"/>
    <x v="0"/>
    <s v="No corresponde"/>
    <s v="No corresponde"/>
    <n v="0"/>
    <n v="11"/>
    <n v="25"/>
    <n v="0"/>
    <n v="6"/>
    <n v="14"/>
    <s v="No corresponde"/>
    <s v="No corresponde"/>
    <s v="No corresponde"/>
    <s v="No corresponde"/>
    <s v="No corresponde"/>
    <s v="No corresponde"/>
    <n v="0.59523809523809523"/>
    <n v="0.8"/>
    <n v="0.9"/>
    <n v="0"/>
    <n v="152"/>
    <n v="305"/>
    <n v="0"/>
    <n v="2"/>
    <n v="5"/>
    <n v="0"/>
    <n v="1"/>
    <n v="3"/>
    <s v="No corresponde"/>
    <s v="No corresponde"/>
    <s v="No corresponde"/>
    <n v="10"/>
    <x v="0"/>
    <m/>
  </r>
  <r>
    <n v="89"/>
    <n v="20201"/>
    <x v="1"/>
    <s v="Aija"/>
    <s v="Aija"/>
    <n v="2"/>
    <n v="3"/>
    <x v="3"/>
    <s v="pobreza baja y ruralidad alta"/>
    <n v="4"/>
    <n v="1"/>
    <n v="0"/>
    <n v="1832"/>
    <n v="26.66"/>
    <n v="100"/>
    <n v="0.62264150943396224"/>
    <n v="53"/>
    <n v="0.68692721109184618"/>
    <n v="0.77264147996902466"/>
    <n v="0"/>
    <n v="9"/>
    <n v="19"/>
    <n v="0"/>
    <n v="72"/>
    <n v="8.5714286991528096E-2"/>
    <n v="0.20000000298023224"/>
    <n v="0"/>
    <n v="31"/>
    <n v="71"/>
    <x v="0"/>
    <s v="No corresponde"/>
    <s v="No corresponde"/>
    <n v="0"/>
    <n v="3"/>
    <n v="5"/>
    <n v="0"/>
    <n v="6"/>
    <n v="14"/>
    <n v="0"/>
    <n v="0.36428571428571427"/>
    <n v="0.85"/>
    <n v="0"/>
    <n v="0.36428571428571427"/>
    <n v="0.85"/>
    <n v="0.32098765432098764"/>
    <n v="0.7"/>
    <n v="0.8"/>
    <n v="0"/>
    <n v="105"/>
    <n v="211"/>
    <n v="0"/>
    <n v="0"/>
    <n v="1"/>
    <n v="0"/>
    <n v="1"/>
    <n v="3"/>
    <s v="No corresponde"/>
    <s v="No corresponde"/>
    <s v="No corresponde"/>
    <n v="11"/>
    <x v="3"/>
    <m/>
  </r>
  <r>
    <n v="90"/>
    <n v="20202"/>
    <x v="1"/>
    <s v="Aija"/>
    <s v="Coris"/>
    <n v="1"/>
    <n v="1"/>
    <x v="0"/>
    <s v="pobreza media y ruralidad alta"/>
    <n v="4"/>
    <n v="1"/>
    <n v="0"/>
    <n v="2259"/>
    <n v="49.78"/>
    <n v="100"/>
    <n v="0.44827586206896552"/>
    <n v="58"/>
    <n v="0.49113301602490428"/>
    <n v="0.54827588796615601"/>
    <n v="0"/>
    <n v="9"/>
    <n v="20"/>
    <n v="0"/>
    <n v="84"/>
    <n v="6.4285716840199056E-2"/>
    <n v="0.15000000596046448"/>
    <n v="0"/>
    <n v="30"/>
    <n v="70"/>
    <x v="1"/>
    <n v="2.142857142857143E-3"/>
    <n v="5.0000000000000001E-3"/>
    <n v="0"/>
    <n v="7"/>
    <n v="15"/>
    <n v="0"/>
    <n v="6"/>
    <n v="14"/>
    <s v="No corresponde"/>
    <s v="No corresponde"/>
    <s v="No corresponde"/>
    <s v="No corresponde"/>
    <s v="No corresponde"/>
    <s v="No corresponde"/>
    <n v="0.76521739130434785"/>
    <n v="0.8"/>
    <n v="0.9"/>
    <n v="0"/>
    <n v="124"/>
    <n v="249"/>
    <s v="No corresponde"/>
    <s v="No corresponde"/>
    <s v="No corresponde"/>
    <n v="0"/>
    <n v="1"/>
    <n v="3"/>
    <s v="No corresponde"/>
    <s v="No corresponde"/>
    <s v="No corresponde"/>
    <n v="10"/>
    <x v="0"/>
    <m/>
  </r>
  <r>
    <n v="91"/>
    <n v="20203"/>
    <x v="1"/>
    <s v="Aija"/>
    <s v="Huacllan"/>
    <n v="1"/>
    <n v="1"/>
    <x v="0"/>
    <s v="pobreza media y ruralidad alta"/>
    <n v="2"/>
    <n v="0"/>
    <n v="0"/>
    <n v="625"/>
    <n v="43.84"/>
    <n v="100"/>
    <n v="0.76470588235294112"/>
    <n v="17"/>
    <n v="0.80756301589372781"/>
    <n v="0.86470586061477661"/>
    <n v="0"/>
    <n v="3"/>
    <n v="5"/>
    <n v="0"/>
    <n v="21"/>
    <n v="6.4285716840199056E-2"/>
    <n v="0.15000000596046448"/>
    <n v="0"/>
    <n v="7"/>
    <n v="15"/>
    <x v="0"/>
    <s v="No corresponde"/>
    <s v="No corresponde"/>
    <n v="0"/>
    <n v="3"/>
    <n v="5"/>
    <n v="0"/>
    <n v="2"/>
    <n v="10"/>
    <s v="No corresponde"/>
    <s v="No corresponde"/>
    <s v="No corresponde"/>
    <s v="No corresponde"/>
    <s v="No corresponde"/>
    <s v="No corresponde"/>
    <n v="0.33333333333333331"/>
    <n v="0.7"/>
    <n v="0.8"/>
    <n v="0"/>
    <n v="40"/>
    <n v="80"/>
    <s v="No corresponde"/>
    <s v="No corresponde"/>
    <s v="No corresponde"/>
    <n v="0"/>
    <n v="1"/>
    <n v="3"/>
    <s v="No corresponde"/>
    <s v="No corresponde"/>
    <s v="No corresponde"/>
    <n v="9"/>
    <x v="2"/>
    <m/>
  </r>
  <r>
    <n v="92"/>
    <n v="20204"/>
    <x v="1"/>
    <s v="Aija"/>
    <s v="La Merced"/>
    <n v="1"/>
    <n v="1"/>
    <x v="1"/>
    <s v="pobreza alta y ruralidad alta"/>
    <n v="3"/>
    <n v="0"/>
    <n v="0"/>
    <n v="2179"/>
    <n v="51.68"/>
    <n v="100"/>
    <n v="0.52"/>
    <n v="50"/>
    <n v="0.55214286940438406"/>
    <n v="0.59500002861022949"/>
    <n v="0"/>
    <n v="7"/>
    <n v="15"/>
    <n v="0.21666666666666667"/>
    <n v="60"/>
    <n v="0.27023809608959015"/>
    <n v="0.34166666865348816"/>
    <n v="0"/>
    <n v="31"/>
    <n v="72"/>
    <x v="1"/>
    <n v="2.142857142857143E-3"/>
    <n v="5.0000000000000001E-3"/>
    <n v="0"/>
    <n v="3"/>
    <n v="5"/>
    <n v="0"/>
    <n v="2"/>
    <n v="10"/>
    <s v="No corresponde"/>
    <s v="No corresponde"/>
    <s v="No corresponde"/>
    <s v="No corresponde"/>
    <s v="No corresponde"/>
    <s v="No corresponde"/>
    <n v="0.64227642276422769"/>
    <n v="0.8"/>
    <n v="0.9"/>
    <n v="0"/>
    <n v="62"/>
    <n v="124"/>
    <n v="0"/>
    <n v="1"/>
    <n v="2"/>
    <n v="0"/>
    <n v="1"/>
    <n v="3"/>
    <s v="No corresponde"/>
    <s v="No corresponde"/>
    <s v="No corresponde"/>
    <n v="11"/>
    <x v="1"/>
    <m/>
  </r>
  <r>
    <n v="93"/>
    <n v="20205"/>
    <x v="1"/>
    <s v="Aija"/>
    <s v="Succha"/>
    <n v="1"/>
    <n v="1"/>
    <x v="0"/>
    <s v="pobreza media y ruralidad alta"/>
    <n v="2"/>
    <n v="0"/>
    <n v="0"/>
    <n v="824"/>
    <n v="44.33"/>
    <n v="100"/>
    <n v="0.54166666666666663"/>
    <n v="24"/>
    <n v="0.58452380271185012"/>
    <n v="0.64166665077209473"/>
    <n v="0"/>
    <n v="3"/>
    <n v="7"/>
    <n v="0"/>
    <n v="28"/>
    <n v="6.4285716840199056E-2"/>
    <n v="0.15000000596046448"/>
    <n v="0"/>
    <n v="11"/>
    <n v="24"/>
    <x v="0"/>
    <s v="No corresponde"/>
    <s v="No corresponde"/>
    <n v="0"/>
    <n v="3"/>
    <n v="5"/>
    <n v="0"/>
    <n v="2"/>
    <n v="10"/>
    <s v="No corresponde"/>
    <s v="No corresponde"/>
    <s v="No corresponde"/>
    <s v="No corresponde"/>
    <s v="No corresponde"/>
    <s v="No corresponde"/>
    <n v="0.62745098039215685"/>
    <n v="0.8"/>
    <n v="0.9"/>
    <n v="0"/>
    <n v="50"/>
    <n v="100"/>
    <s v="No corresponde"/>
    <s v="No corresponde"/>
    <s v="No corresponde"/>
    <n v="0"/>
    <n v="1"/>
    <n v="3"/>
    <s v="No corresponde"/>
    <s v="No corresponde"/>
    <s v="No corresponde"/>
    <n v="9"/>
    <x v="2"/>
    <m/>
  </r>
  <r>
    <n v="94"/>
    <n v="20301"/>
    <x v="1"/>
    <s v="Antonio Raymondi"/>
    <s v="Llamellín"/>
    <n v="2"/>
    <n v="1"/>
    <x v="0"/>
    <s v="pobreza media y ruralidad alta"/>
    <n v="4"/>
    <n v="1"/>
    <n v="0"/>
    <n v="3535"/>
    <n v="41.68"/>
    <n v="100"/>
    <n v="0.40566037735849059"/>
    <n v="106"/>
    <n v="0.44851751067246387"/>
    <n v="0.50566035509109497"/>
    <n v="0"/>
    <n v="18"/>
    <n v="41"/>
    <n v="0"/>
    <n v="152"/>
    <n v="6.4285716840199056E-2"/>
    <n v="0.15000000596046448"/>
    <n v="0"/>
    <n v="49"/>
    <n v="114"/>
    <x v="0"/>
    <s v="No corresponde"/>
    <s v="No corresponde"/>
    <n v="0"/>
    <n v="7"/>
    <n v="15"/>
    <n v="0"/>
    <n v="6"/>
    <n v="14"/>
    <n v="0"/>
    <n v="0.36428571428571427"/>
    <n v="0.85"/>
    <n v="0"/>
    <n v="0.36428571428571427"/>
    <n v="0.85"/>
    <n v="0.24637681159420291"/>
    <n v="0.7"/>
    <n v="0.8"/>
    <n v="0"/>
    <n v="133"/>
    <n v="266"/>
    <n v="0"/>
    <n v="1"/>
    <n v="2"/>
    <n v="0"/>
    <n v="1"/>
    <n v="3"/>
    <s v="No corresponde"/>
    <s v="No corresponde"/>
    <s v="No corresponde"/>
    <n v="12"/>
    <x v="3"/>
    <m/>
  </r>
  <r>
    <n v="95"/>
    <n v="20302"/>
    <x v="1"/>
    <s v="Antonio Raymondi"/>
    <s v="Aczo"/>
    <n v="1"/>
    <n v="1"/>
    <x v="1"/>
    <s v="pobreza alta y ruralidad alta"/>
    <n v="2"/>
    <n v="0"/>
    <n v="0"/>
    <n v="2120"/>
    <n v="66.17"/>
    <n v="100"/>
    <n v="0.45070422535211269"/>
    <n v="71"/>
    <n v="0.48284707378813441"/>
    <n v="0.52570420503616333"/>
    <n v="0"/>
    <n v="10"/>
    <n v="23"/>
    <n v="9.433962264150943E-3"/>
    <n v="106"/>
    <n v="6.3005387702720836E-2"/>
    <n v="0.13443395495414734"/>
    <n v="0"/>
    <n v="30"/>
    <n v="70"/>
    <x v="1"/>
    <n v="2.142857142857143E-3"/>
    <n v="5.0000000000000001E-3"/>
    <n v="0"/>
    <n v="7"/>
    <n v="15"/>
    <n v="0"/>
    <n v="2"/>
    <n v="10"/>
    <s v="No corresponde"/>
    <s v="No corresponde"/>
    <s v="No corresponde"/>
    <s v="No corresponde"/>
    <s v="No corresponde"/>
    <s v="No corresponde"/>
    <n v="0.25609756097560976"/>
    <n v="0.7"/>
    <n v="0.8"/>
    <n v="0"/>
    <n v="127"/>
    <n v="254"/>
    <n v="0"/>
    <n v="1"/>
    <n v="2"/>
    <n v="0"/>
    <n v="1"/>
    <n v="3"/>
    <s v="No corresponde"/>
    <s v="No corresponde"/>
    <s v="No corresponde"/>
    <n v="11"/>
    <x v="1"/>
    <m/>
  </r>
  <r>
    <n v="96"/>
    <n v="20303"/>
    <x v="1"/>
    <s v="Antonio Raymondi"/>
    <s v="Chaccho"/>
    <n v="1"/>
    <n v="1"/>
    <x v="0"/>
    <s v="pobreza media y ruralidad alta"/>
    <n v="2"/>
    <n v="0"/>
    <n v="0"/>
    <n v="1662"/>
    <n v="48.82"/>
    <n v="100"/>
    <n v="0.51351351351351349"/>
    <n v="37"/>
    <n v="0.55637066313658901"/>
    <n v="0.6135135293006897"/>
    <n v="0"/>
    <n v="6"/>
    <n v="12"/>
    <n v="0.14814814814814814"/>
    <n v="54"/>
    <n v="0.21243386546139995"/>
    <n v="0.29814815521240234"/>
    <n v="0"/>
    <n v="28"/>
    <n v="64"/>
    <x v="0"/>
    <s v="No corresponde"/>
    <s v="No corresponde"/>
    <n v="0"/>
    <n v="3"/>
    <n v="5"/>
    <n v="0"/>
    <n v="2"/>
    <n v="10"/>
    <s v="No corresponde"/>
    <s v="No corresponde"/>
    <s v="No corresponde"/>
    <s v="No corresponde"/>
    <s v="No corresponde"/>
    <s v="No corresponde"/>
    <n v="0.53846153846153844"/>
    <n v="0.8"/>
    <n v="0.9"/>
    <n v="0"/>
    <n v="75"/>
    <n v="150"/>
    <n v="0"/>
    <n v="1"/>
    <n v="3"/>
    <n v="0"/>
    <n v="1"/>
    <n v="3"/>
    <s v="No corresponde"/>
    <s v="No corresponde"/>
    <s v="No corresponde"/>
    <n v="10"/>
    <x v="0"/>
    <m/>
  </r>
  <r>
    <n v="97"/>
    <n v="20304"/>
    <x v="1"/>
    <s v="Antonio Raymondi"/>
    <s v="Chingas"/>
    <n v="1"/>
    <n v="1"/>
    <x v="1"/>
    <s v="pobreza alta y ruralidad alta"/>
    <n v="2"/>
    <n v="0"/>
    <n v="0"/>
    <n v="1900"/>
    <n v="57.75"/>
    <n v="100"/>
    <n v="0.29508196721311475"/>
    <n v="61"/>
    <n v="0.32722482175961032"/>
    <n v="0.37008196115493774"/>
    <n v="0"/>
    <n v="9"/>
    <n v="21"/>
    <n v="0.15625"/>
    <n v="96"/>
    <n v="0.20982142857142858"/>
    <n v="0.28125"/>
    <n v="0"/>
    <n v="30"/>
    <n v="68"/>
    <x v="1"/>
    <n v="2.142857142857143E-3"/>
    <n v="5.0000000000000001E-3"/>
    <n v="0"/>
    <n v="3"/>
    <n v="5"/>
    <n v="0"/>
    <n v="2"/>
    <n v="10"/>
    <s v="No corresponde"/>
    <s v="No corresponde"/>
    <s v="No corresponde"/>
    <s v="No corresponde"/>
    <s v="No corresponde"/>
    <s v="No corresponde"/>
    <n v="0.97560975609756095"/>
    <n v="1"/>
    <n v="1"/>
    <n v="0"/>
    <n v="114"/>
    <n v="229"/>
    <n v="0"/>
    <n v="1"/>
    <n v="2"/>
    <n v="0"/>
    <n v="1"/>
    <n v="3"/>
    <s v="No corresponde"/>
    <s v="No corresponde"/>
    <s v="No corresponde"/>
    <n v="11"/>
    <x v="1"/>
    <m/>
  </r>
  <r>
    <n v="98"/>
    <n v="20305"/>
    <x v="1"/>
    <s v="Antonio Raymondi"/>
    <s v="Mirgas"/>
    <n v="1"/>
    <n v="1"/>
    <x v="1"/>
    <s v="pobreza alta y ruralidad alta"/>
    <n v="2"/>
    <n v="0"/>
    <n v="0"/>
    <n v="5344"/>
    <n v="58.77"/>
    <n v="100"/>
    <n v="0.20967741935483872"/>
    <n v="186"/>
    <n v="0.24182027509684936"/>
    <n v="0.2846774160861969"/>
    <n v="0"/>
    <n v="38"/>
    <n v="87"/>
    <n v="0.1165644171779141"/>
    <n v="326"/>
    <n v="0.17013584817845395"/>
    <n v="0.24156442284584045"/>
    <n v="0"/>
    <n v="86"/>
    <n v="199"/>
    <x v="1"/>
    <n v="2.142857142857143E-3"/>
    <n v="5.0000000000000001E-3"/>
    <n v="0"/>
    <n v="11"/>
    <n v="25"/>
    <n v="0"/>
    <n v="2"/>
    <n v="10"/>
    <s v="No corresponde"/>
    <s v="No corresponde"/>
    <s v="No corresponde"/>
    <s v="No corresponde"/>
    <s v="No corresponde"/>
    <s v="No corresponde"/>
    <n v="0.40350877192982454"/>
    <n v="0.7"/>
    <n v="0.8"/>
    <n v="0"/>
    <n v="178"/>
    <n v="357"/>
    <n v="0"/>
    <n v="2"/>
    <n v="5"/>
    <n v="0"/>
    <n v="1"/>
    <n v="3"/>
    <s v="No corresponde"/>
    <s v="No corresponde"/>
    <s v="No corresponde"/>
    <n v="11"/>
    <x v="1"/>
    <m/>
  </r>
  <r>
    <n v="99"/>
    <n v="20306"/>
    <x v="1"/>
    <s v="Antonio Raymondi"/>
    <s v="San Juan de Rontoy"/>
    <n v="1"/>
    <n v="1"/>
    <x v="2"/>
    <s v="pobreza muy alta y ruralidad alta"/>
    <n v="3"/>
    <n v="0"/>
    <n v="0"/>
    <n v="1640"/>
    <n v="71.079639999999998"/>
    <n v="100"/>
    <n v="0.19607843137254902"/>
    <n v="51"/>
    <n v="0.21750700290129632"/>
    <n v="0.24607843160629272"/>
    <n v="0"/>
    <n v="7"/>
    <n v="15"/>
    <n v="0.25"/>
    <n v="68"/>
    <n v="0.29285714030265808"/>
    <n v="0.34999999403953552"/>
    <n v="0"/>
    <n v="27"/>
    <n v="61"/>
    <x v="1"/>
    <n v="2.142857142857143E-3"/>
    <n v="5.0000000000000001E-3"/>
    <n v="0"/>
    <n v="3"/>
    <n v="5"/>
    <n v="0"/>
    <n v="6"/>
    <n v="14"/>
    <s v="No corresponde"/>
    <s v="No corresponde"/>
    <s v="No corresponde"/>
    <s v="No corresponde"/>
    <s v="No corresponde"/>
    <s v="No corresponde"/>
    <n v="0.64150943396226412"/>
    <n v="0.8"/>
    <n v="0.9"/>
    <n v="0"/>
    <n v="84"/>
    <n v="168"/>
    <s v="No corresponde"/>
    <s v="No corresponde"/>
    <s v="No corresponde"/>
    <n v="0"/>
    <n v="1"/>
    <n v="3"/>
    <s v="No corresponde"/>
    <s v="No corresponde"/>
    <s v="No corresponde"/>
    <n v="10"/>
    <x v="0"/>
    <m/>
  </r>
  <r>
    <n v="100"/>
    <n v="20401"/>
    <x v="1"/>
    <s v="Asunción"/>
    <s v="Chacas"/>
    <n v="2"/>
    <n v="3"/>
    <x v="3"/>
    <s v="pobreza baja y ruralidad alta"/>
    <n v="2"/>
    <n v="0"/>
    <n v="0"/>
    <n v="5592"/>
    <n v="29.48"/>
    <n v="100"/>
    <n v="0.5163398692810458"/>
    <n v="153"/>
    <n v="0.58062558570384537"/>
    <n v="0.66633987426757813"/>
    <n v="0"/>
    <n v="29"/>
    <n v="67"/>
    <n v="0"/>
    <n v="212"/>
    <n v="8.5714286991528096E-2"/>
    <n v="0.20000000298023224"/>
    <n v="0"/>
    <n v="88"/>
    <n v="205"/>
    <x v="0"/>
    <s v="No corresponde"/>
    <s v="No corresponde"/>
    <n v="0"/>
    <n v="11"/>
    <n v="25"/>
    <n v="0"/>
    <n v="2"/>
    <n v="10"/>
    <n v="0"/>
    <n v="0.36428571428571427"/>
    <n v="0.85"/>
    <n v="0"/>
    <n v="0.36428571428571427"/>
    <n v="0.85"/>
    <n v="0.68306010928961747"/>
    <n v="0.8"/>
    <n v="0.9"/>
    <n v="0"/>
    <n v="176"/>
    <n v="352"/>
    <n v="0"/>
    <n v="1"/>
    <n v="3"/>
    <n v="0"/>
    <n v="1"/>
    <n v="3"/>
    <s v="No corresponde"/>
    <s v="No corresponde"/>
    <s v="No corresponde"/>
    <n v="12"/>
    <x v="3"/>
    <m/>
  </r>
  <r>
    <n v="101"/>
    <n v="20402"/>
    <x v="1"/>
    <s v="Asunción"/>
    <s v="Acochaca"/>
    <n v="1"/>
    <n v="1"/>
    <x v="0"/>
    <s v="pobreza media y ruralidad alta"/>
    <n v="2"/>
    <n v="0"/>
    <n v="0"/>
    <n v="3115"/>
    <n v="44.13"/>
    <n v="100"/>
    <n v="0.5730337078651685"/>
    <n v="89"/>
    <n v="0.61589085347771066"/>
    <n v="0.67303371429443359"/>
    <n v="0"/>
    <n v="12"/>
    <n v="27"/>
    <n v="0"/>
    <n v="111"/>
    <n v="6.4285716840199056E-2"/>
    <n v="0.15000000596046448"/>
    <n v="0"/>
    <n v="43"/>
    <n v="99"/>
    <x v="0"/>
    <s v="No corresponde"/>
    <s v="No corresponde"/>
    <n v="0"/>
    <n v="7"/>
    <n v="15"/>
    <n v="0"/>
    <n v="6"/>
    <n v="14"/>
    <s v="No corresponde"/>
    <s v="No corresponde"/>
    <s v="No corresponde"/>
    <s v="No corresponde"/>
    <s v="No corresponde"/>
    <s v="No corresponde"/>
    <n v="0.66233766233766234"/>
    <n v="0.8"/>
    <n v="0.9"/>
    <n v="0"/>
    <n v="133"/>
    <n v="266"/>
    <n v="0"/>
    <n v="1"/>
    <n v="3"/>
    <n v="0"/>
    <n v="1"/>
    <n v="3"/>
    <s v="No corresponde"/>
    <s v="No corresponde"/>
    <s v="No corresponde"/>
    <n v="10"/>
    <x v="0"/>
    <m/>
  </r>
  <r>
    <n v="102"/>
    <n v="20503"/>
    <x v="1"/>
    <s v="Bolognesi"/>
    <s v="Antonio Raymondi"/>
    <n v="1"/>
    <n v="1"/>
    <x v="0"/>
    <s v="pobreza media y ruralidad alta"/>
    <n v="3"/>
    <n v="0"/>
    <n v="0"/>
    <n v="1060"/>
    <n v="51.58"/>
    <n v="100"/>
    <n v="0.55000000000000004"/>
    <n v="20"/>
    <n v="0.59285713263920381"/>
    <n v="0.64999997615814209"/>
    <n v="0"/>
    <n v="4"/>
    <n v="8"/>
    <n v="0"/>
    <n v="34"/>
    <n v="6.4285716840199056E-2"/>
    <n v="0.15000000596046448"/>
    <n v="0"/>
    <n v="12"/>
    <n v="26"/>
    <x v="1"/>
    <n v="2.142857142857143E-3"/>
    <n v="5.0000000000000001E-3"/>
    <n v="0"/>
    <n v="3"/>
    <n v="5"/>
    <n v="0"/>
    <n v="2"/>
    <n v="10"/>
    <s v="No corresponde"/>
    <s v="No corresponde"/>
    <s v="No corresponde"/>
    <s v="No corresponde"/>
    <s v="No corresponde"/>
    <s v="No corresponde"/>
    <n v="0.98076923076923073"/>
    <n v="1"/>
    <n v="1"/>
    <n v="0"/>
    <n v="65"/>
    <n v="130"/>
    <n v="0"/>
    <n v="0"/>
    <n v="1"/>
    <n v="0"/>
    <n v="1"/>
    <n v="3"/>
    <s v="No corresponde"/>
    <s v="No corresponde"/>
    <s v="No corresponde"/>
    <n v="10"/>
    <x v="1"/>
    <m/>
  </r>
  <r>
    <n v="103"/>
    <n v="20505"/>
    <x v="1"/>
    <s v="Bolognesi"/>
    <s v="Cajacay"/>
    <n v="2"/>
    <n v="3"/>
    <x v="3"/>
    <s v="pobreza baja y ruralidad alta"/>
    <n v="1"/>
    <n v="0"/>
    <n v="0"/>
    <n v="1595"/>
    <n v="28.84"/>
    <n v="100"/>
    <n v="0.44897959183673469"/>
    <n v="49"/>
    <n v="0.51326530633097833"/>
    <n v="0.59897959232330322"/>
    <n v="0"/>
    <n v="10"/>
    <n v="22"/>
    <n v="0"/>
    <n v="80"/>
    <n v="8.5714286991528096E-2"/>
    <n v="0.20000000298023224"/>
    <n v="0"/>
    <n v="26"/>
    <n v="59"/>
    <x v="0"/>
    <s v="No corresponde"/>
    <s v="No corresponde"/>
    <n v="0"/>
    <n v="7"/>
    <n v="15"/>
    <n v="0"/>
    <n v="2"/>
    <n v="10"/>
    <s v="No corresponde"/>
    <s v="No corresponde"/>
    <s v="No corresponde"/>
    <s v="No corresponde"/>
    <s v="No corresponde"/>
    <s v="No corresponde"/>
    <n v="1"/>
    <n v="1"/>
    <n v="1"/>
    <n v="0"/>
    <n v="72"/>
    <n v="144"/>
    <s v="No corresponde"/>
    <s v="No corresponde"/>
    <s v="No corresponde"/>
    <n v="0"/>
    <n v="1"/>
    <n v="3"/>
    <s v="No corresponde"/>
    <s v="No corresponde"/>
    <s v="No corresponde"/>
    <n v="9"/>
    <x v="2"/>
    <m/>
  </r>
  <r>
    <n v="104"/>
    <n v="20506"/>
    <x v="1"/>
    <s v="Bolognesi"/>
    <s v="Canis"/>
    <n v="2"/>
    <n v="2"/>
    <x v="3"/>
    <s v="pobreza baja y ruralidad alta"/>
    <n v="1"/>
    <n v="0"/>
    <n v="0"/>
    <n v="1302"/>
    <n v="33.727040000000002"/>
    <n v="100"/>
    <n v="0.5"/>
    <n v="2"/>
    <n v="0.56428570406777523"/>
    <n v="0.64999997615814209"/>
    <n v="0"/>
    <n v="1"/>
    <n v="2"/>
    <n v="0"/>
    <n v="6"/>
    <n v="8.5714286991528096E-2"/>
    <n v="0.20000000298023224"/>
    <n v="0"/>
    <n v="3"/>
    <n v="6"/>
    <x v="0"/>
    <s v="No corresponde"/>
    <s v="No corresponde"/>
    <n v="0"/>
    <n v="3"/>
    <n v="5"/>
    <n v="0"/>
    <n v="2"/>
    <n v="10"/>
    <s v="No corresponde"/>
    <s v="No corresponde"/>
    <s v="No corresponde"/>
    <s v="No corresponde"/>
    <s v="No corresponde"/>
    <s v="No corresponde"/>
    <n v="1"/>
    <n v="1"/>
    <n v="1"/>
    <n v="0"/>
    <n v="21"/>
    <n v="43"/>
    <s v="No corresponde"/>
    <s v="No corresponde"/>
    <s v="No corresponde"/>
    <n v="0"/>
    <n v="1"/>
    <n v="3"/>
    <s v="No corresponde"/>
    <s v="No corresponde"/>
    <s v="No corresponde"/>
    <n v="9"/>
    <x v="2"/>
    <m/>
  </r>
  <r>
    <n v="105"/>
    <n v="20508"/>
    <x v="1"/>
    <s v="Bolognesi"/>
    <s v="Huallanca"/>
    <n v="2"/>
    <n v="3"/>
    <x v="4"/>
    <s v="pobreza media y ruralidad media"/>
    <n v="4"/>
    <n v="0"/>
    <n v="1"/>
    <n v="8284"/>
    <n v="28.54"/>
    <n v="34.064212999216913"/>
    <n v="0.42489270386266093"/>
    <n v="233"/>
    <n v="0.47846414087594907"/>
    <n v="0.54989272356033325"/>
    <n v="0"/>
    <n v="54"/>
    <n v="124"/>
    <n v="0"/>
    <n v="446"/>
    <n v="7.4999998722757616E-2"/>
    <n v="0.17499999701976776"/>
    <n v="0"/>
    <n v="120"/>
    <n v="279"/>
    <x v="0"/>
    <s v="No corresponde"/>
    <s v="No corresponde"/>
    <n v="0"/>
    <n v="11"/>
    <n v="25"/>
    <n v="0"/>
    <n v="2"/>
    <n v="10"/>
    <s v="No corresponde"/>
    <s v="No corresponde"/>
    <s v="No corresponde"/>
    <s v="No corresponde"/>
    <s v="No corresponde"/>
    <s v="No corresponde"/>
    <n v="0.9538461538461539"/>
    <n v="1"/>
    <n v="1"/>
    <n v="0"/>
    <n v="172"/>
    <n v="344"/>
    <s v="No corresponde"/>
    <s v="No corresponde"/>
    <s v="No corresponde"/>
    <n v="0"/>
    <n v="1"/>
    <n v="3"/>
    <s v="No corresponde"/>
    <s v="No corresponde"/>
    <s v="No corresponde"/>
    <n v="9"/>
    <x v="2"/>
    <m/>
  </r>
  <r>
    <n v="106"/>
    <n v="20509"/>
    <x v="1"/>
    <s v="Bolognesi"/>
    <s v="Huasta"/>
    <n v="2"/>
    <n v="2"/>
    <x v="3"/>
    <s v="pobreza baja y ruralidad alta"/>
    <n v="4"/>
    <n v="0"/>
    <n v="1"/>
    <n v="2597"/>
    <n v="33.727040000000002"/>
    <n v="100"/>
    <n v="0.51020408163265307"/>
    <n v="49"/>
    <n v="0.57448978361513459"/>
    <n v="0.66020405292510986"/>
    <n v="0"/>
    <n v="6"/>
    <n v="13"/>
    <n v="0"/>
    <n v="54"/>
    <n v="8.5714286991528096E-2"/>
    <n v="0.20000000298023224"/>
    <n v="0"/>
    <n v="25"/>
    <n v="57"/>
    <x v="0"/>
    <s v="No corresponde"/>
    <s v="No corresponde"/>
    <n v="0"/>
    <n v="7"/>
    <n v="15"/>
    <n v="0"/>
    <n v="2"/>
    <n v="10"/>
    <s v="No corresponde"/>
    <s v="No corresponde"/>
    <s v="No corresponde"/>
    <s v="No corresponde"/>
    <s v="No corresponde"/>
    <s v="No corresponde"/>
    <n v="0.83333333333333337"/>
    <n v="0.9"/>
    <n v="0.95"/>
    <n v="0"/>
    <n v="100"/>
    <n v="201"/>
    <n v="0"/>
    <n v="0"/>
    <n v="1"/>
    <n v="0"/>
    <n v="1"/>
    <n v="3"/>
    <s v="No corresponde"/>
    <s v="No corresponde"/>
    <s v="No corresponde"/>
    <n v="9"/>
    <x v="0"/>
    <m/>
  </r>
  <r>
    <n v="107"/>
    <n v="20510"/>
    <x v="1"/>
    <s v="Bolognesi"/>
    <s v="Huayllacayán"/>
    <n v="1"/>
    <n v="1"/>
    <x v="0"/>
    <s v="pobreza media y ruralidad alta"/>
    <n v="3"/>
    <n v="0"/>
    <n v="0"/>
    <n v="1071"/>
    <n v="46.17"/>
    <n v="100"/>
    <n v="0.5357142857142857"/>
    <n v="28"/>
    <n v="0.57857143149083978"/>
    <n v="0.63571429252624512"/>
    <n v="0"/>
    <n v="4"/>
    <n v="9"/>
    <n v="0"/>
    <n v="34"/>
    <n v="6.4285716840199056E-2"/>
    <n v="0.15000000596046448"/>
    <n v="0"/>
    <n v="14"/>
    <n v="31"/>
    <x v="0"/>
    <s v="No corresponde"/>
    <s v="No corresponde"/>
    <n v="0"/>
    <n v="3"/>
    <n v="5"/>
    <n v="0"/>
    <n v="6"/>
    <n v="14"/>
    <s v="No corresponde"/>
    <s v="No corresponde"/>
    <s v="No corresponde"/>
    <s v="No corresponde"/>
    <s v="No corresponde"/>
    <s v="No corresponde"/>
    <n v="1"/>
    <n v="1"/>
    <n v="1"/>
    <n v="0"/>
    <n v="80"/>
    <n v="161"/>
    <n v="0"/>
    <n v="1"/>
    <n v="2"/>
    <n v="0"/>
    <n v="1"/>
    <n v="3"/>
    <s v="No corresponde"/>
    <s v="No corresponde"/>
    <s v="No corresponde"/>
    <n v="10"/>
    <x v="0"/>
    <m/>
  </r>
  <r>
    <n v="108"/>
    <n v="20511"/>
    <x v="1"/>
    <s v="Bolognesi"/>
    <s v="La Primavera"/>
    <n v="1"/>
    <n v="1"/>
    <x v="1"/>
    <s v="pobreza alta y ruralidad alta"/>
    <n v="3"/>
    <n v="0"/>
    <n v="0"/>
    <n v="946"/>
    <n v="52.4"/>
    <n v="100"/>
    <n v="0.25"/>
    <n v="4"/>
    <n v="0.28214285203388761"/>
    <n v="0.32499998807907104"/>
    <n v="0"/>
    <n v="1"/>
    <n v="2"/>
    <n v="0"/>
    <n v="7"/>
    <n v="5.3571428571428568E-2"/>
    <n v="0.125"/>
    <n v="0"/>
    <n v="5"/>
    <n v="10"/>
    <x v="1"/>
    <n v="2.142857142857143E-3"/>
    <n v="5.0000000000000001E-3"/>
    <n v="0"/>
    <n v="3"/>
    <n v="5"/>
    <n v="0"/>
    <n v="2"/>
    <n v="10"/>
    <s v="No corresponde"/>
    <s v="No corresponde"/>
    <s v="No corresponde"/>
    <s v="No corresponde"/>
    <s v="No corresponde"/>
    <s v="No corresponde"/>
    <n v="0.5"/>
    <n v="0.8"/>
    <n v="0.9"/>
    <n v="0"/>
    <n v="21"/>
    <n v="43"/>
    <s v="No corresponde"/>
    <s v="No corresponde"/>
    <s v="No corresponde"/>
    <n v="0"/>
    <n v="1"/>
    <n v="3"/>
    <s v="No corresponde"/>
    <s v="No corresponde"/>
    <s v="No corresponde"/>
    <n v="10"/>
    <x v="0"/>
    <m/>
  </r>
  <r>
    <n v="109"/>
    <n v="20512"/>
    <x v="1"/>
    <s v="Bolognesi"/>
    <s v="Mangas"/>
    <n v="2"/>
    <n v="3"/>
    <x v="3"/>
    <s v="pobreza baja y ruralidad alta"/>
    <n v="3"/>
    <n v="0"/>
    <n v="0"/>
    <n v="563"/>
    <n v="24.46283"/>
    <n v="100"/>
    <n v="0.14285714285714285"/>
    <n v="7"/>
    <n v="0.20714285604807794"/>
    <n v="0.29285714030265808"/>
    <n v="0"/>
    <n v="2"/>
    <n v="4"/>
    <n v="0"/>
    <n v="14"/>
    <n v="8.5714286991528096E-2"/>
    <n v="0.20000000298023224"/>
    <n v="0"/>
    <n v="6"/>
    <n v="13"/>
    <x v="0"/>
    <s v="No corresponde"/>
    <s v="No corresponde"/>
    <n v="0"/>
    <n v="3"/>
    <n v="5"/>
    <n v="0"/>
    <n v="2"/>
    <n v="10"/>
    <s v="No corresponde"/>
    <s v="No corresponde"/>
    <s v="No corresponde"/>
    <s v="No corresponde"/>
    <s v="No corresponde"/>
    <s v="No corresponde"/>
    <n v="0"/>
    <n v="0.7"/>
    <n v="0.8"/>
    <n v="0"/>
    <n v="46"/>
    <n v="93"/>
    <s v="No corresponde"/>
    <s v="No corresponde"/>
    <s v="No corresponde"/>
    <n v="0"/>
    <n v="1"/>
    <n v="3"/>
    <s v="No corresponde"/>
    <s v="No corresponde"/>
    <s v="No corresponde"/>
    <n v="9"/>
    <x v="2"/>
    <m/>
  </r>
  <r>
    <n v="110"/>
    <n v="20513"/>
    <x v="1"/>
    <s v="Bolognesi"/>
    <s v="Pacllón"/>
    <n v="2"/>
    <n v="3"/>
    <x v="3"/>
    <s v="pobreza baja y ruralidad alta"/>
    <n v="3"/>
    <n v="0"/>
    <n v="0"/>
    <n v="1762"/>
    <n v="24.46283"/>
    <n v="100"/>
    <n v="0.41379310344827586"/>
    <n v="29"/>
    <n v="0.47807882601404428"/>
    <n v="0.5637931227684021"/>
    <n v="0"/>
    <n v="5"/>
    <n v="11"/>
    <n v="0"/>
    <n v="34"/>
    <n v="8.5714286991528096E-2"/>
    <n v="0.20000000298023224"/>
    <n v="0"/>
    <n v="21"/>
    <n v="47"/>
    <x v="0"/>
    <s v="No corresponde"/>
    <s v="No corresponde"/>
    <n v="0"/>
    <n v="7"/>
    <n v="15"/>
    <n v="0"/>
    <n v="2"/>
    <n v="10"/>
    <s v="No corresponde"/>
    <s v="No corresponde"/>
    <s v="No corresponde"/>
    <s v="No corresponde"/>
    <s v="No corresponde"/>
    <s v="No corresponde"/>
    <n v="0.92500000000000004"/>
    <n v="0.95"/>
    <n v="1"/>
    <n v="0"/>
    <n v="68"/>
    <n v="137"/>
    <n v="0"/>
    <n v="0"/>
    <n v="1"/>
    <n v="0"/>
    <n v="1"/>
    <n v="3"/>
    <s v="No corresponde"/>
    <s v="No corresponde"/>
    <s v="No corresponde"/>
    <n v="9"/>
    <x v="0"/>
    <m/>
  </r>
  <r>
    <n v="111"/>
    <n v="20515"/>
    <x v="1"/>
    <s v="Bolognesi"/>
    <s v="Ticllos"/>
    <n v="1"/>
    <n v="1"/>
    <x v="0"/>
    <s v="pobreza media y ruralidad alta"/>
    <n v="2"/>
    <n v="0"/>
    <n v="0"/>
    <n v="1285"/>
    <n v="48.67"/>
    <n v="100"/>
    <n v="0.5"/>
    <n v="16"/>
    <n v="0.54285715307508198"/>
    <n v="0.60000002384185791"/>
    <n v="0"/>
    <n v="2"/>
    <n v="4"/>
    <n v="0"/>
    <n v="14"/>
    <n v="6.4285716840199056E-2"/>
    <n v="0.15000000596046448"/>
    <n v="0"/>
    <n v="8"/>
    <n v="18"/>
    <x v="0"/>
    <s v="No corresponde"/>
    <s v="No corresponde"/>
    <n v="0"/>
    <n v="3"/>
    <n v="5"/>
    <n v="0"/>
    <n v="2"/>
    <n v="10"/>
    <s v="No corresponde"/>
    <s v="No corresponde"/>
    <s v="No corresponde"/>
    <s v="No corresponde"/>
    <s v="No corresponde"/>
    <s v="No corresponde"/>
    <n v="0.94736842105263153"/>
    <n v="0.95"/>
    <n v="1"/>
    <n v="0"/>
    <n v="46"/>
    <n v="92"/>
    <n v="0"/>
    <n v="0"/>
    <n v="1"/>
    <n v="0"/>
    <n v="1"/>
    <n v="3"/>
    <s v="No corresponde"/>
    <s v="No corresponde"/>
    <s v="No corresponde"/>
    <n v="9"/>
    <x v="0"/>
    <m/>
  </r>
  <r>
    <n v="112"/>
    <n v="20601"/>
    <x v="1"/>
    <s v="Carhuaz"/>
    <s v="Carhuaz"/>
    <n v="2"/>
    <n v="2"/>
    <x v="4"/>
    <s v="pobreza media y ruralidad media"/>
    <n v="4"/>
    <n v="1"/>
    <n v="1"/>
    <n v="15635"/>
    <n v="38.909999999999997"/>
    <n v="56.965475469412475"/>
    <n v="0.53650254668930386"/>
    <n v="589"/>
    <n v="0.59007397244169157"/>
    <n v="0.66150254011154175"/>
    <n v="0"/>
    <n v="89"/>
    <n v="207"/>
    <n v="0"/>
    <n v="848"/>
    <n v="7.4999998722757616E-2"/>
    <n v="0.17499999701976776"/>
    <n v="0"/>
    <n v="192"/>
    <n v="448"/>
    <x v="0"/>
    <s v="No corresponde"/>
    <s v="No corresponde"/>
    <n v="0"/>
    <n v="15"/>
    <n v="35"/>
    <n v="0"/>
    <n v="6"/>
    <n v="14"/>
    <n v="0"/>
    <n v="0.36428571428571427"/>
    <n v="0.85"/>
    <n v="0"/>
    <n v="0.36428571428571427"/>
    <n v="0.85"/>
    <n v="0.35227272727272729"/>
    <n v="0.7"/>
    <n v="0.8"/>
    <n v="0"/>
    <n v="387"/>
    <n v="774"/>
    <n v="0"/>
    <n v="2"/>
    <n v="4"/>
    <n v="0"/>
    <n v="1"/>
    <n v="3"/>
    <s v="No corresponde"/>
    <s v="No corresponde"/>
    <s v="No corresponde"/>
    <n v="12"/>
    <x v="3"/>
    <m/>
  </r>
  <r>
    <n v="113"/>
    <n v="20602"/>
    <x v="1"/>
    <s v="Carhuaz"/>
    <s v="Acopampa"/>
    <n v="2"/>
    <n v="3"/>
    <x v="3"/>
    <s v="pobreza baja y ruralidad alta"/>
    <n v="1"/>
    <n v="0"/>
    <n v="0"/>
    <n v="2672"/>
    <n v="26.35"/>
    <n v="100"/>
    <n v="0.5444444444444444"/>
    <n v="90"/>
    <n v="0.60873014737689302"/>
    <n v="0.69444441795349121"/>
    <n v="0"/>
    <n v="17"/>
    <n v="38"/>
    <n v="0"/>
    <n v="116"/>
    <n v="8.5714286991528096E-2"/>
    <n v="0.20000000298023224"/>
    <n v="0"/>
    <n v="30"/>
    <n v="68"/>
    <x v="0"/>
    <s v="No corresponde"/>
    <s v="No corresponde"/>
    <n v="0"/>
    <n v="7"/>
    <n v="15"/>
    <n v="0"/>
    <n v="2"/>
    <n v="10"/>
    <s v="No corresponde"/>
    <s v="No corresponde"/>
    <s v="No corresponde"/>
    <s v="No corresponde"/>
    <s v="No corresponde"/>
    <s v="No corresponde"/>
    <n v="0.90740740740740744"/>
    <n v="0.95"/>
    <n v="1"/>
    <n v="0"/>
    <n v="104"/>
    <n v="209"/>
    <n v="0"/>
    <n v="1"/>
    <n v="2"/>
    <n v="0"/>
    <n v="1"/>
    <n v="3"/>
    <s v="No corresponde"/>
    <s v="No corresponde"/>
    <s v="No corresponde"/>
    <n v="10"/>
    <x v="0"/>
    <m/>
  </r>
  <r>
    <n v="114"/>
    <n v="20603"/>
    <x v="1"/>
    <s v="Carhuaz"/>
    <s v="Amashca"/>
    <n v="2"/>
    <n v="2"/>
    <x v="3"/>
    <s v="pobreza baja y ruralidad alta"/>
    <n v="3"/>
    <n v="0"/>
    <n v="0"/>
    <n v="1563"/>
    <n v="39.57"/>
    <n v="100"/>
    <n v="0.73913043478260865"/>
    <n v="46"/>
    <n v="0.80341613996102945"/>
    <n v="0.88913041353225708"/>
    <n v="0"/>
    <n v="6"/>
    <n v="13"/>
    <n v="0"/>
    <n v="48"/>
    <n v="8.5714286991528096E-2"/>
    <n v="0.20000000298023224"/>
    <n v="0"/>
    <n v="20"/>
    <n v="46"/>
    <x v="0"/>
    <s v="No corresponde"/>
    <s v="No corresponde"/>
    <n v="0"/>
    <n v="7"/>
    <n v="15"/>
    <n v="0"/>
    <n v="2"/>
    <n v="10"/>
    <s v="No corresponde"/>
    <s v="No corresponde"/>
    <s v="No corresponde"/>
    <s v="No corresponde"/>
    <s v="No corresponde"/>
    <s v="No corresponde"/>
    <n v="0.92982456140350878"/>
    <n v="0.95"/>
    <n v="1"/>
    <n v="0"/>
    <n v="92"/>
    <n v="185"/>
    <n v="0"/>
    <n v="0"/>
    <n v="1"/>
    <n v="0"/>
    <n v="1"/>
    <n v="3"/>
    <s v="No corresponde"/>
    <s v="No corresponde"/>
    <s v="No corresponde"/>
    <n v="9"/>
    <x v="0"/>
    <m/>
  </r>
  <r>
    <n v="115"/>
    <n v="20604"/>
    <x v="1"/>
    <s v="Carhuaz"/>
    <s v="Anta"/>
    <n v="1"/>
    <n v="1"/>
    <x v="0"/>
    <s v="pobreza media y ruralidad alta"/>
    <n v="4"/>
    <n v="1"/>
    <n v="1"/>
    <n v="2498"/>
    <n v="46.25"/>
    <n v="100"/>
    <n v="0.8571428571428571"/>
    <n v="105"/>
    <n v="0.89999998832235528"/>
    <n v="0.95714282989501953"/>
    <n v="0"/>
    <n v="15"/>
    <n v="34"/>
    <n v="0"/>
    <n v="131"/>
    <n v="6.4285716840199056E-2"/>
    <n v="0.15000000596046448"/>
    <n v="0"/>
    <n v="36"/>
    <n v="82"/>
    <x v="0"/>
    <s v="No corresponde"/>
    <s v="No corresponde"/>
    <n v="0"/>
    <n v="7"/>
    <n v="15"/>
    <n v="0"/>
    <n v="6"/>
    <n v="14"/>
    <s v="No corresponde"/>
    <s v="No corresponde"/>
    <s v="No corresponde"/>
    <s v="No corresponde"/>
    <s v="No corresponde"/>
    <s v="No corresponde"/>
    <n v="0.5625"/>
    <n v="0.8"/>
    <n v="0.9"/>
    <n v="0"/>
    <n v="126"/>
    <n v="253"/>
    <n v="0"/>
    <n v="1"/>
    <n v="3"/>
    <n v="0"/>
    <n v="1"/>
    <n v="3"/>
    <s v="No corresponde"/>
    <s v="No corresponde"/>
    <s v="No corresponde"/>
    <n v="10"/>
    <x v="0"/>
    <m/>
  </r>
  <r>
    <n v="116"/>
    <n v="20605"/>
    <x v="1"/>
    <s v="Carhuaz"/>
    <s v="Ataquero"/>
    <n v="1"/>
    <n v="1"/>
    <x v="1"/>
    <s v="pobreza alta y ruralidad alta"/>
    <n v="2"/>
    <n v="0"/>
    <n v="0"/>
    <n v="1346"/>
    <n v="54.95"/>
    <n v="100"/>
    <n v="0.55769230769230771"/>
    <n v="52"/>
    <n v="0.58983517741108993"/>
    <n v="0.63269233703613281"/>
    <n v="0"/>
    <n v="6"/>
    <n v="14"/>
    <n v="5.2631578947368418E-2"/>
    <n v="57"/>
    <n v="0.10620300449374923"/>
    <n v="0.17763157188892365"/>
    <n v="0"/>
    <n v="25"/>
    <n v="58"/>
    <x v="1"/>
    <n v="2.142857142857143E-3"/>
    <n v="5.0000000000000001E-3"/>
    <n v="0"/>
    <n v="3"/>
    <n v="5"/>
    <n v="0"/>
    <n v="2"/>
    <n v="10"/>
    <s v="No corresponde"/>
    <s v="No corresponde"/>
    <s v="No corresponde"/>
    <s v="No corresponde"/>
    <s v="No corresponde"/>
    <s v="No corresponde"/>
    <n v="0.40476190476190477"/>
    <n v="0.7"/>
    <n v="0.8"/>
    <n v="0"/>
    <n v="92"/>
    <n v="184"/>
    <s v="No corresponde"/>
    <s v="No corresponde"/>
    <s v="No corresponde"/>
    <n v="0"/>
    <n v="1"/>
    <n v="3"/>
    <s v="No corresponde"/>
    <s v="No corresponde"/>
    <s v="No corresponde"/>
    <n v="10"/>
    <x v="0"/>
    <m/>
  </r>
  <r>
    <n v="117"/>
    <n v="20606"/>
    <x v="1"/>
    <s v="Carhuaz"/>
    <s v="Marcará"/>
    <n v="2"/>
    <n v="1"/>
    <x v="0"/>
    <s v="pobreza media y ruralidad alta"/>
    <n v="3"/>
    <n v="0"/>
    <n v="0"/>
    <n v="9406"/>
    <n v="41.83"/>
    <n v="100"/>
    <n v="0.81736526946107779"/>
    <n v="334"/>
    <n v="0.86022240525132265"/>
    <n v="0.91736525297164917"/>
    <n v="0"/>
    <n v="37"/>
    <n v="85"/>
    <n v="2.9154518950437317E-3"/>
    <n v="343"/>
    <n v="6.720116449018064E-2"/>
    <n v="0.15291544795036316"/>
    <n v="0"/>
    <n v="117"/>
    <n v="273"/>
    <x v="0"/>
    <s v="No corresponde"/>
    <s v="No corresponde"/>
    <n v="0"/>
    <n v="11"/>
    <n v="25"/>
    <n v="0"/>
    <n v="6"/>
    <n v="14"/>
    <s v="No corresponde"/>
    <s v="No corresponde"/>
    <s v="No corresponde"/>
    <s v="No corresponde"/>
    <s v="No corresponde"/>
    <s v="No corresponde"/>
    <n v="0.9754464285714286"/>
    <n v="1"/>
    <n v="1"/>
    <n v="0"/>
    <n v="239"/>
    <n v="478"/>
    <n v="0"/>
    <n v="1"/>
    <n v="3"/>
    <n v="0"/>
    <n v="1"/>
    <n v="3"/>
    <s v="No corresponde"/>
    <s v="No corresponde"/>
    <s v="No corresponde"/>
    <n v="10"/>
    <x v="0"/>
    <m/>
  </r>
  <r>
    <n v="118"/>
    <n v="20607"/>
    <x v="1"/>
    <s v="Carhuaz"/>
    <s v="Pariahuanca"/>
    <n v="1"/>
    <n v="1"/>
    <x v="0"/>
    <s v="pobreza media y ruralidad alta"/>
    <n v="1"/>
    <n v="0"/>
    <n v="0"/>
    <n v="1622"/>
    <n v="45.39"/>
    <n v="100"/>
    <n v="0.94339622641509435"/>
    <n v="53"/>
    <n v="0.95908356612583379"/>
    <n v="0.98000001907348633"/>
    <n v="0"/>
    <n v="4"/>
    <n v="8"/>
    <n v="0.12195121951219512"/>
    <n v="41"/>
    <n v="0.18623693759848431"/>
    <n v="0.27195122838020325"/>
    <n v="0"/>
    <n v="16"/>
    <n v="36"/>
    <x v="0"/>
    <s v="No corresponde"/>
    <s v="No corresponde"/>
    <n v="0"/>
    <n v="3"/>
    <n v="5"/>
    <n v="0"/>
    <n v="6"/>
    <n v="14"/>
    <s v="No corresponde"/>
    <s v="No corresponde"/>
    <s v="No corresponde"/>
    <s v="No corresponde"/>
    <s v="No corresponde"/>
    <s v="No corresponde"/>
    <n v="1"/>
    <n v="1"/>
    <n v="1"/>
    <n v="0"/>
    <n v="87"/>
    <n v="175"/>
    <n v="0"/>
    <n v="0"/>
    <n v="1"/>
    <n v="0"/>
    <n v="1"/>
    <n v="3"/>
    <s v="No corresponde"/>
    <s v="No corresponde"/>
    <s v="No corresponde"/>
    <n v="9"/>
    <x v="0"/>
    <m/>
  </r>
  <r>
    <n v="119"/>
    <n v="20608"/>
    <x v="1"/>
    <s v="Carhuaz"/>
    <s v="San Miguel de Aco"/>
    <n v="1"/>
    <n v="1"/>
    <x v="0"/>
    <s v="pobreza media y ruralidad alta"/>
    <n v="2"/>
    <n v="0"/>
    <n v="0"/>
    <n v="2780"/>
    <n v="43.583370000000002"/>
    <n v="100"/>
    <n v="0.82926829268292679"/>
    <n v="123"/>
    <n v="0.872125438904513"/>
    <n v="0.92926830053329468"/>
    <n v="0"/>
    <n v="14"/>
    <n v="31"/>
    <n v="1.4925373134328358E-2"/>
    <n v="134"/>
    <n v="7.9211084636798046E-2"/>
    <n v="0.16492536664009094"/>
    <n v="0"/>
    <n v="38"/>
    <n v="87"/>
    <x v="0"/>
    <s v="No corresponde"/>
    <s v="No corresponde"/>
    <n v="0"/>
    <n v="7"/>
    <n v="15"/>
    <n v="0"/>
    <n v="6"/>
    <n v="14"/>
    <s v="No corresponde"/>
    <s v="No corresponde"/>
    <s v="No corresponde"/>
    <s v="No corresponde"/>
    <s v="No corresponde"/>
    <s v="No corresponde"/>
    <n v="1.4492753623188406E-2"/>
    <n v="0.7"/>
    <n v="0.8"/>
    <n v="0"/>
    <n v="148"/>
    <n v="296"/>
    <n v="0"/>
    <n v="1"/>
    <n v="2"/>
    <n v="0"/>
    <n v="1"/>
    <n v="3"/>
    <s v="No corresponde"/>
    <s v="No corresponde"/>
    <s v="No corresponde"/>
    <n v="10"/>
    <x v="0"/>
    <m/>
  </r>
  <r>
    <n v="120"/>
    <n v="20609"/>
    <x v="1"/>
    <s v="Carhuaz"/>
    <s v="Shilla"/>
    <n v="2"/>
    <n v="2"/>
    <x v="3"/>
    <s v="pobreza baja y ruralidad alta"/>
    <n v="3"/>
    <n v="0"/>
    <n v="0"/>
    <n v="3302"/>
    <n v="40.47"/>
    <n v="100"/>
    <n v="0.66666666666666663"/>
    <n v="102"/>
    <n v="0.73095237924939105"/>
    <n v="0.81666666269302368"/>
    <n v="0"/>
    <n v="13"/>
    <n v="29"/>
    <n v="0"/>
    <n v="115"/>
    <n v="8.5714286991528096E-2"/>
    <n v="0.20000000298023224"/>
    <n v="0"/>
    <n v="39"/>
    <n v="89"/>
    <x v="0"/>
    <s v="No corresponde"/>
    <s v="No corresponde"/>
    <n v="0"/>
    <n v="7"/>
    <n v="15"/>
    <n v="0"/>
    <n v="2"/>
    <n v="10"/>
    <s v="No corresponde"/>
    <s v="No corresponde"/>
    <s v="No corresponde"/>
    <s v="No corresponde"/>
    <s v="No corresponde"/>
    <s v="No corresponde"/>
    <n v="0.39170506912442399"/>
    <n v="0.7"/>
    <n v="0.8"/>
    <n v="0"/>
    <n v="139"/>
    <n v="279"/>
    <n v="0"/>
    <n v="1"/>
    <n v="2"/>
    <n v="0"/>
    <n v="1"/>
    <n v="3"/>
    <s v="No corresponde"/>
    <s v="No corresponde"/>
    <s v="No corresponde"/>
    <n v="10"/>
    <x v="0"/>
    <m/>
  </r>
  <r>
    <n v="121"/>
    <n v="20610"/>
    <x v="1"/>
    <s v="Carhuaz"/>
    <s v="Tinco"/>
    <n v="2"/>
    <n v="2"/>
    <x v="3"/>
    <s v="pobreza baja y ruralidad alta"/>
    <n v="1"/>
    <n v="0"/>
    <n v="0"/>
    <n v="3285"/>
    <n v="32.74"/>
    <n v="100"/>
    <n v="0.50961538461538458"/>
    <n v="104"/>
    <n v="0.57390110440306608"/>
    <n v="0.65961539745330811"/>
    <n v="0"/>
    <n v="15"/>
    <n v="33"/>
    <n v="1.3605442176870748E-2"/>
    <n v="147"/>
    <n v="9.9319730645481899E-2"/>
    <n v="0.21360544860363007"/>
    <n v="0"/>
    <n v="32"/>
    <n v="74"/>
    <x v="0"/>
    <s v="No corresponde"/>
    <s v="No corresponde"/>
    <n v="0"/>
    <n v="7"/>
    <n v="15"/>
    <n v="0"/>
    <n v="2"/>
    <n v="10"/>
    <s v="No corresponde"/>
    <s v="No corresponde"/>
    <s v="No corresponde"/>
    <s v="No corresponde"/>
    <s v="No corresponde"/>
    <s v="No corresponde"/>
    <n v="0.60483870967741937"/>
    <n v="0.8"/>
    <n v="0.9"/>
    <n v="0"/>
    <n v="111"/>
    <n v="222"/>
    <n v="0"/>
    <n v="0"/>
    <n v="1"/>
    <n v="0"/>
    <n v="1"/>
    <n v="3"/>
    <s v="No corresponde"/>
    <s v="No corresponde"/>
    <s v="No corresponde"/>
    <n v="9"/>
    <x v="0"/>
    <m/>
  </r>
  <r>
    <n v="122"/>
    <n v="20611"/>
    <x v="1"/>
    <s v="Carhuaz"/>
    <s v="Yungar"/>
    <n v="2"/>
    <n v="2"/>
    <x v="3"/>
    <s v="pobreza baja y ruralidad alta"/>
    <n v="3"/>
    <n v="0"/>
    <n v="0"/>
    <n v="3445"/>
    <n v="40.200000000000003"/>
    <n v="100"/>
    <n v="0.68807339449541283"/>
    <n v="109"/>
    <n v="0.75235909950061364"/>
    <n v="0.83807337284088135"/>
    <n v="0"/>
    <n v="17"/>
    <n v="39"/>
    <n v="0"/>
    <n v="169"/>
    <n v="8.5714286991528096E-2"/>
    <n v="0.20000000298023224"/>
    <n v="0"/>
    <n v="39"/>
    <n v="91"/>
    <x v="0"/>
    <s v="No corresponde"/>
    <s v="No corresponde"/>
    <n v="0"/>
    <n v="7"/>
    <n v="15"/>
    <n v="0"/>
    <n v="6"/>
    <n v="14"/>
    <s v="No corresponde"/>
    <s v="No corresponde"/>
    <s v="No corresponde"/>
    <s v="No corresponde"/>
    <s v="No corresponde"/>
    <s v="No corresponde"/>
    <n v="0.86153846153846159"/>
    <n v="0.9"/>
    <n v="0.95"/>
    <n v="0"/>
    <n v="129"/>
    <n v="259"/>
    <n v="0"/>
    <n v="1"/>
    <n v="2"/>
    <n v="0"/>
    <n v="1"/>
    <n v="3"/>
    <s v="No corresponde"/>
    <s v="No corresponde"/>
    <s v="No corresponde"/>
    <n v="10"/>
    <x v="0"/>
    <m/>
  </r>
  <r>
    <n v="123"/>
    <n v="20701"/>
    <x v="1"/>
    <s v="Carlos Fermín Fitzcarrald"/>
    <s v="San Luis"/>
    <n v="1"/>
    <n v="1"/>
    <x v="0"/>
    <s v="pobreza media y ruralidad alta"/>
    <n v="4"/>
    <n v="1"/>
    <n v="0"/>
    <n v="12627"/>
    <n v="51.15"/>
    <n v="100"/>
    <n v="0.80672268907563027"/>
    <n v="357"/>
    <n v="0.84957982154310396"/>
    <n v="0.90672266483306885"/>
    <n v="0"/>
    <n v="51"/>
    <n v="118"/>
    <n v="0"/>
    <n v="460"/>
    <n v="6.4285716840199056E-2"/>
    <n v="0.15000000596046448"/>
    <n v="0"/>
    <n v="171"/>
    <n v="399"/>
    <x v="1"/>
    <n v="2.142857142857143E-3"/>
    <n v="5.0000000000000001E-3"/>
    <n v="0"/>
    <n v="11"/>
    <n v="25"/>
    <n v="0"/>
    <n v="2"/>
    <n v="10"/>
    <n v="0"/>
    <n v="0.36428571428571427"/>
    <n v="0.85"/>
    <n v="0"/>
    <n v="0.36428571428571427"/>
    <n v="0.85"/>
    <n v="0.93414634146341469"/>
    <n v="0.95"/>
    <n v="1"/>
    <n v="0"/>
    <n v="388"/>
    <n v="776"/>
    <n v="0"/>
    <n v="2"/>
    <n v="4"/>
    <n v="0"/>
    <n v="1"/>
    <n v="3"/>
    <s v="No corresponde"/>
    <s v="No corresponde"/>
    <s v="No corresponde"/>
    <n v="13"/>
    <x v="5"/>
    <m/>
  </r>
  <r>
    <n v="124"/>
    <n v="20702"/>
    <x v="1"/>
    <s v="Carlos Fermín Fitzcarrald"/>
    <s v="San Nicolas"/>
    <n v="1"/>
    <n v="1"/>
    <x v="1"/>
    <s v="pobreza alta y ruralidad alta"/>
    <n v="2"/>
    <n v="0"/>
    <n v="0"/>
    <n v="3672"/>
    <n v="54.9"/>
    <n v="100"/>
    <n v="0.25"/>
    <n v="116"/>
    <n v="0.28214285203388761"/>
    <n v="0.32499998807907104"/>
    <n v="0"/>
    <n v="17"/>
    <n v="39"/>
    <n v="0"/>
    <n v="167"/>
    <n v="5.3571428571428568E-2"/>
    <n v="0.125"/>
    <n v="0"/>
    <n v="61"/>
    <n v="142"/>
    <x v="1"/>
    <n v="2.142857142857143E-3"/>
    <n v="5.0000000000000001E-3"/>
    <n v="0"/>
    <n v="7"/>
    <n v="15"/>
    <n v="0"/>
    <n v="2"/>
    <n v="10"/>
    <s v="No corresponde"/>
    <s v="No corresponde"/>
    <s v="No corresponde"/>
    <s v="No corresponde"/>
    <s v="No corresponde"/>
    <s v="No corresponde"/>
    <n v="0.85789473684210527"/>
    <n v="0.9"/>
    <n v="0.95"/>
    <n v="0"/>
    <n v="169"/>
    <n v="339"/>
    <n v="0"/>
    <n v="1"/>
    <n v="3"/>
    <n v="0"/>
    <n v="1"/>
    <n v="3"/>
    <s v="No corresponde"/>
    <s v="No corresponde"/>
    <s v="No corresponde"/>
    <n v="11"/>
    <x v="1"/>
    <m/>
  </r>
  <r>
    <n v="125"/>
    <n v="20703"/>
    <x v="1"/>
    <s v="Carlos Fermín Fitzcarrald"/>
    <s v="Yauya"/>
    <n v="1"/>
    <n v="1"/>
    <x v="1"/>
    <s v="pobreza alta y ruralidad alta"/>
    <n v="4"/>
    <n v="0"/>
    <n v="1"/>
    <n v="5564"/>
    <n v="55.32"/>
    <n v="100"/>
    <n v="0.56287425149700598"/>
    <n v="167"/>
    <n v="0.59501710613126735"/>
    <n v="0.63787424564361572"/>
    <n v="0"/>
    <n v="21"/>
    <n v="47"/>
    <n v="5.113636363636364E-2"/>
    <n v="176"/>
    <n v="0.10470779046609804"/>
    <n v="0.17613635957241058"/>
    <n v="0"/>
    <n v="73"/>
    <n v="170"/>
    <x v="1"/>
    <n v="2.142857142857143E-3"/>
    <n v="5.0000000000000001E-3"/>
    <n v="0"/>
    <n v="11"/>
    <n v="25"/>
    <n v="0"/>
    <n v="2"/>
    <n v="10"/>
    <s v="No corresponde"/>
    <s v="No corresponde"/>
    <s v="No corresponde"/>
    <s v="No corresponde"/>
    <s v="No corresponde"/>
    <s v="No corresponde"/>
    <n v="0.98947368421052628"/>
    <n v="1"/>
    <n v="1"/>
    <n v="0"/>
    <n v="199"/>
    <n v="398"/>
    <n v="0"/>
    <n v="3"/>
    <n v="6"/>
    <n v="0"/>
    <n v="1"/>
    <n v="3"/>
    <s v="No corresponde"/>
    <s v="No corresponde"/>
    <s v="No corresponde"/>
    <n v="11"/>
    <x v="1"/>
    <m/>
  </r>
  <r>
    <n v="126"/>
    <n v="20802"/>
    <x v="1"/>
    <s v="Casma"/>
    <s v="Buena Vista Alta"/>
    <n v="2"/>
    <n v="2"/>
    <x v="3"/>
    <s v="pobreza baja y ruralidad alta"/>
    <n v="2"/>
    <n v="0"/>
    <n v="0"/>
    <n v="4229"/>
    <n v="33.18"/>
    <n v="100"/>
    <n v="0.70833333333333337"/>
    <n v="168"/>
    <n v="0.77261905443100709"/>
    <n v="0.85833334922790527"/>
    <n v="0"/>
    <n v="24"/>
    <n v="56"/>
    <n v="0"/>
    <n v="229"/>
    <n v="8.5714286991528096E-2"/>
    <n v="0.20000000298023224"/>
    <n v="0"/>
    <n v="50"/>
    <n v="115"/>
    <x v="0"/>
    <s v="No corresponde"/>
    <s v="No corresponde"/>
    <n v="0"/>
    <n v="11"/>
    <n v="25"/>
    <n v="0"/>
    <n v="2"/>
    <n v="10"/>
    <s v="No corresponde"/>
    <s v="No corresponde"/>
    <s v="No corresponde"/>
    <s v="No corresponde"/>
    <s v="No corresponde"/>
    <s v="No corresponde"/>
    <n v="0.79096045197740117"/>
    <n v="0.8"/>
    <n v="0.9"/>
    <n v="0"/>
    <n v="115"/>
    <n v="231"/>
    <s v="No corresponde"/>
    <s v="No corresponde"/>
    <s v="No corresponde"/>
    <n v="0"/>
    <n v="1"/>
    <n v="3"/>
    <s v="No corresponde"/>
    <s v="No corresponde"/>
    <s v="No corresponde"/>
    <n v="9"/>
    <x v="2"/>
    <m/>
  </r>
  <r>
    <n v="127"/>
    <n v="20803"/>
    <x v="1"/>
    <s v="Casma"/>
    <s v="Comandante Noél"/>
    <n v="2"/>
    <n v="2"/>
    <x v="3"/>
    <s v="pobreza baja y ruralidad alta"/>
    <n v="1"/>
    <n v="0"/>
    <n v="0"/>
    <n v="2034"/>
    <n v="34.44"/>
    <n v="100"/>
    <n v="0.6"/>
    <n v="75"/>
    <n v="0.66428571428571426"/>
    <n v="0.75"/>
    <n v="0"/>
    <n v="11"/>
    <n v="24"/>
    <n v="0"/>
    <n v="98"/>
    <n v="8.5714286991528096E-2"/>
    <n v="0.20000000298023224"/>
    <n v="0"/>
    <n v="23"/>
    <n v="53"/>
    <x v="0"/>
    <s v="No corresponde"/>
    <s v="No corresponde"/>
    <n v="0"/>
    <n v="7"/>
    <n v="15"/>
    <n v="0"/>
    <n v="2"/>
    <n v="10"/>
    <s v="No corresponde"/>
    <s v="No corresponde"/>
    <s v="No corresponde"/>
    <s v="No corresponde"/>
    <s v="No corresponde"/>
    <s v="No corresponde"/>
    <n v="0.91052631578947374"/>
    <n v="0.95"/>
    <n v="1"/>
    <n v="0"/>
    <n v="78"/>
    <n v="157"/>
    <s v="No corresponde"/>
    <s v="No corresponde"/>
    <s v="No corresponde"/>
    <n v="0"/>
    <n v="1"/>
    <n v="3"/>
    <s v="No corresponde"/>
    <s v="No corresponde"/>
    <s v="No corresponde"/>
    <n v="9"/>
    <x v="2"/>
    <m/>
  </r>
  <r>
    <n v="128"/>
    <n v="20804"/>
    <x v="1"/>
    <s v="Casma"/>
    <s v="Yaután"/>
    <n v="2"/>
    <n v="2"/>
    <x v="0"/>
    <s v="pobreza media y ruralidad alta"/>
    <n v="1"/>
    <n v="0"/>
    <n v="0"/>
    <n v="8489"/>
    <n v="40.299999999999997"/>
    <n v="100"/>
    <n v="0.40125391849529779"/>
    <n v="319"/>
    <n v="0.44411105467394441"/>
    <n v="0.50125390291213989"/>
    <n v="0"/>
    <n v="37"/>
    <n v="85"/>
    <n v="0"/>
    <n v="360"/>
    <n v="6.4285716840199056E-2"/>
    <n v="0.15000000596046448"/>
    <n v="0"/>
    <n v="92"/>
    <n v="214"/>
    <x v="0"/>
    <s v="No corresponde"/>
    <s v="No corresponde"/>
    <n v="0"/>
    <n v="11"/>
    <n v="25"/>
    <n v="0"/>
    <n v="2"/>
    <n v="10"/>
    <s v="No corresponde"/>
    <s v="No corresponde"/>
    <s v="No corresponde"/>
    <s v="No corresponde"/>
    <s v="No corresponde"/>
    <s v="No corresponde"/>
    <n v="0.66575342465753429"/>
    <n v="0.8"/>
    <n v="0.9"/>
    <n v="0"/>
    <n v="165"/>
    <n v="330"/>
    <n v="0"/>
    <n v="1"/>
    <n v="3"/>
    <n v="0"/>
    <n v="1"/>
    <n v="3"/>
    <s v="No corresponde"/>
    <s v="No corresponde"/>
    <s v="No corresponde"/>
    <n v="10"/>
    <x v="0"/>
    <m/>
  </r>
  <r>
    <n v="129"/>
    <n v="20901"/>
    <x v="1"/>
    <s v="Corongo"/>
    <s v="Corongo"/>
    <n v="2"/>
    <n v="2"/>
    <x v="3"/>
    <s v="pobreza baja y ruralidad alta"/>
    <n v="3"/>
    <n v="0"/>
    <n v="0"/>
    <n v="1413"/>
    <n v="30.25"/>
    <n v="100"/>
    <n v="0.37037037037037035"/>
    <n v="27"/>
    <n v="0.43465608200698935"/>
    <n v="0.52037036418914795"/>
    <n v="0"/>
    <n v="8"/>
    <n v="18"/>
    <n v="0"/>
    <n v="57"/>
    <n v="8.5714286991528096E-2"/>
    <n v="0.20000000298023224"/>
    <n v="0"/>
    <n v="21"/>
    <n v="49"/>
    <x v="0"/>
    <s v="No corresponde"/>
    <s v="No corresponde"/>
    <n v="0"/>
    <n v="3"/>
    <n v="5"/>
    <n v="0"/>
    <n v="2"/>
    <n v="10"/>
    <n v="0"/>
    <n v="0.36428571428571427"/>
    <n v="0.85"/>
    <n v="0"/>
    <n v="0.36428571428571427"/>
    <n v="0.85"/>
    <n v="0.91111111111111109"/>
    <n v="0.95"/>
    <n v="1"/>
    <n v="0"/>
    <n v="98"/>
    <n v="196"/>
    <s v="No corresponde"/>
    <s v="No corresponde"/>
    <s v="No corresponde"/>
    <n v="0"/>
    <n v="1"/>
    <n v="3"/>
    <s v="No corresponde"/>
    <s v="No corresponde"/>
    <s v="No corresponde"/>
    <n v="11"/>
    <x v="1"/>
    <m/>
  </r>
  <r>
    <n v="130"/>
    <n v="20902"/>
    <x v="1"/>
    <s v="Corongo"/>
    <s v="Aco"/>
    <n v="2"/>
    <n v="1"/>
    <x v="3"/>
    <s v="pobreza baja y ruralidad alta"/>
    <n v="2"/>
    <n v="0"/>
    <n v="0"/>
    <n v="440"/>
    <n v="40.869999999999997"/>
    <n v="100"/>
    <n v="0.375"/>
    <n v="8"/>
    <n v="0.43928570406777517"/>
    <n v="0.52499997615814209"/>
    <n v="0"/>
    <n v="3"/>
    <n v="5"/>
    <n v="0"/>
    <n v="11"/>
    <n v="8.5714286991528096E-2"/>
    <n v="0.20000000298023224"/>
    <n v="0"/>
    <n v="5"/>
    <n v="10"/>
    <x v="0"/>
    <s v="No corresponde"/>
    <s v="No corresponde"/>
    <n v="0"/>
    <n v="3"/>
    <n v="5"/>
    <n v="0"/>
    <n v="2"/>
    <n v="10"/>
    <s v="No corresponde"/>
    <s v="No corresponde"/>
    <s v="No corresponde"/>
    <s v="No corresponde"/>
    <s v="No corresponde"/>
    <s v="No corresponde"/>
    <n v="0"/>
    <n v="0.7"/>
    <n v="0.8"/>
    <n v="0"/>
    <n v="27"/>
    <n v="54"/>
    <s v="No corresponde"/>
    <s v="No corresponde"/>
    <s v="No corresponde"/>
    <n v="0"/>
    <n v="1"/>
    <n v="3"/>
    <s v="No corresponde"/>
    <s v="No corresponde"/>
    <s v="No corresponde"/>
    <n v="9"/>
    <x v="2"/>
    <m/>
  </r>
  <r>
    <n v="131"/>
    <n v="20903"/>
    <x v="1"/>
    <s v="Corongo"/>
    <s v="Bambas"/>
    <n v="1"/>
    <n v="1"/>
    <x v="0"/>
    <s v="pobreza media y ruralidad alta"/>
    <n v="3"/>
    <n v="0"/>
    <n v="0"/>
    <n v="543"/>
    <n v="49.575589999999998"/>
    <n v="100"/>
    <n v="0.32"/>
    <n v="25"/>
    <n v="0.36285713723727636"/>
    <n v="0.41999998688697815"/>
    <n v="0"/>
    <n v="5"/>
    <n v="11"/>
    <n v="0"/>
    <n v="37"/>
    <n v="6.4285716840199056E-2"/>
    <n v="0.15000000596046448"/>
    <n v="0"/>
    <n v="7"/>
    <n v="16"/>
    <x v="1"/>
    <n v="2.142857142857143E-3"/>
    <n v="5.0000000000000001E-3"/>
    <n v="0"/>
    <n v="3"/>
    <n v="5"/>
    <n v="0"/>
    <n v="2"/>
    <n v="10"/>
    <s v="No corresponde"/>
    <s v="No corresponde"/>
    <s v="No corresponde"/>
    <s v="No corresponde"/>
    <s v="No corresponde"/>
    <s v="No corresponde"/>
    <n v="0"/>
    <n v="0.7"/>
    <n v="0.8"/>
    <n v="0"/>
    <n v="30"/>
    <n v="61"/>
    <s v="No corresponde"/>
    <s v="No corresponde"/>
    <s v="No corresponde"/>
    <n v="0"/>
    <n v="1"/>
    <n v="3"/>
    <s v="No corresponde"/>
    <s v="No corresponde"/>
    <s v="No corresponde"/>
    <n v="10"/>
    <x v="0"/>
    <m/>
  </r>
  <r>
    <n v="132"/>
    <n v="20904"/>
    <x v="1"/>
    <s v="Corongo"/>
    <s v="Cusca"/>
    <n v="2"/>
    <n v="2"/>
    <x v="3"/>
    <s v="pobreza baja y ruralidad alta"/>
    <n v="2"/>
    <n v="0"/>
    <n v="0"/>
    <n v="2970"/>
    <n v="39.92"/>
    <n v="100"/>
    <n v="0.44318181818181818"/>
    <n v="88"/>
    <n v="0.50746751992733452"/>
    <n v="0.5931817889213562"/>
    <n v="0"/>
    <n v="15"/>
    <n v="33"/>
    <n v="6.1728395061728392E-3"/>
    <n v="162"/>
    <n v="9.1887124920858487E-2"/>
    <n v="0.20617283880710602"/>
    <n v="0"/>
    <n v="41"/>
    <n v="95"/>
    <x v="0"/>
    <s v="No corresponde"/>
    <s v="No corresponde"/>
    <n v="0"/>
    <n v="7"/>
    <n v="15"/>
    <n v="0"/>
    <n v="2"/>
    <n v="10"/>
    <s v="No corresponde"/>
    <s v="No corresponde"/>
    <s v="No corresponde"/>
    <s v="No corresponde"/>
    <s v="No corresponde"/>
    <s v="No corresponde"/>
    <n v="0.7142857142857143"/>
    <n v="0.8"/>
    <n v="0.9"/>
    <n v="0"/>
    <n v="113"/>
    <n v="227"/>
    <n v="0"/>
    <n v="1"/>
    <n v="2"/>
    <n v="0"/>
    <n v="1"/>
    <n v="3"/>
    <s v="No corresponde"/>
    <s v="No corresponde"/>
    <s v="No corresponde"/>
    <n v="10"/>
    <x v="0"/>
    <m/>
  </r>
  <r>
    <n v="133"/>
    <n v="20905"/>
    <x v="1"/>
    <s v="Corongo"/>
    <s v="La Pampa"/>
    <n v="2"/>
    <n v="3"/>
    <x v="3"/>
    <s v="pobreza baja y ruralidad alta"/>
    <n v="1"/>
    <n v="0"/>
    <n v="0"/>
    <n v="999"/>
    <n v="27.58"/>
    <n v="100"/>
    <n v="0.61111111111111116"/>
    <n v="18"/>
    <n v="0.67539683788541771"/>
    <n v="0.76111114025115967"/>
    <n v="0"/>
    <n v="7"/>
    <n v="15"/>
    <n v="0"/>
    <n v="38"/>
    <n v="8.5714286991528096E-2"/>
    <n v="0.20000000298023224"/>
    <n v="0"/>
    <n v="13"/>
    <n v="29"/>
    <x v="0"/>
    <s v="No corresponde"/>
    <s v="No corresponde"/>
    <n v="0"/>
    <n v="3"/>
    <n v="5"/>
    <n v="0"/>
    <n v="2"/>
    <n v="10"/>
    <s v="No corresponde"/>
    <s v="No corresponde"/>
    <s v="No corresponde"/>
    <s v="No corresponde"/>
    <s v="No corresponde"/>
    <s v="No corresponde"/>
    <n v="0.16363636363636364"/>
    <n v="0.7"/>
    <n v="0.8"/>
    <n v="0"/>
    <n v="68"/>
    <n v="137"/>
    <s v="No corresponde"/>
    <s v="No corresponde"/>
    <s v="No corresponde"/>
    <n v="0"/>
    <n v="1"/>
    <n v="3"/>
    <s v="No corresponde"/>
    <s v="No corresponde"/>
    <s v="No corresponde"/>
    <n v="9"/>
    <x v="2"/>
    <m/>
  </r>
  <r>
    <n v="134"/>
    <n v="20906"/>
    <x v="1"/>
    <s v="Corongo"/>
    <s v="Yánac"/>
    <n v="1"/>
    <n v="1"/>
    <x v="0"/>
    <s v="pobreza media y ruralidad alta"/>
    <n v="3"/>
    <n v="0"/>
    <n v="0"/>
    <n v="701"/>
    <n v="50.06"/>
    <n v="100"/>
    <n v="0.65384615384615385"/>
    <n v="26"/>
    <n v="0.69670330299125927"/>
    <n v="0.75384616851806641"/>
    <n v="0"/>
    <n v="4"/>
    <n v="8"/>
    <n v="0"/>
    <n v="30"/>
    <n v="6.4285716840199056E-2"/>
    <n v="0.15000000596046448"/>
    <n v="0"/>
    <n v="9"/>
    <n v="21"/>
    <x v="1"/>
    <n v="2.142857142857143E-3"/>
    <n v="5.0000000000000001E-3"/>
    <n v="0"/>
    <n v="3"/>
    <n v="5"/>
    <n v="0"/>
    <n v="2"/>
    <n v="10"/>
    <s v="No corresponde"/>
    <s v="No corresponde"/>
    <s v="No corresponde"/>
    <s v="No corresponde"/>
    <s v="No corresponde"/>
    <s v="No corresponde"/>
    <n v="0"/>
    <n v="0.7"/>
    <n v="0.8"/>
    <n v="0"/>
    <n v="57"/>
    <n v="114"/>
    <n v="0"/>
    <n v="0"/>
    <n v="1"/>
    <n v="0"/>
    <n v="1"/>
    <n v="3"/>
    <s v="No corresponde"/>
    <s v="No corresponde"/>
    <s v="No corresponde"/>
    <n v="10"/>
    <x v="1"/>
    <m/>
  </r>
  <r>
    <n v="135"/>
    <n v="20907"/>
    <x v="1"/>
    <s v="Corongo"/>
    <s v="Yupán"/>
    <n v="2"/>
    <n v="2"/>
    <x v="3"/>
    <s v="pobreza baja y ruralidad alta"/>
    <n v="1"/>
    <n v="0"/>
    <n v="0"/>
    <n v="1036"/>
    <n v="38.312809999999999"/>
    <n v="100"/>
    <n v="0.66666666666666663"/>
    <n v="3"/>
    <n v="0.73095237924939105"/>
    <n v="0.81666666269302368"/>
    <n v="0"/>
    <n v="1"/>
    <n v="2"/>
    <n v="0"/>
    <n v="9"/>
    <n v="8.5714286991528096E-2"/>
    <n v="0.20000000298023224"/>
    <n v="0"/>
    <n v="5"/>
    <n v="10"/>
    <x v="0"/>
    <s v="No corresponde"/>
    <s v="No corresponde"/>
    <n v="0"/>
    <n v="3"/>
    <n v="5"/>
    <n v="0"/>
    <n v="2"/>
    <n v="10"/>
    <s v="No corresponde"/>
    <s v="No corresponde"/>
    <s v="No corresponde"/>
    <s v="No corresponde"/>
    <s v="No corresponde"/>
    <s v="No corresponde"/>
    <n v="1"/>
    <n v="1"/>
    <n v="1"/>
    <n v="0"/>
    <n v="37"/>
    <n v="75"/>
    <s v="No corresponde"/>
    <s v="No corresponde"/>
    <s v="No corresponde"/>
    <n v="0"/>
    <n v="1"/>
    <n v="3"/>
    <s v="No corresponde"/>
    <s v="No corresponde"/>
    <s v="No corresponde"/>
    <n v="9"/>
    <x v="2"/>
    <m/>
  </r>
  <r>
    <n v="136"/>
    <n v="21001"/>
    <x v="1"/>
    <s v="Huari"/>
    <s v="Huari"/>
    <n v="2"/>
    <n v="3"/>
    <x v="4"/>
    <s v="pobreza media y ruralidad media"/>
    <n v="2"/>
    <n v="0"/>
    <n v="0"/>
    <n v="10372"/>
    <n v="25.72"/>
    <n v="55.802668823291548"/>
    <n v="0.68257756563245819"/>
    <n v="419"/>
    <n v="0.73614898768050085"/>
    <n v="0.80757755041122437"/>
    <n v="0"/>
    <n v="78"/>
    <n v="182"/>
    <n v="0"/>
    <n v="597"/>
    <n v="7.4999998722757616E-2"/>
    <n v="0.17499999701976776"/>
    <n v="0"/>
    <n v="149"/>
    <n v="347"/>
    <x v="0"/>
    <s v="No corresponde"/>
    <s v="No corresponde"/>
    <n v="0"/>
    <n v="11"/>
    <n v="25"/>
    <n v="0"/>
    <n v="2"/>
    <n v="10"/>
    <n v="0"/>
    <n v="0.36428571428571427"/>
    <n v="0.85"/>
    <n v="0"/>
    <n v="0.36428571428571427"/>
    <n v="0.85"/>
    <n v="0.78189300411522633"/>
    <n v="0.8"/>
    <n v="0.9"/>
    <n v="0"/>
    <n v="245"/>
    <n v="490"/>
    <n v="0"/>
    <n v="2"/>
    <n v="4"/>
    <n v="0"/>
    <n v="1"/>
    <n v="3"/>
    <s v="No corresponde"/>
    <s v="No corresponde"/>
    <s v="No corresponde"/>
    <n v="12"/>
    <x v="3"/>
    <m/>
  </r>
  <r>
    <n v="137"/>
    <n v="21002"/>
    <x v="1"/>
    <s v="Huari"/>
    <s v="Anra"/>
    <n v="2"/>
    <n v="1"/>
    <x v="0"/>
    <s v="pobreza media y ruralidad alta"/>
    <n v="3"/>
    <n v="0"/>
    <n v="0"/>
    <n v="1573"/>
    <n v="42.73"/>
    <n v="100"/>
    <n v="0.58064516129032262"/>
    <n v="31"/>
    <n v="0.62350230694915842"/>
    <n v="0.6806451678276062"/>
    <n v="0"/>
    <n v="9"/>
    <n v="20"/>
    <n v="0.30645161290322581"/>
    <n v="62"/>
    <n v="0.37073733221550692"/>
    <n v="0.45645162463188171"/>
    <n v="0"/>
    <n v="24"/>
    <n v="54"/>
    <x v="0"/>
    <s v="No corresponde"/>
    <s v="No corresponde"/>
    <n v="0"/>
    <n v="7"/>
    <n v="15"/>
    <n v="0"/>
    <n v="6"/>
    <n v="14"/>
    <s v="No corresponde"/>
    <s v="No corresponde"/>
    <s v="No corresponde"/>
    <s v="No corresponde"/>
    <s v="No corresponde"/>
    <s v="No corresponde"/>
    <n v="0.97142857142857142"/>
    <n v="1"/>
    <n v="1"/>
    <n v="0"/>
    <n v="85"/>
    <n v="171"/>
    <n v="0"/>
    <n v="0"/>
    <n v="1"/>
    <n v="0"/>
    <n v="1"/>
    <n v="3"/>
    <s v="No corresponde"/>
    <s v="No corresponde"/>
    <s v="No corresponde"/>
    <n v="9"/>
    <x v="0"/>
    <m/>
  </r>
  <r>
    <n v="138"/>
    <n v="21003"/>
    <x v="1"/>
    <s v="Huari"/>
    <s v="Cajay"/>
    <n v="1"/>
    <n v="1"/>
    <x v="0"/>
    <s v="pobreza media y ruralidad alta"/>
    <n v="2"/>
    <n v="0"/>
    <n v="0"/>
    <n v="2540"/>
    <n v="50.78"/>
    <n v="100"/>
    <n v="0.7578125"/>
    <n v="128"/>
    <n v="0.80066965307508198"/>
    <n v="0.85781252384185791"/>
    <n v="0"/>
    <n v="12"/>
    <n v="27"/>
    <n v="0"/>
    <n v="111"/>
    <n v="6.4285716840199056E-2"/>
    <n v="0.15000000596046448"/>
    <n v="0"/>
    <n v="54"/>
    <n v="125"/>
    <x v="1"/>
    <n v="2.142857142857143E-3"/>
    <n v="5.0000000000000001E-3"/>
    <n v="0"/>
    <n v="7"/>
    <n v="15"/>
    <n v="0"/>
    <n v="2"/>
    <n v="10"/>
    <s v="No corresponde"/>
    <s v="No corresponde"/>
    <s v="No corresponde"/>
    <s v="No corresponde"/>
    <s v="No corresponde"/>
    <s v="No corresponde"/>
    <n v="1"/>
    <n v="1"/>
    <n v="1"/>
    <n v="0"/>
    <n v="133"/>
    <n v="267"/>
    <n v="0"/>
    <n v="1"/>
    <n v="3"/>
    <n v="0"/>
    <n v="1"/>
    <n v="3"/>
    <s v="No corresponde"/>
    <s v="No corresponde"/>
    <s v="No corresponde"/>
    <n v="11"/>
    <x v="1"/>
    <m/>
  </r>
  <r>
    <n v="139"/>
    <n v="21004"/>
    <x v="1"/>
    <s v="Huari"/>
    <s v="Chavín de Huántar"/>
    <n v="2"/>
    <n v="1"/>
    <x v="4"/>
    <s v="pobreza media y ruralidad media"/>
    <n v="4"/>
    <n v="1"/>
    <n v="0"/>
    <n v="9206"/>
    <n v="43.2"/>
    <n v="76.086057095573025"/>
    <n v="0.60436137071651086"/>
    <n v="321"/>
    <n v="0.6579327926828854"/>
    <n v="0.72936135530471802"/>
    <n v="0"/>
    <n v="45"/>
    <n v="105"/>
    <n v="0.1279826464208243"/>
    <n v="461"/>
    <n v="0.2029826514466761"/>
    <n v="0.30298265814781189"/>
    <n v="0"/>
    <n v="131"/>
    <n v="305"/>
    <x v="0"/>
    <s v="No corresponde"/>
    <s v="No corresponde"/>
    <n v="0"/>
    <n v="15"/>
    <n v="35"/>
    <n v="0"/>
    <n v="6"/>
    <n v="14"/>
    <s v="No corresponde"/>
    <s v="No corresponde"/>
    <s v="No corresponde"/>
    <s v="No corresponde"/>
    <s v="No corresponde"/>
    <s v="No corresponde"/>
    <n v="0.60820895522388063"/>
    <n v="0.8"/>
    <n v="0.9"/>
    <n v="0"/>
    <n v="274"/>
    <n v="548"/>
    <n v="0"/>
    <n v="3"/>
    <n v="6"/>
    <n v="0"/>
    <n v="1"/>
    <n v="3"/>
    <s v="No corresponde"/>
    <s v="No corresponde"/>
    <s v="No corresponde"/>
    <n v="10"/>
    <x v="0"/>
    <m/>
  </r>
  <r>
    <n v="140"/>
    <n v="21005"/>
    <x v="1"/>
    <s v="Huari"/>
    <s v="Huacachi"/>
    <n v="2"/>
    <n v="2"/>
    <x v="3"/>
    <s v="pobreza baja y ruralidad alta"/>
    <n v="2"/>
    <n v="0"/>
    <n v="0"/>
    <n v="1817"/>
    <n v="34.67"/>
    <n v="100"/>
    <n v="0.34883720930232559"/>
    <n v="43"/>
    <n v="0.41312292079592861"/>
    <n v="0.49883720278739929"/>
    <n v="0"/>
    <n v="9"/>
    <n v="20"/>
    <n v="0.2318840579710145"/>
    <n v="69"/>
    <n v="0.31759834042740659"/>
    <n v="0.4318840503692627"/>
    <n v="0"/>
    <n v="33"/>
    <n v="77"/>
    <x v="0"/>
    <s v="No corresponde"/>
    <s v="No corresponde"/>
    <n v="0"/>
    <n v="3"/>
    <n v="5"/>
    <n v="0"/>
    <n v="2"/>
    <n v="10"/>
    <s v="No corresponde"/>
    <s v="No corresponde"/>
    <s v="No corresponde"/>
    <s v="No corresponde"/>
    <s v="No corresponde"/>
    <s v="No corresponde"/>
    <n v="0.02"/>
    <n v="0.7"/>
    <n v="0.8"/>
    <n v="0"/>
    <n v="86"/>
    <n v="173"/>
    <s v="No corresponde"/>
    <s v="No corresponde"/>
    <s v="No corresponde"/>
    <n v="0"/>
    <n v="1"/>
    <n v="3"/>
    <s v="No corresponde"/>
    <s v="No corresponde"/>
    <s v="No corresponde"/>
    <n v="9"/>
    <x v="2"/>
    <m/>
  </r>
  <r>
    <n v="141"/>
    <n v="21006"/>
    <x v="1"/>
    <s v="Huari"/>
    <s v="Huacchis"/>
    <n v="2"/>
    <n v="2"/>
    <x v="3"/>
    <s v="pobreza baja y ruralidad alta"/>
    <n v="3"/>
    <n v="0"/>
    <n v="0"/>
    <n v="2069"/>
    <n v="31.06"/>
    <n v="100"/>
    <n v="0.19047619047619047"/>
    <n v="42"/>
    <n v="0.25476190245070424"/>
    <n v="0.34047618508338928"/>
    <n v="0"/>
    <n v="5"/>
    <n v="11"/>
    <n v="0"/>
    <n v="46"/>
    <n v="8.5714286991528096E-2"/>
    <n v="0.20000000298023224"/>
    <n v="0"/>
    <n v="30"/>
    <n v="69"/>
    <x v="0"/>
    <s v="No corresponde"/>
    <s v="No corresponde"/>
    <n v="0"/>
    <n v="7"/>
    <n v="15"/>
    <n v="0"/>
    <n v="2"/>
    <n v="10"/>
    <s v="No corresponde"/>
    <s v="No corresponde"/>
    <s v="No corresponde"/>
    <s v="No corresponde"/>
    <s v="No corresponde"/>
    <s v="No corresponde"/>
    <n v="0.91304347826086951"/>
    <n v="0.95"/>
    <n v="1"/>
    <n v="0"/>
    <n v="123"/>
    <n v="247"/>
    <n v="0"/>
    <n v="1"/>
    <n v="2"/>
    <n v="0"/>
    <n v="1"/>
    <n v="3"/>
    <s v="No corresponde"/>
    <s v="No corresponde"/>
    <s v="No corresponde"/>
    <n v="10"/>
    <x v="0"/>
    <m/>
  </r>
  <r>
    <n v="142"/>
    <n v="21007"/>
    <x v="1"/>
    <s v="Huari"/>
    <s v="Huachis"/>
    <n v="2"/>
    <n v="2"/>
    <x v="0"/>
    <s v="pobreza media y ruralidad alta"/>
    <n v="3"/>
    <n v="0"/>
    <n v="0"/>
    <n v="3449"/>
    <n v="40.85"/>
    <n v="100"/>
    <n v="0.75838926174496646"/>
    <n v="149"/>
    <n v="0.80124640316199713"/>
    <n v="0.85838925838470459"/>
    <n v="0"/>
    <n v="19"/>
    <n v="43"/>
    <n v="5.7142857142857143E-3"/>
    <n v="175"/>
    <n v="7.0000001131271819E-2"/>
    <n v="0.15571428835391998"/>
    <n v="0"/>
    <n v="63"/>
    <n v="146"/>
    <x v="0"/>
    <s v="No corresponde"/>
    <s v="No corresponde"/>
    <n v="0"/>
    <n v="11"/>
    <n v="25"/>
    <n v="0"/>
    <n v="2"/>
    <n v="10"/>
    <s v="No corresponde"/>
    <s v="No corresponde"/>
    <s v="No corresponde"/>
    <s v="No corresponde"/>
    <s v="No corresponde"/>
    <s v="No corresponde"/>
    <n v="0.33333333333333331"/>
    <n v="0.7"/>
    <n v="0.8"/>
    <n v="0"/>
    <n v="147"/>
    <n v="294"/>
    <s v="No corresponde"/>
    <s v="No corresponde"/>
    <s v="No corresponde"/>
    <n v="0"/>
    <n v="1"/>
    <n v="3"/>
    <s v="No corresponde"/>
    <s v="No corresponde"/>
    <s v="No corresponde"/>
    <n v="9"/>
    <x v="2"/>
    <m/>
  </r>
  <r>
    <n v="143"/>
    <n v="21008"/>
    <x v="1"/>
    <s v="Huari"/>
    <s v="Huántar"/>
    <n v="2"/>
    <n v="2"/>
    <x v="3"/>
    <s v="pobreza baja y ruralidad alta"/>
    <n v="2"/>
    <n v="0"/>
    <n v="0"/>
    <n v="3043"/>
    <n v="36.54"/>
    <n v="100"/>
    <n v="0.83908045977011492"/>
    <n v="87"/>
    <n v="0.899474556614417"/>
    <n v="0.98000001907348633"/>
    <n v="0"/>
    <n v="12"/>
    <n v="26"/>
    <n v="0"/>
    <n v="114"/>
    <n v="8.5714286991528096E-2"/>
    <n v="0.20000000298023224"/>
    <n v="0"/>
    <n v="36"/>
    <n v="84"/>
    <x v="0"/>
    <s v="No corresponde"/>
    <s v="No corresponde"/>
    <n v="0"/>
    <n v="11"/>
    <n v="25"/>
    <n v="0"/>
    <n v="2"/>
    <n v="10"/>
    <s v="No corresponde"/>
    <s v="No corresponde"/>
    <s v="No corresponde"/>
    <s v="No corresponde"/>
    <s v="No corresponde"/>
    <s v="No corresponde"/>
    <n v="0.90350877192982459"/>
    <n v="0.95"/>
    <n v="1"/>
    <n v="0"/>
    <n v="131"/>
    <n v="263"/>
    <n v="0"/>
    <n v="1"/>
    <n v="2"/>
    <n v="0"/>
    <n v="1"/>
    <n v="3"/>
    <s v="No corresponde"/>
    <s v="No corresponde"/>
    <s v="No corresponde"/>
    <n v="10"/>
    <x v="0"/>
    <m/>
  </r>
  <r>
    <n v="144"/>
    <n v="21009"/>
    <x v="1"/>
    <s v="Huari"/>
    <s v="Masín"/>
    <n v="2"/>
    <n v="1"/>
    <x v="0"/>
    <s v="pobreza media y ruralidad alta"/>
    <n v="3"/>
    <n v="0"/>
    <n v="0"/>
    <n v="1644"/>
    <n v="41.48"/>
    <n v="100"/>
    <n v="0.7931034482758621"/>
    <n v="29"/>
    <n v="0.83596057932952361"/>
    <n v="0.89310342073440552"/>
    <n v="0"/>
    <n v="6"/>
    <n v="14"/>
    <n v="8.8235294117647065E-2"/>
    <n v="68"/>
    <n v="0.15252100870388896"/>
    <n v="0.23823529481887817"/>
    <n v="0"/>
    <n v="21"/>
    <n v="49"/>
    <x v="0"/>
    <s v="No corresponde"/>
    <s v="No corresponde"/>
    <n v="0"/>
    <n v="7"/>
    <n v="15"/>
    <n v="0"/>
    <n v="6"/>
    <n v="14"/>
    <s v="No corresponde"/>
    <s v="No corresponde"/>
    <s v="No corresponde"/>
    <s v="No corresponde"/>
    <s v="No corresponde"/>
    <s v="No corresponde"/>
    <n v="0.95348837209302328"/>
    <n v="1"/>
    <n v="1"/>
    <n v="0"/>
    <n v="90"/>
    <n v="180"/>
    <s v="No corresponde"/>
    <s v="No corresponde"/>
    <s v="No corresponde"/>
    <n v="0"/>
    <n v="1"/>
    <n v="3"/>
    <s v="No corresponde"/>
    <s v="No corresponde"/>
    <s v="No corresponde"/>
    <n v="9"/>
    <x v="2"/>
    <m/>
  </r>
  <r>
    <n v="145"/>
    <n v="21010"/>
    <x v="1"/>
    <s v="Huari"/>
    <s v="Paucas"/>
    <n v="2"/>
    <n v="2"/>
    <x v="3"/>
    <s v="pobreza baja y ruralidad alta"/>
    <n v="3"/>
    <n v="0"/>
    <n v="0"/>
    <n v="1818"/>
    <n v="34.25"/>
    <n v="100"/>
    <n v="0.28813559322033899"/>
    <n v="59"/>
    <n v="0.35242130789572046"/>
    <n v="0.43813559412956238"/>
    <n v="0"/>
    <n v="6"/>
    <n v="14"/>
    <n v="0"/>
    <n v="63"/>
    <n v="8.5714286991528096E-2"/>
    <n v="0.20000000298023224"/>
    <n v="0"/>
    <n v="31"/>
    <n v="72"/>
    <x v="0"/>
    <s v="No corresponde"/>
    <s v="No corresponde"/>
    <n v="0"/>
    <n v="3"/>
    <n v="5"/>
    <n v="0"/>
    <n v="6"/>
    <n v="14"/>
    <s v="No corresponde"/>
    <s v="No corresponde"/>
    <s v="No corresponde"/>
    <s v="No corresponde"/>
    <s v="No corresponde"/>
    <s v="No corresponde"/>
    <n v="0.9"/>
    <n v="0.95"/>
    <n v="1"/>
    <n v="0"/>
    <n v="112"/>
    <n v="225"/>
    <n v="0"/>
    <n v="0"/>
    <n v="1"/>
    <n v="0"/>
    <n v="1"/>
    <n v="3"/>
    <s v="No corresponde"/>
    <s v="No corresponde"/>
    <s v="No corresponde"/>
    <n v="9"/>
    <x v="0"/>
    <m/>
  </r>
  <r>
    <n v="146"/>
    <n v="21011"/>
    <x v="1"/>
    <s v="Huari"/>
    <s v="Ponto"/>
    <n v="2"/>
    <n v="2"/>
    <x v="3"/>
    <s v="pobreza baja y ruralidad alta"/>
    <n v="3"/>
    <n v="0"/>
    <n v="0"/>
    <n v="3317"/>
    <n v="39.22"/>
    <n v="100"/>
    <n v="0.5"/>
    <n v="76"/>
    <n v="0.56428570406777523"/>
    <n v="0.64999997615814209"/>
    <n v="0"/>
    <n v="13"/>
    <n v="30"/>
    <n v="0"/>
    <n v="117"/>
    <n v="8.5714286991528096E-2"/>
    <n v="0.20000000298023224"/>
    <n v="0"/>
    <n v="46"/>
    <n v="107"/>
    <x v="0"/>
    <s v="No corresponde"/>
    <s v="No corresponde"/>
    <n v="0"/>
    <n v="11"/>
    <n v="25"/>
    <n v="0"/>
    <n v="2"/>
    <n v="10"/>
    <s v="No corresponde"/>
    <s v="No corresponde"/>
    <s v="No corresponde"/>
    <s v="No corresponde"/>
    <s v="No corresponde"/>
    <s v="No corresponde"/>
    <n v="0.92045454545454541"/>
    <n v="0.95"/>
    <n v="1"/>
    <n v="0"/>
    <n v="167"/>
    <n v="335"/>
    <n v="0"/>
    <n v="1"/>
    <n v="2"/>
    <n v="0"/>
    <n v="1"/>
    <n v="3"/>
    <s v="No corresponde"/>
    <s v="No corresponde"/>
    <s v="No corresponde"/>
    <n v="10"/>
    <x v="0"/>
    <m/>
  </r>
  <r>
    <n v="147"/>
    <n v="21014"/>
    <x v="1"/>
    <s v="Huari"/>
    <s v="San Marcos"/>
    <n v="2"/>
    <n v="2"/>
    <x v="4"/>
    <s v="pobreza media y ruralidad media"/>
    <n v="4"/>
    <n v="1"/>
    <n v="0"/>
    <n v="15020"/>
    <n v="31.72"/>
    <n v="80.082530949105916"/>
    <n v="0.59937402190923317"/>
    <n v="639"/>
    <n v="0.65294543948718264"/>
    <n v="0.72437399625778198"/>
    <n v="0"/>
    <n v="72"/>
    <n v="166"/>
    <n v="1.8662519440124418E-2"/>
    <n v="643"/>
    <n v="9.3662521490068651E-2"/>
    <n v="0.19366252422332764"/>
    <n v="0"/>
    <n v="176"/>
    <n v="409"/>
    <x v="0"/>
    <s v="No corresponde"/>
    <s v="No corresponde"/>
    <n v="0"/>
    <n v="15"/>
    <n v="35"/>
    <n v="0"/>
    <n v="6"/>
    <n v="14"/>
    <s v="No corresponde"/>
    <s v="No corresponde"/>
    <s v="No corresponde"/>
    <s v="No corresponde"/>
    <s v="No corresponde"/>
    <s v="No corresponde"/>
    <n v="0.85547445255474452"/>
    <n v="0.9"/>
    <n v="0.95"/>
    <n v="0"/>
    <n v="293"/>
    <n v="587"/>
    <n v="0"/>
    <n v="4"/>
    <n v="9"/>
    <n v="0"/>
    <n v="1"/>
    <n v="3"/>
    <s v="No corresponde"/>
    <s v="No corresponde"/>
    <s v="No corresponde"/>
    <n v="10"/>
    <x v="0"/>
    <m/>
  </r>
  <r>
    <n v="148"/>
    <n v="21015"/>
    <x v="1"/>
    <s v="Huari"/>
    <s v="San Pedro de Chana"/>
    <n v="2"/>
    <n v="2"/>
    <x v="3"/>
    <s v="pobreza baja y ruralidad alta"/>
    <n v="3"/>
    <n v="0"/>
    <n v="0"/>
    <n v="2836"/>
    <n v="35.5"/>
    <n v="100"/>
    <n v="0.52413793103448281"/>
    <n v="145"/>
    <n v="0.58842365342407976"/>
    <n v="0.67413794994354248"/>
    <n v="0"/>
    <n v="17"/>
    <n v="38"/>
    <n v="6.5868263473053898E-2"/>
    <n v="167"/>
    <n v="0.15158255470930967"/>
    <n v="0.26586827635765076"/>
    <n v="0"/>
    <n v="49"/>
    <n v="113"/>
    <x v="0"/>
    <s v="No corresponde"/>
    <s v="No corresponde"/>
    <n v="0"/>
    <n v="7"/>
    <n v="15"/>
    <n v="0"/>
    <n v="6"/>
    <n v="14"/>
    <s v="No corresponde"/>
    <s v="No corresponde"/>
    <s v="No corresponde"/>
    <s v="No corresponde"/>
    <s v="No corresponde"/>
    <s v="No corresponde"/>
    <n v="0.61392405063291144"/>
    <n v="0.8"/>
    <n v="0.9"/>
    <n v="0"/>
    <n v="104"/>
    <n v="209"/>
    <n v="0"/>
    <n v="1"/>
    <n v="3"/>
    <n v="0"/>
    <n v="1"/>
    <n v="3"/>
    <s v="No corresponde"/>
    <s v="No corresponde"/>
    <s v="No corresponde"/>
    <n v="10"/>
    <x v="0"/>
    <m/>
  </r>
  <r>
    <n v="149"/>
    <n v="21016"/>
    <x v="1"/>
    <s v="Huari"/>
    <s v="Uco"/>
    <n v="2"/>
    <n v="2"/>
    <x v="3"/>
    <s v="pobreza baja y ruralidad alta"/>
    <n v="3"/>
    <n v="0"/>
    <n v="0"/>
    <n v="1660"/>
    <n v="36.24"/>
    <n v="100"/>
    <n v="0.52777777777777779"/>
    <n v="36"/>
    <n v="0.59206348752218585"/>
    <n v="0.67777776718139648"/>
    <n v="0"/>
    <n v="6"/>
    <n v="14"/>
    <n v="0"/>
    <n v="56"/>
    <n v="8.5714286991528096E-2"/>
    <n v="0.20000000298023224"/>
    <n v="0"/>
    <n v="20"/>
    <n v="46"/>
    <x v="0"/>
    <s v="No corresponde"/>
    <s v="No corresponde"/>
    <n v="0"/>
    <n v="7"/>
    <n v="15"/>
    <n v="0"/>
    <n v="2"/>
    <n v="10"/>
    <s v="No corresponde"/>
    <s v="No corresponde"/>
    <s v="No corresponde"/>
    <s v="No corresponde"/>
    <s v="No corresponde"/>
    <s v="No corresponde"/>
    <n v="0"/>
    <n v="0.7"/>
    <n v="0.8"/>
    <n v="0"/>
    <n v="98"/>
    <n v="196"/>
    <n v="0"/>
    <n v="1"/>
    <n v="2"/>
    <n v="0"/>
    <n v="1"/>
    <n v="3"/>
    <s v="No corresponde"/>
    <s v="No corresponde"/>
    <s v="No corresponde"/>
    <n v="10"/>
    <x v="0"/>
    <m/>
  </r>
  <r>
    <n v="150"/>
    <n v="21102"/>
    <x v="1"/>
    <s v="Huarmey"/>
    <s v="Cochapeti"/>
    <n v="1"/>
    <n v="1"/>
    <x v="1"/>
    <s v="pobreza alta y ruralidad alta"/>
    <n v="2"/>
    <n v="0"/>
    <n v="0"/>
    <n v="743"/>
    <n v="55.92"/>
    <n v="100"/>
    <n v="0.40909090909090912"/>
    <n v="22"/>
    <n v="0.44123375996366726"/>
    <n v="0.4840908944606781"/>
    <n v="0"/>
    <n v="1"/>
    <n v="2"/>
    <n v="0"/>
    <n v="10"/>
    <n v="5.3571428571428568E-2"/>
    <n v="0.125"/>
    <n v="0"/>
    <n v="12"/>
    <n v="26"/>
    <x v="1"/>
    <n v="2.142857142857143E-3"/>
    <n v="5.0000000000000001E-3"/>
    <n v="0"/>
    <n v="3"/>
    <n v="5"/>
    <n v="0"/>
    <n v="2"/>
    <n v="10"/>
    <s v="No corresponde"/>
    <s v="No corresponde"/>
    <s v="No corresponde"/>
    <s v="No corresponde"/>
    <s v="No corresponde"/>
    <s v="No corresponde"/>
    <n v="0.6470588235294118"/>
    <n v="0.8"/>
    <n v="0.9"/>
    <n v="0"/>
    <n v="52"/>
    <n v="105"/>
    <s v="No corresponde"/>
    <s v="No corresponde"/>
    <s v="No corresponde"/>
    <n v="0"/>
    <n v="1"/>
    <n v="3"/>
    <s v="No corresponde"/>
    <s v="No corresponde"/>
    <s v="No corresponde"/>
    <n v="10"/>
    <x v="0"/>
    <m/>
  </r>
  <r>
    <n v="151"/>
    <n v="21103"/>
    <x v="1"/>
    <s v="Huarmey"/>
    <s v="Culebras"/>
    <n v="2"/>
    <n v="2"/>
    <x v="3"/>
    <s v="pobreza baja y ruralidad alta"/>
    <n v="1"/>
    <n v="0"/>
    <n v="0"/>
    <n v="3740"/>
    <n v="33.15"/>
    <n v="100"/>
    <n v="0.63440860215053763"/>
    <n v="93"/>
    <n v="0.69869432791769959"/>
    <n v="0.78440862894058228"/>
    <n v="0"/>
    <n v="11"/>
    <n v="25"/>
    <n v="0"/>
    <n v="103"/>
    <n v="8.5714286991528096E-2"/>
    <n v="0.20000000298023224"/>
    <n v="0"/>
    <n v="30"/>
    <n v="69"/>
    <x v="0"/>
    <s v="No corresponde"/>
    <s v="No corresponde"/>
    <n v="0"/>
    <n v="7"/>
    <n v="15"/>
    <n v="0"/>
    <n v="2"/>
    <n v="10"/>
    <s v="No corresponde"/>
    <s v="No corresponde"/>
    <s v="No corresponde"/>
    <s v="No corresponde"/>
    <s v="No corresponde"/>
    <s v="No corresponde"/>
    <n v="0.69072164948453607"/>
    <n v="0.8"/>
    <n v="0.9"/>
    <n v="0"/>
    <n v="73"/>
    <n v="146"/>
    <n v="0"/>
    <n v="0"/>
    <n v="1"/>
    <n v="0"/>
    <n v="1"/>
    <n v="3"/>
    <s v="No corresponde"/>
    <s v="No corresponde"/>
    <s v="No corresponde"/>
    <n v="9"/>
    <x v="0"/>
    <m/>
  </r>
  <r>
    <n v="152"/>
    <n v="21104"/>
    <x v="1"/>
    <s v="Huarmey"/>
    <s v="Huayán"/>
    <n v="1"/>
    <n v="1"/>
    <x v="1"/>
    <s v="pobreza alta y ruralidad alta"/>
    <n v="1"/>
    <n v="0"/>
    <n v="0"/>
    <n v="1059"/>
    <n v="52.3"/>
    <n v="100"/>
    <n v="0.73333333333333328"/>
    <n v="15"/>
    <n v="0.76547619217918028"/>
    <n v="0.80833333730697632"/>
    <n v="0"/>
    <n v="2"/>
    <n v="3"/>
    <n v="0"/>
    <n v="12"/>
    <n v="5.3571428571428568E-2"/>
    <n v="0.125"/>
    <n v="0"/>
    <n v="13"/>
    <n v="30"/>
    <x v="1"/>
    <n v="2.142857142857143E-3"/>
    <n v="5.0000000000000001E-3"/>
    <n v="0"/>
    <n v="3"/>
    <n v="5"/>
    <n v="0"/>
    <n v="2"/>
    <n v="10"/>
    <s v="No corresponde"/>
    <s v="No corresponde"/>
    <s v="No corresponde"/>
    <s v="No corresponde"/>
    <s v="No corresponde"/>
    <s v="No corresponde"/>
    <n v="0"/>
    <n v="0.7"/>
    <n v="0.8"/>
    <n v="0"/>
    <n v="56"/>
    <n v="112"/>
    <n v="0"/>
    <n v="0"/>
    <n v="1"/>
    <n v="0"/>
    <n v="1"/>
    <n v="3"/>
    <s v="No corresponde"/>
    <s v="No corresponde"/>
    <s v="No corresponde"/>
    <n v="10"/>
    <x v="1"/>
    <m/>
  </r>
  <r>
    <n v="153"/>
    <n v="21105"/>
    <x v="1"/>
    <s v="Huarmey"/>
    <s v="Malvas"/>
    <n v="2"/>
    <n v="2"/>
    <x v="3"/>
    <s v="pobreza baja y ruralidad alta"/>
    <n v="3"/>
    <n v="0"/>
    <n v="0"/>
    <n v="901"/>
    <n v="38.85"/>
    <n v="100"/>
    <n v="0.41666666666666669"/>
    <n v="12"/>
    <n v="0.4809523792493911"/>
    <n v="0.56666666269302368"/>
    <n v="0"/>
    <n v="2"/>
    <n v="4"/>
    <n v="0"/>
    <n v="12"/>
    <n v="8.5714286991528096E-2"/>
    <n v="0.20000000298023224"/>
    <n v="0"/>
    <n v="8"/>
    <n v="17"/>
    <x v="0"/>
    <s v="No corresponde"/>
    <s v="No corresponde"/>
    <n v="0"/>
    <n v="3"/>
    <n v="5"/>
    <n v="0"/>
    <n v="2"/>
    <n v="10"/>
    <s v="No corresponde"/>
    <s v="No corresponde"/>
    <s v="No corresponde"/>
    <s v="No corresponde"/>
    <s v="No corresponde"/>
    <s v="No corresponde"/>
    <n v="0.79545454545454541"/>
    <n v="0.8"/>
    <n v="0.9"/>
    <n v="0"/>
    <n v="47"/>
    <n v="95"/>
    <s v="No corresponde"/>
    <s v="No corresponde"/>
    <s v="No corresponde"/>
    <n v="0"/>
    <n v="1"/>
    <n v="3"/>
    <s v="No corresponde"/>
    <s v="No corresponde"/>
    <s v="No corresponde"/>
    <n v="9"/>
    <x v="2"/>
    <m/>
  </r>
  <r>
    <n v="154"/>
    <n v="21201"/>
    <x v="1"/>
    <s v="Huaylas"/>
    <s v="Caraz"/>
    <n v="2"/>
    <n v="2"/>
    <x v="4"/>
    <s v="pobreza media y ruralidad media"/>
    <n v="1"/>
    <n v="0"/>
    <n v="0"/>
    <n v="26609"/>
    <n v="31.29"/>
    <n v="50.079744816586924"/>
    <n v="0.93823796548592187"/>
    <n v="1101"/>
    <n v="0.95613598845202097"/>
    <n v="0.98000001907348633"/>
    <n v="0"/>
    <n v="182"/>
    <n v="424"/>
    <n v="6.4143681847338033E-4"/>
    <n v="1559"/>
    <n v="7.5641434926778287E-2"/>
    <n v="0.17564143240451813"/>
    <n v="0"/>
    <n v="332"/>
    <n v="774"/>
    <x v="0"/>
    <s v="No corresponde"/>
    <s v="No corresponde"/>
    <n v="0"/>
    <n v="15"/>
    <n v="35"/>
    <n v="0"/>
    <n v="2"/>
    <n v="10"/>
    <n v="0"/>
    <n v="0.36428571428571427"/>
    <n v="0.85"/>
    <n v="0"/>
    <n v="0.36428571428571427"/>
    <n v="0.85"/>
    <n v="0.80388841927303467"/>
    <n v="0.9"/>
    <n v="0.95"/>
    <n v="0"/>
    <n v="342"/>
    <n v="684"/>
    <n v="0"/>
    <n v="3"/>
    <n v="6"/>
    <n v="0"/>
    <n v="1"/>
    <n v="3"/>
    <s v="No corresponde"/>
    <s v="No corresponde"/>
    <s v="No corresponde"/>
    <n v="12"/>
    <x v="3"/>
    <m/>
  </r>
  <r>
    <n v="155"/>
    <n v="21203"/>
    <x v="1"/>
    <s v="Huaylas"/>
    <s v="Huata"/>
    <n v="1"/>
    <n v="1"/>
    <x v="1"/>
    <s v="pobreza alta y ruralidad alta"/>
    <n v="3"/>
    <n v="0"/>
    <n v="0"/>
    <n v="1630"/>
    <n v="60.444920000000003"/>
    <n v="100"/>
    <n v="0.94117647058823528"/>
    <n v="51"/>
    <n v="0.95781513422477149"/>
    <n v="0.98000001907348633"/>
    <n v="0"/>
    <n v="8"/>
    <n v="18"/>
    <n v="0"/>
    <n v="67"/>
    <n v="5.3571428571428568E-2"/>
    <n v="0.125"/>
    <n v="0"/>
    <n v="23"/>
    <n v="53"/>
    <x v="1"/>
    <n v="2.142857142857143E-3"/>
    <n v="5.0000000000000001E-3"/>
    <n v="0"/>
    <n v="3"/>
    <n v="5"/>
    <n v="0"/>
    <n v="6"/>
    <n v="14"/>
    <s v="No corresponde"/>
    <s v="No corresponde"/>
    <s v="No corresponde"/>
    <s v="No corresponde"/>
    <s v="No corresponde"/>
    <s v="No corresponde"/>
    <n v="0.45967741935483869"/>
    <n v="0.7"/>
    <n v="0.8"/>
    <n v="0"/>
    <n v="68"/>
    <n v="136"/>
    <n v="0"/>
    <n v="0"/>
    <n v="1"/>
    <n v="0"/>
    <n v="1"/>
    <n v="3"/>
    <s v="No corresponde"/>
    <s v="No corresponde"/>
    <s v="No corresponde"/>
    <n v="10"/>
    <x v="1"/>
    <m/>
  </r>
  <r>
    <n v="156"/>
    <n v="21204"/>
    <x v="1"/>
    <s v="Huaylas"/>
    <s v="Huaylas"/>
    <n v="2"/>
    <n v="1"/>
    <x v="0"/>
    <s v="pobreza media y ruralidad alta"/>
    <n v="3"/>
    <n v="0"/>
    <n v="0"/>
    <n v="1414"/>
    <n v="41.51"/>
    <n v="100"/>
    <n v="0.77777777777777779"/>
    <n v="45"/>
    <n v="0.82063491098464481"/>
    <n v="0.87777775526046753"/>
    <n v="0"/>
    <n v="7"/>
    <n v="16"/>
    <n v="1.8181818181818181E-2"/>
    <n v="55"/>
    <n v="8.246753397700074E-2"/>
    <n v="0.16818182170391083"/>
    <n v="0"/>
    <n v="21"/>
    <n v="48"/>
    <x v="0"/>
    <s v="No corresponde"/>
    <s v="No corresponde"/>
    <n v="0"/>
    <n v="3"/>
    <n v="5"/>
    <n v="0"/>
    <n v="6"/>
    <n v="14"/>
    <s v="No corresponde"/>
    <s v="No corresponde"/>
    <s v="No corresponde"/>
    <s v="No corresponde"/>
    <s v="No corresponde"/>
    <s v="No corresponde"/>
    <n v="0.95522388059701491"/>
    <n v="1"/>
    <n v="1"/>
    <n v="0"/>
    <n v="95"/>
    <n v="191"/>
    <n v="0"/>
    <n v="0"/>
    <n v="1"/>
    <n v="0"/>
    <n v="1"/>
    <n v="3"/>
    <s v="No corresponde"/>
    <s v="No corresponde"/>
    <s v="No corresponde"/>
    <n v="9"/>
    <x v="0"/>
    <m/>
  </r>
  <r>
    <n v="157"/>
    <n v="21205"/>
    <x v="1"/>
    <s v="Huaylas"/>
    <s v="Mato"/>
    <n v="1"/>
    <n v="1"/>
    <x v="1"/>
    <s v="pobreza alta y ruralidad alta"/>
    <n v="3"/>
    <n v="0"/>
    <n v="0"/>
    <n v="1993"/>
    <n v="55.144590000000001"/>
    <n v="100"/>
    <n v="0.96969696969696972"/>
    <n v="66"/>
    <n v="0.96969698208235044"/>
    <n v="0.96969699859619141"/>
    <n v="0"/>
    <n v="10"/>
    <n v="23"/>
    <n v="4.5977011494252873E-2"/>
    <n v="87"/>
    <n v="9.9548439992276708E-2"/>
    <n v="0.17097701132297516"/>
    <n v="0"/>
    <n v="28"/>
    <n v="65"/>
    <x v="1"/>
    <n v="2.142857142857143E-3"/>
    <n v="5.0000000000000001E-3"/>
    <n v="0"/>
    <n v="3"/>
    <n v="5"/>
    <n v="0"/>
    <n v="2"/>
    <n v="10"/>
    <s v="No corresponde"/>
    <s v="No corresponde"/>
    <s v="No corresponde"/>
    <s v="No corresponde"/>
    <s v="No corresponde"/>
    <s v="No corresponde"/>
    <n v="0.75221238938053092"/>
    <n v="0.8"/>
    <n v="0.9"/>
    <n v="0"/>
    <n v="104"/>
    <n v="208"/>
    <n v="0"/>
    <n v="1"/>
    <n v="2"/>
    <n v="0"/>
    <n v="1"/>
    <n v="3"/>
    <s v="No corresponde"/>
    <s v="No corresponde"/>
    <s v="No corresponde"/>
    <n v="11"/>
    <x v="1"/>
    <m/>
  </r>
  <r>
    <n v="158"/>
    <n v="21206"/>
    <x v="1"/>
    <s v="Huaylas"/>
    <s v="Pamparomás"/>
    <n v="1"/>
    <n v="1"/>
    <x v="2"/>
    <s v="pobreza muy alta y ruralidad alta"/>
    <n v="3"/>
    <n v="0"/>
    <n v="0"/>
    <n v="9223"/>
    <n v="76.8"/>
    <n v="100"/>
    <n v="0.6330275229357798"/>
    <n v="327"/>
    <n v="0.65445608705243152"/>
    <n v="0.68302750587463379"/>
    <n v="0"/>
    <n v="51"/>
    <n v="118"/>
    <n v="0"/>
    <n v="494"/>
    <n v="4.2857143495764048E-2"/>
    <n v="0.10000000149011612"/>
    <n v="0"/>
    <n v="154"/>
    <n v="359"/>
    <x v="1"/>
    <n v="2.142857142857143E-3"/>
    <n v="5.0000000000000001E-3"/>
    <n v="0"/>
    <n v="11"/>
    <n v="25"/>
    <n v="0"/>
    <n v="2"/>
    <n v="10"/>
    <s v="No corresponde"/>
    <s v="No corresponde"/>
    <s v="No corresponde"/>
    <s v="No corresponde"/>
    <s v="No corresponde"/>
    <s v="No corresponde"/>
    <n v="0.97106109324758838"/>
    <n v="1"/>
    <n v="1"/>
    <n v="0"/>
    <n v="244"/>
    <n v="489"/>
    <n v="0"/>
    <n v="3"/>
    <n v="6"/>
    <n v="0"/>
    <n v="1"/>
    <n v="3"/>
    <s v="No corresponde"/>
    <s v="No corresponde"/>
    <s v="No corresponde"/>
    <n v="11"/>
    <x v="1"/>
    <m/>
  </r>
  <r>
    <n v="159"/>
    <n v="21207"/>
    <x v="1"/>
    <s v="Huaylas"/>
    <s v="Pueblo Libre"/>
    <n v="1"/>
    <n v="1"/>
    <x v="1"/>
    <s v="pobreza alta y ruralidad alta"/>
    <n v="2"/>
    <n v="0"/>
    <n v="0"/>
    <n v="7211"/>
    <n v="62.7"/>
    <n v="100"/>
    <n v="0.95488721804511278"/>
    <n v="266"/>
    <n v="0.9548872151641149"/>
    <n v="0.95488721132278442"/>
    <n v="0"/>
    <n v="38"/>
    <n v="88"/>
    <n v="8.7818696883852687E-2"/>
    <n v="353"/>
    <n v="0.14139012554573752"/>
    <n v="0.2128186970949173"/>
    <n v="0"/>
    <n v="113"/>
    <n v="263"/>
    <x v="1"/>
    <n v="2.142857142857143E-3"/>
    <n v="5.0000000000000001E-3"/>
    <n v="0"/>
    <n v="11"/>
    <n v="25"/>
    <n v="0"/>
    <n v="2"/>
    <n v="10"/>
    <s v="No corresponde"/>
    <s v="No corresponde"/>
    <s v="No corresponde"/>
    <s v="No corresponde"/>
    <s v="No corresponde"/>
    <s v="No corresponde"/>
    <n v="0.8098591549295775"/>
    <n v="0.9"/>
    <n v="0.95"/>
    <n v="0"/>
    <n v="232"/>
    <n v="465"/>
    <n v="0"/>
    <n v="2"/>
    <n v="4"/>
    <n v="0"/>
    <n v="1"/>
    <n v="3"/>
    <s v="No corresponde"/>
    <s v="No corresponde"/>
    <s v="No corresponde"/>
    <n v="11"/>
    <x v="1"/>
    <m/>
  </r>
  <r>
    <n v="160"/>
    <n v="21208"/>
    <x v="1"/>
    <s v="Huaylas"/>
    <s v="Santa Cruz"/>
    <n v="1"/>
    <n v="1"/>
    <x v="1"/>
    <s v="pobreza alta y ruralidad alta"/>
    <n v="2"/>
    <n v="0"/>
    <n v="0"/>
    <n v="5210"/>
    <n v="59.21"/>
    <n v="100"/>
    <n v="0.91160220994475138"/>
    <n v="181"/>
    <n v="0.94091555671420923"/>
    <n v="0.98000001907348633"/>
    <n v="0"/>
    <n v="23"/>
    <n v="52"/>
    <n v="3.5242290748898682E-2"/>
    <n v="227"/>
    <n v="8.881371870139923E-2"/>
    <n v="0.16024228930473328"/>
    <n v="0"/>
    <n v="78"/>
    <n v="181"/>
    <x v="1"/>
    <n v="2.142857142857143E-3"/>
    <n v="5.0000000000000001E-3"/>
    <n v="0"/>
    <n v="11"/>
    <n v="25"/>
    <n v="0"/>
    <n v="2"/>
    <n v="10"/>
    <s v="No corresponde"/>
    <s v="No corresponde"/>
    <s v="No corresponde"/>
    <s v="No corresponde"/>
    <s v="No corresponde"/>
    <s v="No corresponde"/>
    <n v="0.76811594202898548"/>
    <n v="0.8"/>
    <n v="0.9"/>
    <n v="0"/>
    <n v="130"/>
    <n v="261"/>
    <n v="0"/>
    <n v="1"/>
    <n v="3"/>
    <n v="0"/>
    <n v="1"/>
    <n v="3"/>
    <s v="No corresponde"/>
    <s v="No corresponde"/>
    <s v="No corresponde"/>
    <n v="11"/>
    <x v="1"/>
    <m/>
  </r>
  <r>
    <n v="161"/>
    <n v="21209"/>
    <x v="1"/>
    <s v="Huaylas"/>
    <s v="Santo Toribio"/>
    <n v="1"/>
    <n v="1"/>
    <x v="0"/>
    <s v="pobreza media y ruralidad alta"/>
    <n v="3"/>
    <n v="0"/>
    <n v="0"/>
    <n v="1051"/>
    <n v="47.56"/>
    <n v="100"/>
    <n v="0.51515151515151514"/>
    <n v="33"/>
    <n v="0.55800866203390675"/>
    <n v="0.61515152454376221"/>
    <n v="0"/>
    <n v="7"/>
    <n v="16"/>
    <n v="2.0408163265306121E-2"/>
    <n v="49"/>
    <n v="8.4693875934917798E-2"/>
    <n v="0.17040815949440002"/>
    <n v="0"/>
    <n v="15"/>
    <n v="34"/>
    <x v="0"/>
    <s v="No corresponde"/>
    <s v="No corresponde"/>
    <n v="0"/>
    <n v="3"/>
    <n v="5"/>
    <n v="0"/>
    <n v="6"/>
    <n v="14"/>
    <s v="No corresponde"/>
    <s v="No corresponde"/>
    <s v="No corresponde"/>
    <s v="No corresponde"/>
    <s v="No corresponde"/>
    <s v="No corresponde"/>
    <n v="0.72413793103448276"/>
    <n v="0.8"/>
    <n v="0.9"/>
    <n v="0"/>
    <n v="69"/>
    <n v="138"/>
    <n v="0"/>
    <n v="1"/>
    <n v="2"/>
    <n v="0"/>
    <n v="1"/>
    <n v="3"/>
    <s v="No corresponde"/>
    <s v="No corresponde"/>
    <s v="No corresponde"/>
    <n v="10"/>
    <x v="0"/>
    <m/>
  </r>
  <r>
    <n v="162"/>
    <n v="21210"/>
    <x v="1"/>
    <s v="Huaylas"/>
    <s v="Yuracmarca"/>
    <n v="1"/>
    <n v="1"/>
    <x v="1"/>
    <s v="pobreza alta y ruralidad alta"/>
    <n v="2"/>
    <n v="0"/>
    <n v="0"/>
    <n v="1751"/>
    <n v="56"/>
    <n v="100"/>
    <n v="0.63636363636363635"/>
    <n v="88"/>
    <n v="0.66850648375300614"/>
    <n v="0.71136361360549927"/>
    <n v="0"/>
    <n v="11"/>
    <n v="24"/>
    <n v="0"/>
    <n v="138"/>
    <n v="5.3571428571428568E-2"/>
    <n v="0.125"/>
    <n v="0"/>
    <n v="30"/>
    <n v="69"/>
    <x v="1"/>
    <n v="2.142857142857143E-3"/>
    <n v="5.0000000000000001E-3"/>
    <n v="0"/>
    <n v="3"/>
    <n v="5"/>
    <n v="0"/>
    <n v="2"/>
    <n v="10"/>
    <s v="No corresponde"/>
    <s v="No corresponde"/>
    <s v="No corresponde"/>
    <s v="No corresponde"/>
    <s v="No corresponde"/>
    <s v="No corresponde"/>
    <n v="0.97752808988764039"/>
    <n v="1"/>
    <n v="1"/>
    <n v="0"/>
    <n v="60"/>
    <n v="120"/>
    <n v="0"/>
    <n v="0"/>
    <n v="1"/>
    <n v="0"/>
    <n v="1"/>
    <n v="3"/>
    <s v="No corresponde"/>
    <s v="No corresponde"/>
    <s v="No corresponde"/>
    <n v="10"/>
    <x v="1"/>
    <m/>
  </r>
  <r>
    <n v="163"/>
    <n v="21301"/>
    <x v="1"/>
    <s v="Mariscal Luzuriaga"/>
    <s v="Piscobamba"/>
    <n v="2"/>
    <n v="3"/>
    <x v="3"/>
    <s v="pobreza baja y ruralidad alta"/>
    <n v="2"/>
    <n v="0"/>
    <n v="0"/>
    <n v="3780"/>
    <n v="25.2"/>
    <n v="100"/>
    <n v="0.65384615384615385"/>
    <n v="130"/>
    <n v="0.7181318795288002"/>
    <n v="0.80384618043899536"/>
    <n v="0"/>
    <n v="24"/>
    <n v="55"/>
    <n v="0"/>
    <n v="177"/>
    <n v="8.5714286991528096E-2"/>
    <n v="0.20000000298023224"/>
    <n v="0"/>
    <n v="50"/>
    <n v="116"/>
    <x v="0"/>
    <s v="No corresponde"/>
    <s v="No corresponde"/>
    <n v="0"/>
    <n v="7"/>
    <n v="15"/>
    <n v="0"/>
    <n v="2"/>
    <n v="10"/>
    <n v="0"/>
    <n v="0.36428571428571427"/>
    <n v="0.85"/>
    <n v="0"/>
    <n v="0.36428571428571427"/>
    <n v="0.85"/>
    <n v="0.71794871794871795"/>
    <n v="0.8"/>
    <n v="0.9"/>
    <n v="0"/>
    <n v="142"/>
    <n v="285"/>
    <s v="No corresponde"/>
    <s v="No corresponde"/>
    <s v="No corresponde"/>
    <n v="0"/>
    <n v="1"/>
    <n v="3"/>
    <s v="No corresponde"/>
    <s v="No corresponde"/>
    <s v="No corresponde"/>
    <n v="11"/>
    <x v="1"/>
    <m/>
  </r>
  <r>
    <n v="164"/>
    <n v="21302"/>
    <x v="1"/>
    <s v="Mariscal Luzuriaga"/>
    <s v="Casca"/>
    <n v="1"/>
    <n v="1"/>
    <x v="1"/>
    <s v="pobreza alta y ruralidad alta"/>
    <n v="4"/>
    <n v="1"/>
    <n v="0"/>
    <n v="4512"/>
    <n v="53.21"/>
    <n v="100"/>
    <n v="0.84615384615384615"/>
    <n v="143"/>
    <n v="0.87829670211771027"/>
    <n v="0.92115384340286255"/>
    <n v="0"/>
    <n v="15"/>
    <n v="33"/>
    <n v="0"/>
    <n v="151"/>
    <n v="5.3571428571428568E-2"/>
    <n v="0.125"/>
    <n v="0"/>
    <n v="62"/>
    <n v="144"/>
    <x v="1"/>
    <n v="2.142857142857143E-3"/>
    <n v="5.0000000000000001E-3"/>
    <n v="0"/>
    <n v="11"/>
    <n v="25"/>
    <n v="0"/>
    <n v="2"/>
    <n v="10"/>
    <s v="No corresponde"/>
    <s v="No corresponde"/>
    <s v="No corresponde"/>
    <s v="No corresponde"/>
    <s v="No corresponde"/>
    <s v="No corresponde"/>
    <n v="0.41038961038961042"/>
    <n v="0.7"/>
    <n v="0.8"/>
    <n v="0"/>
    <n v="129"/>
    <n v="258"/>
    <s v="No corresponde"/>
    <s v="No corresponde"/>
    <s v="No corresponde"/>
    <n v="0"/>
    <n v="1"/>
    <n v="3"/>
    <s v="No corresponde"/>
    <s v="No corresponde"/>
    <s v="No corresponde"/>
    <n v="10"/>
    <x v="0"/>
    <m/>
  </r>
  <r>
    <n v="165"/>
    <n v="21303"/>
    <x v="1"/>
    <s v="Mariscal Luzuriaga"/>
    <s v="Eleazar Guzmán Barrón"/>
    <n v="1"/>
    <n v="1"/>
    <x v="2"/>
    <s v="pobreza muy alta y ruralidad alta"/>
    <n v="2"/>
    <n v="0"/>
    <n v="0"/>
    <n v="1374"/>
    <n v="69.319010000000006"/>
    <n v="100"/>
    <n v="0.45714285714285713"/>
    <n v="35"/>
    <n v="0.47857142200275343"/>
    <n v="0.50714284181594849"/>
    <n v="0"/>
    <n v="5"/>
    <n v="11"/>
    <n v="2.2222222222222223E-2"/>
    <n v="45"/>
    <n v="6.507936515032299E-2"/>
    <n v="0.12222222238779068"/>
    <n v="0"/>
    <n v="25"/>
    <n v="58"/>
    <x v="1"/>
    <n v="2.142857142857143E-3"/>
    <n v="5.0000000000000001E-3"/>
    <n v="0"/>
    <n v="3"/>
    <n v="5"/>
    <n v="0"/>
    <n v="2"/>
    <n v="10"/>
    <s v="No corresponde"/>
    <s v="No corresponde"/>
    <s v="No corresponde"/>
    <s v="No corresponde"/>
    <s v="No corresponde"/>
    <s v="No corresponde"/>
    <n v="0.13793103448275862"/>
    <n v="0.7"/>
    <n v="0.8"/>
    <n v="0"/>
    <n v="84"/>
    <n v="168"/>
    <n v="0"/>
    <n v="0"/>
    <n v="1"/>
    <n v="0"/>
    <n v="1"/>
    <n v="3"/>
    <s v="No corresponde"/>
    <s v="No corresponde"/>
    <s v="No corresponde"/>
    <n v="10"/>
    <x v="1"/>
    <m/>
  </r>
  <r>
    <n v="166"/>
    <n v="21304"/>
    <x v="1"/>
    <s v="Mariscal Luzuriaga"/>
    <s v="Fidel Olivas Escudero"/>
    <n v="1"/>
    <n v="1"/>
    <x v="1"/>
    <s v="pobreza alta y ruralidad alta"/>
    <n v="2"/>
    <n v="0"/>
    <n v="0"/>
    <n v="2231"/>
    <n v="59.23"/>
    <n v="100"/>
    <n v="0.65432098765432101"/>
    <n v="81"/>
    <n v="0.68646385135684274"/>
    <n v="0.72932100296020508"/>
    <n v="0"/>
    <n v="9"/>
    <n v="20"/>
    <n v="2.1276595744680851E-2"/>
    <n v="94"/>
    <n v="7.4848023229094632E-2"/>
    <n v="0.14627659320831299"/>
    <n v="0"/>
    <n v="39"/>
    <n v="90"/>
    <x v="1"/>
    <n v="2.142857142857143E-3"/>
    <n v="5.0000000000000001E-3"/>
    <n v="0"/>
    <n v="7"/>
    <n v="15"/>
    <n v="0"/>
    <n v="2"/>
    <n v="10"/>
    <s v="No corresponde"/>
    <s v="No corresponde"/>
    <s v="No corresponde"/>
    <s v="No corresponde"/>
    <s v="No corresponde"/>
    <s v="No corresponde"/>
    <n v="0.82539682539682535"/>
    <n v="0.9"/>
    <n v="0.95"/>
    <n v="0"/>
    <n v="101"/>
    <n v="203"/>
    <s v="No corresponde"/>
    <s v="No corresponde"/>
    <s v="No corresponde"/>
    <n v="0"/>
    <n v="1"/>
    <n v="3"/>
    <s v="No corresponde"/>
    <s v="No corresponde"/>
    <s v="No corresponde"/>
    <n v="10"/>
    <x v="0"/>
    <m/>
  </r>
  <r>
    <n v="167"/>
    <n v="21305"/>
    <x v="1"/>
    <s v="Mariscal Luzuriaga"/>
    <s v="Llama"/>
    <n v="2"/>
    <n v="2"/>
    <x v="3"/>
    <s v="pobreza baja y ruralidad alta"/>
    <n v="1"/>
    <n v="0"/>
    <n v="0"/>
    <n v="1217"/>
    <n v="40"/>
    <n v="100"/>
    <n v="0.58620689655172409"/>
    <n v="29"/>
    <n v="0.65049260766635386"/>
    <n v="0.73620688915252686"/>
    <n v="0"/>
    <n v="6"/>
    <n v="12"/>
    <n v="5.7142857142857141E-2"/>
    <n v="35"/>
    <n v="0.14285714906089161"/>
    <n v="0.25714287161827087"/>
    <n v="0"/>
    <n v="18"/>
    <n v="41"/>
    <x v="0"/>
    <s v="No corresponde"/>
    <s v="No corresponde"/>
    <n v="0"/>
    <n v="3"/>
    <n v="5"/>
    <n v="0"/>
    <n v="2"/>
    <n v="10"/>
    <s v="No corresponde"/>
    <s v="No corresponde"/>
    <s v="No corresponde"/>
    <s v="No corresponde"/>
    <s v="No corresponde"/>
    <s v="No corresponde"/>
    <n v="0.81481481481481477"/>
    <n v="0.9"/>
    <n v="0.95"/>
    <n v="0"/>
    <n v="51"/>
    <n v="102"/>
    <n v="0"/>
    <n v="1"/>
    <n v="2"/>
    <n v="0"/>
    <n v="1"/>
    <n v="3"/>
    <s v="No corresponde"/>
    <s v="No corresponde"/>
    <s v="No corresponde"/>
    <n v="10"/>
    <x v="0"/>
    <m/>
  </r>
  <r>
    <n v="168"/>
    <n v="21306"/>
    <x v="1"/>
    <s v="Mariscal Luzuriaga"/>
    <s v="Llumpa"/>
    <n v="1"/>
    <n v="1"/>
    <x v="1"/>
    <s v="pobreza alta y ruralidad alta"/>
    <n v="3"/>
    <n v="0"/>
    <n v="0"/>
    <n v="6404"/>
    <n v="55.92"/>
    <n v="100"/>
    <n v="0.40816326530612246"/>
    <n v="245"/>
    <n v="0.44030612333522939"/>
    <n v="0.4831632673740387"/>
    <n v="0"/>
    <n v="34"/>
    <n v="78"/>
    <n v="6.070287539936102E-2"/>
    <n v="313"/>
    <n v="0.11427430390957991"/>
    <n v="0.18570287525653839"/>
    <n v="0"/>
    <n v="111"/>
    <n v="257"/>
    <x v="1"/>
    <n v="2.142857142857143E-3"/>
    <n v="5.0000000000000001E-3"/>
    <n v="0"/>
    <n v="11"/>
    <n v="25"/>
    <n v="0"/>
    <n v="6"/>
    <n v="14"/>
    <s v="No corresponde"/>
    <s v="No corresponde"/>
    <s v="No corresponde"/>
    <s v="No corresponde"/>
    <s v="No corresponde"/>
    <s v="No corresponde"/>
    <n v="0.64666666666666661"/>
    <n v="0.8"/>
    <n v="0.9"/>
    <n v="0"/>
    <n v="249"/>
    <n v="499"/>
    <n v="0"/>
    <n v="2"/>
    <n v="4"/>
    <n v="0"/>
    <n v="1"/>
    <n v="3"/>
    <s v="No corresponde"/>
    <s v="No corresponde"/>
    <s v="No corresponde"/>
    <n v="11"/>
    <x v="1"/>
    <m/>
  </r>
  <r>
    <n v="169"/>
    <n v="21307"/>
    <x v="1"/>
    <s v="Mariscal Luzuriaga"/>
    <s v="Lucma"/>
    <n v="1"/>
    <n v="1"/>
    <x v="1"/>
    <s v="pobreza alta y ruralidad alta"/>
    <n v="3"/>
    <n v="0"/>
    <n v="0"/>
    <n v="3246"/>
    <n v="52.575150000000001"/>
    <n v="100"/>
    <n v="0.58333333333333337"/>
    <n v="96"/>
    <n v="0.61547620239711942"/>
    <n v="0.65833336114883423"/>
    <n v="0"/>
    <n v="11"/>
    <n v="25"/>
    <n v="9.0909090909090905E-3"/>
    <n v="110"/>
    <n v="6.2662340332935385E-2"/>
    <n v="0.13409091532230377"/>
    <n v="0"/>
    <n v="46"/>
    <n v="107"/>
    <x v="1"/>
    <n v="2.142857142857143E-3"/>
    <n v="5.0000000000000001E-3"/>
    <n v="0"/>
    <n v="7"/>
    <n v="15"/>
    <n v="0"/>
    <n v="2"/>
    <n v="10"/>
    <s v="No corresponde"/>
    <s v="No corresponde"/>
    <s v="No corresponde"/>
    <s v="No corresponde"/>
    <s v="No corresponde"/>
    <s v="No corresponde"/>
    <n v="0.78899082568807344"/>
    <n v="0.8"/>
    <n v="0.9"/>
    <n v="0"/>
    <n v="104"/>
    <n v="208"/>
    <n v="0"/>
    <n v="1"/>
    <n v="2"/>
    <n v="0"/>
    <n v="1"/>
    <n v="3"/>
    <s v="No corresponde"/>
    <s v="No corresponde"/>
    <s v="No corresponde"/>
    <n v="11"/>
    <x v="1"/>
    <m/>
  </r>
  <r>
    <n v="170"/>
    <n v="21308"/>
    <x v="1"/>
    <s v="Mariscal Luzuriaga"/>
    <s v="Musga"/>
    <n v="2"/>
    <n v="2"/>
    <x v="3"/>
    <s v="pobreza baja y ruralidad alta"/>
    <n v="1"/>
    <n v="0"/>
    <n v="0"/>
    <n v="1009"/>
    <n v="32.049999999999997"/>
    <n v="100"/>
    <n v="0.86363636363636365"/>
    <n v="22"/>
    <n v="0.9135065016808448"/>
    <n v="0.98000001907348633"/>
    <n v="0"/>
    <n v="3"/>
    <n v="6"/>
    <n v="0"/>
    <n v="19"/>
    <n v="8.5714286991528096E-2"/>
    <n v="0.20000000298023224"/>
    <n v="0"/>
    <n v="12"/>
    <n v="27"/>
    <x v="0"/>
    <s v="No corresponde"/>
    <s v="No corresponde"/>
    <n v="0"/>
    <n v="3"/>
    <n v="5"/>
    <n v="0"/>
    <n v="2"/>
    <n v="10"/>
    <s v="No corresponde"/>
    <s v="No corresponde"/>
    <s v="No corresponde"/>
    <s v="No corresponde"/>
    <s v="No corresponde"/>
    <s v="No corresponde"/>
    <n v="0.92771084337349397"/>
    <n v="0.95"/>
    <n v="1"/>
    <n v="0"/>
    <n v="54"/>
    <n v="109"/>
    <s v="No corresponde"/>
    <s v="No corresponde"/>
    <s v="No corresponde"/>
    <n v="0"/>
    <n v="1"/>
    <n v="3"/>
    <s v="No corresponde"/>
    <s v="No corresponde"/>
    <s v="No corresponde"/>
    <n v="9"/>
    <x v="2"/>
    <m/>
  </r>
  <r>
    <n v="171"/>
    <n v="21401"/>
    <x v="1"/>
    <s v="Ocros"/>
    <s v="Ocros"/>
    <n v="2"/>
    <n v="2"/>
    <x v="3"/>
    <s v="pobreza baja y ruralidad alta"/>
    <n v="2"/>
    <n v="0"/>
    <n v="0"/>
    <n v="998"/>
    <n v="30.51"/>
    <n v="100"/>
    <n v="0.4375"/>
    <n v="32"/>
    <n v="0.50178570406777523"/>
    <n v="0.58749997615814209"/>
    <n v="0"/>
    <n v="5"/>
    <n v="10"/>
    <n v="0"/>
    <n v="51"/>
    <n v="8.5714286991528096E-2"/>
    <n v="0.20000000298023224"/>
    <n v="0"/>
    <n v="14"/>
    <n v="32"/>
    <x v="0"/>
    <s v="No corresponde"/>
    <s v="No corresponde"/>
    <n v="0"/>
    <n v="3"/>
    <n v="5"/>
    <n v="0"/>
    <n v="2"/>
    <n v="10"/>
    <n v="0"/>
    <n v="0.36428571428571427"/>
    <n v="0.85"/>
    <n v="0"/>
    <n v="0.36428571428571427"/>
    <n v="0.85"/>
    <n v="0.98333333333333328"/>
    <n v="1"/>
    <n v="1"/>
    <n v="0"/>
    <n v="70"/>
    <n v="140"/>
    <n v="0"/>
    <n v="0"/>
    <n v="1"/>
    <n v="0"/>
    <n v="1"/>
    <n v="3"/>
    <s v="No corresponde"/>
    <s v="No corresponde"/>
    <s v="No corresponde"/>
    <n v="11"/>
    <x v="3"/>
    <m/>
  </r>
  <r>
    <n v="172"/>
    <n v="21402"/>
    <x v="1"/>
    <s v="Ocros"/>
    <s v="Acas"/>
    <n v="2"/>
    <n v="2"/>
    <x v="3"/>
    <s v="pobreza baja y ruralidad alta"/>
    <n v="1"/>
    <n v="0"/>
    <n v="0"/>
    <n v="1052"/>
    <n v="35.845190000000002"/>
    <n v="100"/>
    <n v="0.6"/>
    <n v="5"/>
    <n v="0.66428571428571426"/>
    <n v="0.75"/>
    <n v="0"/>
    <n v="2"/>
    <n v="4"/>
    <n v="0"/>
    <n v="19"/>
    <n v="8.5714286991528096E-2"/>
    <n v="0.20000000298023224"/>
    <n v="0"/>
    <n v="4"/>
    <n v="8"/>
    <x v="0"/>
    <s v="No corresponde"/>
    <s v="No corresponde"/>
    <n v="0"/>
    <n v="3"/>
    <n v="5"/>
    <n v="0"/>
    <n v="2"/>
    <n v="10"/>
    <s v="No corresponde"/>
    <s v="No corresponde"/>
    <s v="No corresponde"/>
    <s v="No corresponde"/>
    <s v="No corresponde"/>
    <s v="No corresponde"/>
    <n v="0.34615384615384615"/>
    <n v="0.7"/>
    <n v="0.8"/>
    <n v="0"/>
    <n v="26"/>
    <n v="53"/>
    <s v="No corresponde"/>
    <s v="No corresponde"/>
    <s v="No corresponde"/>
    <n v="0"/>
    <n v="1"/>
    <n v="3"/>
    <s v="No corresponde"/>
    <s v="No corresponde"/>
    <s v="No corresponde"/>
    <n v="9"/>
    <x v="2"/>
    <m/>
  </r>
  <r>
    <n v="173"/>
    <n v="21403"/>
    <x v="1"/>
    <s v="Ocros"/>
    <s v="Cajamarquilla"/>
    <n v="2"/>
    <n v="3"/>
    <x v="3"/>
    <s v="pobreza baja y ruralidad alta"/>
    <n v="1"/>
    <n v="0"/>
    <n v="0"/>
    <n v="597"/>
    <n v="28.101279999999999"/>
    <n v="100"/>
    <n v="0"/>
    <n v="1"/>
    <n v="6.4285716840199056E-2"/>
    <n v="0.15000000596046448"/>
    <n v="0"/>
    <n v="1"/>
    <n v="2"/>
    <n v="0"/>
    <n v="2"/>
    <n v="8.5714286991528096E-2"/>
    <n v="0.20000000298023224"/>
    <n v="0"/>
    <n v="3"/>
    <n v="6"/>
    <x v="0"/>
    <s v="No corresponde"/>
    <s v="No corresponde"/>
    <n v="0"/>
    <n v="3"/>
    <n v="5"/>
    <n v="0"/>
    <n v="2"/>
    <n v="10"/>
    <s v="No corresponde"/>
    <s v="No corresponde"/>
    <s v="No corresponde"/>
    <s v="No corresponde"/>
    <s v="No corresponde"/>
    <s v="No corresponde"/>
    <n v="0"/>
    <n v="0.7"/>
    <n v="0.8"/>
    <n v="0"/>
    <n v="39"/>
    <n v="78"/>
    <s v="No corresponde"/>
    <s v="No corresponde"/>
    <s v="No corresponde"/>
    <n v="0"/>
    <n v="1"/>
    <n v="3"/>
    <s v="No corresponde"/>
    <s v="No corresponde"/>
    <s v="No corresponde"/>
    <n v="9"/>
    <x v="2"/>
    <m/>
  </r>
  <r>
    <n v="174"/>
    <n v="21404"/>
    <x v="1"/>
    <s v="Ocros"/>
    <s v="Carhuapampa"/>
    <n v="2"/>
    <n v="2"/>
    <x v="3"/>
    <s v="pobreza baja y ruralidad alta"/>
    <n v="1"/>
    <n v="0"/>
    <n v="0"/>
    <n v="837"/>
    <n v="35.845190000000002"/>
    <n v="100"/>
    <n v="0.5"/>
    <n v="4"/>
    <n v="0.56428570406777523"/>
    <n v="0.64999997615814209"/>
    <n v="0"/>
    <n v="1"/>
    <n v="2"/>
    <n v="0"/>
    <n v="7"/>
    <n v="8.5714286991528096E-2"/>
    <n v="0.20000000298023224"/>
    <n v="0"/>
    <n v="4"/>
    <n v="8"/>
    <x v="0"/>
    <s v="No corresponde"/>
    <s v="No corresponde"/>
    <n v="0"/>
    <n v="3"/>
    <n v="5"/>
    <n v="0"/>
    <n v="2"/>
    <n v="10"/>
    <s v="No corresponde"/>
    <s v="No corresponde"/>
    <s v="No corresponde"/>
    <s v="No corresponde"/>
    <s v="No corresponde"/>
    <s v="No corresponde"/>
    <n v="0"/>
    <n v="0.7"/>
    <n v="0.8"/>
    <n v="0"/>
    <n v="52"/>
    <n v="104"/>
    <s v="No corresponde"/>
    <s v="No corresponde"/>
    <s v="No corresponde"/>
    <n v="0"/>
    <n v="1"/>
    <n v="3"/>
    <s v="No corresponde"/>
    <s v="No corresponde"/>
    <s v="No corresponde"/>
    <n v="9"/>
    <x v="2"/>
    <m/>
  </r>
  <r>
    <n v="175"/>
    <n v="21405"/>
    <x v="1"/>
    <s v="Ocros"/>
    <s v="Cochas"/>
    <n v="2"/>
    <n v="1"/>
    <x v="0"/>
    <s v="pobreza media y ruralidad alta"/>
    <n v="1"/>
    <n v="0"/>
    <n v="0"/>
    <n v="1479"/>
    <n v="41.77"/>
    <n v="100"/>
    <n v="0.62068965517241381"/>
    <n v="29"/>
    <n v="0.66354679767721392"/>
    <n v="0.72068965435028076"/>
    <n v="0"/>
    <n v="5"/>
    <n v="10"/>
    <n v="0"/>
    <n v="43"/>
    <n v="6.4285716840199056E-2"/>
    <n v="0.15000000596046448"/>
    <n v="0"/>
    <n v="14"/>
    <n v="32"/>
    <x v="0"/>
    <s v="No corresponde"/>
    <s v="No corresponde"/>
    <n v="0"/>
    <n v="7"/>
    <n v="15"/>
    <n v="0"/>
    <n v="2"/>
    <n v="10"/>
    <s v="No corresponde"/>
    <s v="No corresponde"/>
    <s v="No corresponde"/>
    <s v="No corresponde"/>
    <s v="No corresponde"/>
    <s v="No corresponde"/>
    <n v="0.79032258064516125"/>
    <n v="0.8"/>
    <n v="0.9"/>
    <n v="0"/>
    <n v="38"/>
    <n v="77"/>
    <n v="0"/>
    <n v="0"/>
    <n v="1"/>
    <n v="0"/>
    <n v="1"/>
    <n v="3"/>
    <s v="No corresponde"/>
    <s v="No corresponde"/>
    <s v="No corresponde"/>
    <n v="9"/>
    <x v="0"/>
    <m/>
  </r>
  <r>
    <n v="176"/>
    <n v="21406"/>
    <x v="1"/>
    <s v="Ocros"/>
    <s v="Congas"/>
    <n v="2"/>
    <n v="2"/>
    <x v="3"/>
    <s v="pobreza baja y ruralidad alta"/>
    <n v="2"/>
    <n v="0"/>
    <n v="0"/>
    <n v="1217"/>
    <n v="38.590000000000003"/>
    <n v="100"/>
    <n v="0.16666666666666666"/>
    <n v="24"/>
    <n v="0.2309523792493911"/>
    <n v="0.31666666269302368"/>
    <n v="0"/>
    <n v="5"/>
    <n v="10"/>
    <n v="0"/>
    <n v="40"/>
    <n v="8.5714286991528096E-2"/>
    <n v="0.20000000298023224"/>
    <n v="0"/>
    <n v="19"/>
    <n v="44"/>
    <x v="0"/>
    <s v="No corresponde"/>
    <s v="No corresponde"/>
    <n v="0"/>
    <n v="3"/>
    <n v="5"/>
    <n v="0"/>
    <n v="2"/>
    <n v="10"/>
    <s v="No corresponde"/>
    <s v="No corresponde"/>
    <s v="No corresponde"/>
    <s v="No corresponde"/>
    <s v="No corresponde"/>
    <s v="No corresponde"/>
    <n v="0"/>
    <n v="0.7"/>
    <n v="0.8"/>
    <n v="0"/>
    <n v="121"/>
    <n v="243"/>
    <s v="No corresponde"/>
    <s v="No corresponde"/>
    <s v="No corresponde"/>
    <n v="0"/>
    <n v="1"/>
    <n v="3"/>
    <s v="No corresponde"/>
    <s v="No corresponde"/>
    <s v="No corresponde"/>
    <n v="9"/>
    <x v="2"/>
    <m/>
  </r>
  <r>
    <n v="177"/>
    <n v="21407"/>
    <x v="1"/>
    <s v="Ocros"/>
    <s v="Llipa"/>
    <n v="2"/>
    <n v="3"/>
    <x v="3"/>
    <s v="pobreza baja y ruralidad alta"/>
    <n v="2"/>
    <n v="0"/>
    <n v="0"/>
    <n v="1805"/>
    <n v="28.101279999999999"/>
    <n v="100"/>
    <n v="0"/>
    <n v="1"/>
    <n v="6.4285716840199056E-2"/>
    <n v="0.15000000596046448"/>
    <n v="0"/>
    <n v="1"/>
    <n v="2"/>
    <n v="0"/>
    <n v="4"/>
    <n v="8.5714286991528096E-2"/>
    <n v="0.20000000298023224"/>
    <n v="0"/>
    <n v="2"/>
    <n v="4"/>
    <x v="0"/>
    <s v="No corresponde"/>
    <s v="No corresponde"/>
    <n v="0"/>
    <n v="7"/>
    <n v="15"/>
    <n v="0"/>
    <n v="2"/>
    <n v="10"/>
    <s v="No corresponde"/>
    <s v="No corresponde"/>
    <s v="No corresponde"/>
    <s v="No corresponde"/>
    <s v="No corresponde"/>
    <s v="No corresponde"/>
    <n v="0"/>
    <n v="0.7"/>
    <n v="0.8"/>
    <n v="0"/>
    <n v="28"/>
    <n v="56"/>
    <s v="No corresponde"/>
    <s v="No corresponde"/>
    <s v="No corresponde"/>
    <n v="0"/>
    <n v="1"/>
    <n v="3"/>
    <s v="No corresponde"/>
    <s v="No corresponde"/>
    <s v="No corresponde"/>
    <n v="9"/>
    <x v="2"/>
    <m/>
  </r>
  <r>
    <n v="178"/>
    <n v="21409"/>
    <x v="1"/>
    <s v="Ocros"/>
    <s v="San Pedro"/>
    <n v="2"/>
    <n v="3"/>
    <x v="3"/>
    <s v="pobreza baja y ruralidad alta"/>
    <n v="1"/>
    <n v="0"/>
    <n v="0"/>
    <n v="2034"/>
    <n v="24.23958"/>
    <n v="100"/>
    <n v="0.46666666666666667"/>
    <n v="15"/>
    <n v="0.53095238435836067"/>
    <n v="0.61666667461395264"/>
    <n v="0"/>
    <n v="3"/>
    <n v="6"/>
    <n v="0"/>
    <n v="18"/>
    <n v="8.5714286991528096E-2"/>
    <n v="0.20000000298023224"/>
    <n v="0"/>
    <n v="11"/>
    <n v="25"/>
    <x v="0"/>
    <s v="No corresponde"/>
    <s v="No corresponde"/>
    <n v="0"/>
    <n v="7"/>
    <n v="15"/>
    <n v="0"/>
    <n v="2"/>
    <n v="10"/>
    <s v="No corresponde"/>
    <s v="No corresponde"/>
    <s v="No corresponde"/>
    <s v="No corresponde"/>
    <s v="No corresponde"/>
    <s v="No corresponde"/>
    <n v="1"/>
    <n v="1"/>
    <n v="1"/>
    <n v="0"/>
    <n v="62"/>
    <n v="124"/>
    <n v="0"/>
    <n v="0"/>
    <n v="1"/>
    <n v="0"/>
    <n v="1"/>
    <n v="3"/>
    <s v="No corresponde"/>
    <s v="No corresponde"/>
    <s v="No corresponde"/>
    <n v="9"/>
    <x v="0"/>
    <m/>
  </r>
  <r>
    <n v="179"/>
    <n v="21410"/>
    <x v="1"/>
    <s v="Ocros"/>
    <s v="Santiago de Chilcas"/>
    <n v="1"/>
    <n v="1"/>
    <x v="1"/>
    <s v="pobreza alta y ruralidad alta"/>
    <n v="2"/>
    <n v="0"/>
    <n v="0"/>
    <n v="381"/>
    <n v="52.62"/>
    <n v="100"/>
    <n v="0.14285714285714285"/>
    <n v="14"/>
    <n v="0.17499999762797841"/>
    <n v="0.21785713732242584"/>
    <n v="0"/>
    <n v="2"/>
    <n v="4"/>
    <n v="0"/>
    <n v="12"/>
    <n v="5.3571428571428568E-2"/>
    <n v="0.125"/>
    <n v="0"/>
    <n v="4"/>
    <n v="8"/>
    <x v="1"/>
    <n v="2.142857142857143E-3"/>
    <n v="5.0000000000000001E-3"/>
    <n v="0"/>
    <n v="3"/>
    <n v="5"/>
    <n v="0"/>
    <n v="2"/>
    <n v="10"/>
    <s v="No corresponde"/>
    <s v="No corresponde"/>
    <s v="No corresponde"/>
    <s v="No corresponde"/>
    <s v="No corresponde"/>
    <s v="No corresponde"/>
    <n v="1"/>
    <n v="1"/>
    <n v="1"/>
    <n v="0"/>
    <n v="32"/>
    <n v="64"/>
    <s v="No corresponde"/>
    <s v="No corresponde"/>
    <s v="No corresponde"/>
    <n v="0"/>
    <n v="1"/>
    <n v="3"/>
    <s v="No corresponde"/>
    <s v="No corresponde"/>
    <s v="No corresponde"/>
    <n v="10"/>
    <x v="0"/>
    <m/>
  </r>
  <r>
    <n v="180"/>
    <n v="21501"/>
    <x v="1"/>
    <s v="Pallasca"/>
    <s v="Cabana"/>
    <n v="2"/>
    <n v="3"/>
    <x v="3"/>
    <s v="pobreza baja y ruralidad alta"/>
    <n v="2"/>
    <n v="0"/>
    <n v="0"/>
    <n v="2702"/>
    <n v="27.929880000000001"/>
    <n v="100"/>
    <n v="0.43037974683544306"/>
    <n v="79"/>
    <n v="0.49466545154992325"/>
    <n v="0.58037972450256348"/>
    <n v="0"/>
    <n v="17"/>
    <n v="38"/>
    <n v="2.9850746268656716E-2"/>
    <n v="134"/>
    <n v="0.115565028970938"/>
    <n v="0.22985073924064636"/>
    <n v="0"/>
    <n v="37"/>
    <n v="86"/>
    <x v="0"/>
    <s v="No corresponde"/>
    <s v="No corresponde"/>
    <n v="0"/>
    <n v="7"/>
    <n v="15"/>
    <n v="0"/>
    <n v="2"/>
    <n v="10"/>
    <n v="0"/>
    <n v="0.36428571428571427"/>
    <n v="0.85"/>
    <n v="0"/>
    <n v="0.36428571428571427"/>
    <n v="0.85"/>
    <n v="0.94029850746268662"/>
    <n v="0.95"/>
    <n v="1"/>
    <n v="0"/>
    <n v="125"/>
    <n v="250"/>
    <n v="0"/>
    <n v="1"/>
    <n v="2"/>
    <n v="0"/>
    <n v="1"/>
    <n v="3"/>
    <s v="No corresponde"/>
    <s v="No corresponde"/>
    <s v="No corresponde"/>
    <n v="12"/>
    <x v="3"/>
    <m/>
  </r>
  <r>
    <n v="181"/>
    <n v="21503"/>
    <x v="1"/>
    <s v="Pallasca"/>
    <s v="Conchucos"/>
    <n v="1"/>
    <n v="1"/>
    <x v="4"/>
    <s v="pobreza media y ruralidad media"/>
    <n v="2"/>
    <n v="0"/>
    <n v="0"/>
    <n v="8417"/>
    <n v="55.81"/>
    <n v="56.455266138165349"/>
    <n v="0.12413793103448276"/>
    <n v="290"/>
    <n v="0.17770936260082451"/>
    <n v="0.24913793802261353"/>
    <n v="0"/>
    <n v="37"/>
    <n v="86"/>
    <n v="0"/>
    <n v="356"/>
    <n v="7.4999998722757616E-2"/>
    <n v="0.17499999701976776"/>
    <n v="0"/>
    <n v="135"/>
    <n v="314"/>
    <x v="1"/>
    <n v="2.142857142857143E-3"/>
    <n v="5.0000000000000001E-3"/>
    <n v="0"/>
    <n v="11"/>
    <n v="25"/>
    <n v="0"/>
    <n v="2"/>
    <n v="10"/>
    <s v="No corresponde"/>
    <s v="No corresponde"/>
    <s v="No corresponde"/>
    <s v="No corresponde"/>
    <s v="No corresponde"/>
    <s v="No corresponde"/>
    <n v="0.952191235059761"/>
    <n v="1"/>
    <n v="1"/>
    <n v="0"/>
    <n v="217"/>
    <n v="434"/>
    <n v="0"/>
    <n v="1"/>
    <n v="2"/>
    <n v="0"/>
    <n v="1"/>
    <n v="3"/>
    <s v="No corresponde"/>
    <s v="No corresponde"/>
    <s v="No corresponde"/>
    <n v="11"/>
    <x v="1"/>
    <m/>
  </r>
  <r>
    <n v="182"/>
    <n v="21505"/>
    <x v="1"/>
    <s v="Pallasca"/>
    <s v="Huandoval"/>
    <n v="2"/>
    <n v="3"/>
    <x v="3"/>
    <s v="pobreza baja y ruralidad alta"/>
    <n v="2"/>
    <n v="0"/>
    <n v="0"/>
    <n v="1118"/>
    <n v="27.37"/>
    <n v="100"/>
    <n v="0.19047619047619047"/>
    <n v="21"/>
    <n v="0.25476190245070424"/>
    <n v="0.34047618508338928"/>
    <n v="0"/>
    <n v="6"/>
    <n v="14"/>
    <n v="0"/>
    <n v="46"/>
    <n v="8.5714286991528096E-2"/>
    <n v="0.20000000298023224"/>
    <n v="0"/>
    <n v="17"/>
    <n v="38"/>
    <x v="0"/>
    <s v="No corresponde"/>
    <s v="No corresponde"/>
    <n v="0"/>
    <n v="3"/>
    <n v="5"/>
    <n v="0"/>
    <n v="2"/>
    <n v="10"/>
    <s v="No corresponde"/>
    <s v="No corresponde"/>
    <s v="No corresponde"/>
    <s v="No corresponde"/>
    <s v="No corresponde"/>
    <s v="No corresponde"/>
    <n v="1"/>
    <n v="1"/>
    <n v="1"/>
    <n v="0"/>
    <n v="58"/>
    <n v="116"/>
    <s v="No corresponde"/>
    <s v="No corresponde"/>
    <s v="No corresponde"/>
    <n v="0"/>
    <n v="1"/>
    <n v="3"/>
    <s v="No corresponde"/>
    <s v="No corresponde"/>
    <s v="No corresponde"/>
    <n v="9"/>
    <x v="2"/>
    <m/>
  </r>
  <r>
    <n v="183"/>
    <n v="21506"/>
    <x v="1"/>
    <s v="Pallasca"/>
    <s v="Lacabamba"/>
    <n v="2"/>
    <n v="2"/>
    <x v="3"/>
    <s v="pobreza baja y ruralidad alta"/>
    <n v="2"/>
    <n v="0"/>
    <n v="0"/>
    <n v="556"/>
    <n v="40.049999999999997"/>
    <n v="100"/>
    <n v="0.4"/>
    <n v="5"/>
    <n v="0.46428571939468388"/>
    <n v="0.55000001192092896"/>
    <n v="0"/>
    <n v="2"/>
    <n v="4"/>
    <n v="0"/>
    <n v="21"/>
    <n v="8.5714286991528096E-2"/>
    <n v="0.20000000298023224"/>
    <n v="0"/>
    <n v="6"/>
    <n v="14"/>
    <x v="0"/>
    <s v="No corresponde"/>
    <s v="No corresponde"/>
    <n v="0"/>
    <n v="3"/>
    <n v="5"/>
    <n v="0"/>
    <n v="2"/>
    <n v="10"/>
    <s v="No corresponde"/>
    <s v="No corresponde"/>
    <s v="No corresponde"/>
    <s v="No corresponde"/>
    <s v="No corresponde"/>
    <s v="No corresponde"/>
    <n v="0.73333333333333328"/>
    <n v="0.8"/>
    <n v="0.9"/>
    <n v="0"/>
    <n v="31"/>
    <n v="62"/>
    <s v="No corresponde"/>
    <s v="No corresponde"/>
    <s v="No corresponde"/>
    <n v="0"/>
    <n v="1"/>
    <n v="3"/>
    <s v="No corresponde"/>
    <s v="No corresponde"/>
    <s v="No corresponde"/>
    <n v="9"/>
    <x v="2"/>
    <m/>
  </r>
  <r>
    <n v="184"/>
    <n v="21508"/>
    <x v="1"/>
    <s v="Pallasca"/>
    <s v="Pallasca"/>
    <n v="2"/>
    <n v="2"/>
    <x v="3"/>
    <s v="pobreza baja y ruralidad alta"/>
    <n v="3"/>
    <n v="0"/>
    <n v="0"/>
    <n v="2405"/>
    <n v="39.42"/>
    <n v="100"/>
    <n v="0.19402985074626866"/>
    <n v="67"/>
    <n v="0.25831556205810513"/>
    <n v="0.34402984380722046"/>
    <n v="0"/>
    <n v="15"/>
    <n v="34"/>
    <n v="0"/>
    <n v="122"/>
    <n v="8.5714286991528096E-2"/>
    <n v="0.20000000298023224"/>
    <n v="0"/>
    <n v="32"/>
    <n v="74"/>
    <x v="0"/>
    <s v="No corresponde"/>
    <s v="No corresponde"/>
    <n v="0"/>
    <n v="7"/>
    <n v="15"/>
    <n v="0"/>
    <n v="6"/>
    <n v="14"/>
    <s v="No corresponde"/>
    <s v="No corresponde"/>
    <s v="No corresponde"/>
    <s v="No corresponde"/>
    <s v="No corresponde"/>
    <s v="No corresponde"/>
    <n v="0.36764705882352944"/>
    <n v="0.7"/>
    <n v="0.8"/>
    <n v="0"/>
    <n v="111"/>
    <n v="223"/>
    <n v="0"/>
    <n v="1"/>
    <n v="2"/>
    <n v="0"/>
    <n v="1"/>
    <n v="3"/>
    <s v="No corresponde"/>
    <s v="No corresponde"/>
    <s v="No corresponde"/>
    <n v="10"/>
    <x v="0"/>
    <m/>
  </r>
  <r>
    <n v="185"/>
    <n v="21509"/>
    <x v="1"/>
    <s v="Pallasca"/>
    <s v="Pampas"/>
    <n v="1"/>
    <n v="1"/>
    <x v="1"/>
    <s v="pobreza alta y ruralidad alta"/>
    <n v="2"/>
    <n v="0"/>
    <n v="0"/>
    <n v="8737"/>
    <n v="54.38"/>
    <n v="100"/>
    <n v="0.19285714285714287"/>
    <n v="140"/>
    <n v="0.22499999635073603"/>
    <n v="0.2678571343421936"/>
    <n v="0"/>
    <n v="15"/>
    <n v="35"/>
    <n v="0"/>
    <n v="144"/>
    <n v="5.3571428571428568E-2"/>
    <n v="0.125"/>
    <n v="0"/>
    <n v="66"/>
    <n v="154"/>
    <x v="1"/>
    <n v="2.142857142857143E-3"/>
    <n v="5.0000000000000001E-3"/>
    <n v="0"/>
    <n v="11"/>
    <n v="25"/>
    <n v="0"/>
    <n v="2"/>
    <n v="10"/>
    <s v="No corresponde"/>
    <s v="No corresponde"/>
    <s v="No corresponde"/>
    <s v="No corresponde"/>
    <s v="No corresponde"/>
    <s v="No corresponde"/>
    <n v="0.80660377358490565"/>
    <n v="0.9"/>
    <n v="0.95"/>
    <n v="0"/>
    <n v="194"/>
    <n v="389"/>
    <n v="0"/>
    <n v="1"/>
    <n v="2"/>
    <n v="0"/>
    <n v="1"/>
    <n v="3"/>
    <s v="No corresponde"/>
    <s v="No corresponde"/>
    <s v="No corresponde"/>
    <n v="11"/>
    <x v="1"/>
    <m/>
  </r>
  <r>
    <n v="186"/>
    <n v="21511"/>
    <x v="1"/>
    <s v="Pallasca"/>
    <s v="Tauca"/>
    <n v="2"/>
    <n v="2"/>
    <x v="3"/>
    <s v="pobreza baja y ruralidad alta"/>
    <n v="2"/>
    <n v="0"/>
    <n v="0"/>
    <n v="3155"/>
    <n v="39.979999999999997"/>
    <n v="100"/>
    <n v="0.29508196721311475"/>
    <n v="61"/>
    <n v="0.35936768656592177"/>
    <n v="0.44508197903633118"/>
    <n v="0"/>
    <n v="14"/>
    <n v="32"/>
    <n v="0.13008130081300814"/>
    <n v="123"/>
    <n v="0.21579559211393129"/>
    <n v="0.33008131384849548"/>
    <n v="0"/>
    <n v="40"/>
    <n v="93"/>
    <x v="0"/>
    <s v="No corresponde"/>
    <s v="No corresponde"/>
    <n v="0"/>
    <n v="7"/>
    <n v="15"/>
    <n v="0"/>
    <n v="2"/>
    <n v="10"/>
    <s v="No corresponde"/>
    <s v="No corresponde"/>
    <s v="No corresponde"/>
    <s v="No corresponde"/>
    <s v="No corresponde"/>
    <s v="No corresponde"/>
    <n v="0.5"/>
    <n v="0.8"/>
    <n v="0.9"/>
    <n v="0"/>
    <n v="168"/>
    <n v="336"/>
    <s v="No corresponde"/>
    <s v="No corresponde"/>
    <s v="No corresponde"/>
    <n v="0"/>
    <n v="1"/>
    <n v="3"/>
    <s v="No corresponde"/>
    <s v="No corresponde"/>
    <s v="No corresponde"/>
    <n v="9"/>
    <x v="2"/>
    <m/>
  </r>
  <r>
    <n v="187"/>
    <n v="21601"/>
    <x v="1"/>
    <s v="Pomabamba"/>
    <s v="Pomabamba"/>
    <n v="2"/>
    <n v="2"/>
    <x v="4"/>
    <s v="pobreza media y ruralidad media"/>
    <n v="4"/>
    <n v="1"/>
    <n v="1"/>
    <n v="16550"/>
    <n v="40.07"/>
    <n v="72.786113562812588"/>
    <n v="0.89964157706093195"/>
    <n v="558"/>
    <n v="0.9340809093520267"/>
    <n v="0.98000001907348633"/>
    <n v="0"/>
    <n v="84"/>
    <n v="196"/>
    <n v="8.7871287128712866E-2"/>
    <n v="808"/>
    <n v="0.16287129059370709"/>
    <n v="0.26287129521369934"/>
    <n v="0"/>
    <n v="230"/>
    <n v="536"/>
    <x v="0"/>
    <s v="No corresponde"/>
    <s v="No corresponde"/>
    <n v="0"/>
    <n v="15"/>
    <n v="35"/>
    <n v="0"/>
    <n v="6"/>
    <n v="14"/>
    <n v="0"/>
    <n v="0.36428571428571427"/>
    <n v="0.85"/>
    <n v="0"/>
    <n v="0.36428571428571427"/>
    <n v="0.85"/>
    <n v="0.86737400530503983"/>
    <n v="0.9"/>
    <n v="0.95"/>
    <n v="0"/>
    <n v="376"/>
    <n v="753"/>
    <n v="0"/>
    <n v="4"/>
    <n v="9"/>
    <n v="0"/>
    <n v="1"/>
    <n v="3"/>
    <s v="No corresponde"/>
    <s v="No corresponde"/>
    <s v="No corresponde"/>
    <n v="12"/>
    <x v="3"/>
    <m/>
  </r>
  <r>
    <n v="188"/>
    <n v="21602"/>
    <x v="1"/>
    <s v="Pomabamba"/>
    <s v="Huayllán"/>
    <n v="1"/>
    <n v="1"/>
    <x v="1"/>
    <s v="pobreza alta y ruralidad alta"/>
    <n v="3"/>
    <n v="0"/>
    <n v="0"/>
    <n v="3650"/>
    <n v="51.9"/>
    <n v="100"/>
    <n v="0.81927710843373491"/>
    <n v="83"/>
    <n v="0.85141996015985322"/>
    <n v="0.89427709579467773"/>
    <n v="0"/>
    <n v="9"/>
    <n v="21"/>
    <n v="0"/>
    <n v="104"/>
    <n v="5.3571428571428568E-2"/>
    <n v="0.125"/>
    <n v="0"/>
    <n v="53"/>
    <n v="122"/>
    <x v="1"/>
    <n v="2.142857142857143E-3"/>
    <n v="5.0000000000000001E-3"/>
    <n v="0"/>
    <n v="7"/>
    <n v="15"/>
    <n v="0"/>
    <n v="2"/>
    <n v="10"/>
    <s v="No corresponde"/>
    <s v="No corresponde"/>
    <s v="No corresponde"/>
    <s v="No corresponde"/>
    <s v="No corresponde"/>
    <s v="No corresponde"/>
    <n v="0.98561151079136688"/>
    <n v="1"/>
    <n v="1"/>
    <n v="0"/>
    <n v="120"/>
    <n v="240"/>
    <n v="0"/>
    <n v="1"/>
    <n v="3"/>
    <n v="0"/>
    <n v="1"/>
    <n v="3"/>
    <s v="No corresponde"/>
    <s v="No corresponde"/>
    <s v="No corresponde"/>
    <n v="11"/>
    <x v="1"/>
    <m/>
  </r>
  <r>
    <n v="189"/>
    <n v="21603"/>
    <x v="1"/>
    <s v="Pomabamba"/>
    <s v="Parobamba"/>
    <n v="1"/>
    <n v="1"/>
    <x v="1"/>
    <s v="pobreza alta y ruralidad alta"/>
    <n v="2"/>
    <n v="0"/>
    <n v="0"/>
    <n v="6982"/>
    <n v="64.040000000000006"/>
    <n v="100"/>
    <n v="0.31683168316831684"/>
    <n v="202"/>
    <n v="0.34897454582481441"/>
    <n v="0.39183169603347778"/>
    <n v="0"/>
    <n v="26"/>
    <n v="60"/>
    <n v="0"/>
    <n v="260"/>
    <n v="5.3571428571428568E-2"/>
    <n v="0.125"/>
    <n v="0"/>
    <n v="113"/>
    <n v="263"/>
    <x v="1"/>
    <n v="2.142857142857143E-3"/>
    <n v="5.0000000000000001E-3"/>
    <n v="0"/>
    <n v="11"/>
    <n v="25"/>
    <n v="0"/>
    <n v="6"/>
    <n v="14"/>
    <s v="No corresponde"/>
    <s v="No corresponde"/>
    <s v="No corresponde"/>
    <s v="No corresponde"/>
    <s v="No corresponde"/>
    <s v="No corresponde"/>
    <n v="0.17408906882591094"/>
    <n v="0.7"/>
    <n v="0.8"/>
    <n v="0"/>
    <n v="205"/>
    <n v="410"/>
    <n v="0"/>
    <n v="2"/>
    <n v="4"/>
    <n v="0"/>
    <n v="1"/>
    <n v="3"/>
    <s v="No corresponde"/>
    <s v="No corresponde"/>
    <s v="No corresponde"/>
    <n v="11"/>
    <x v="1"/>
    <m/>
  </r>
  <r>
    <n v="190"/>
    <n v="21604"/>
    <x v="1"/>
    <s v="Pomabamba"/>
    <s v="Quinuabamba"/>
    <n v="1"/>
    <n v="1"/>
    <x v="1"/>
    <s v="pobreza alta y ruralidad alta"/>
    <n v="2"/>
    <n v="0"/>
    <n v="0"/>
    <n v="2378"/>
    <n v="64.989999999999995"/>
    <n v="100"/>
    <n v="0.35294117647058826"/>
    <n v="68"/>
    <n v="0.38508403226107107"/>
    <n v="0.42794117331504822"/>
    <n v="0"/>
    <n v="12"/>
    <n v="28"/>
    <n v="7.6923076923076927E-2"/>
    <n v="104"/>
    <n v="0.13049450352951719"/>
    <n v="0.20192307233810425"/>
    <n v="0"/>
    <n v="42"/>
    <n v="98"/>
    <x v="1"/>
    <n v="2.142857142857143E-3"/>
    <n v="5.0000000000000001E-3"/>
    <n v="0"/>
    <n v="7"/>
    <n v="15"/>
    <n v="0"/>
    <n v="2"/>
    <n v="10"/>
    <s v="No corresponde"/>
    <s v="No corresponde"/>
    <s v="No corresponde"/>
    <s v="No corresponde"/>
    <s v="No corresponde"/>
    <s v="No corresponde"/>
    <n v="2.403846153846154E-2"/>
    <n v="0.7"/>
    <n v="0.8"/>
    <n v="0"/>
    <n v="114"/>
    <n v="229"/>
    <n v="0"/>
    <n v="1"/>
    <n v="3"/>
    <n v="0"/>
    <n v="1"/>
    <n v="3"/>
    <s v="No corresponde"/>
    <s v="No corresponde"/>
    <s v="No corresponde"/>
    <n v="11"/>
    <x v="1"/>
    <m/>
  </r>
  <r>
    <n v="191"/>
    <n v="21701"/>
    <x v="1"/>
    <s v="Recuay"/>
    <s v="Recuay"/>
    <n v="2"/>
    <n v="3"/>
    <x v="3"/>
    <s v="pobreza baja y ruralidad alta"/>
    <n v="4"/>
    <n v="0"/>
    <n v="1"/>
    <n v="4351"/>
    <n v="25.31"/>
    <n v="100"/>
    <n v="0.67"/>
    <n v="200"/>
    <n v="0.73428571122033259"/>
    <n v="0.81999999284744263"/>
    <n v="0"/>
    <n v="24"/>
    <n v="55"/>
    <n v="0"/>
    <n v="192"/>
    <n v="8.5714286991528096E-2"/>
    <n v="0.20000000298023224"/>
    <n v="0"/>
    <n v="73"/>
    <n v="169"/>
    <x v="0"/>
    <s v="No corresponde"/>
    <s v="No corresponde"/>
    <n v="0"/>
    <n v="11"/>
    <n v="25"/>
    <n v="0"/>
    <n v="6"/>
    <n v="14"/>
    <n v="0"/>
    <n v="0.36428571428571427"/>
    <n v="0.85"/>
    <n v="0"/>
    <n v="0.36428571428571427"/>
    <n v="0.85"/>
    <n v="0.98529411764705888"/>
    <n v="1"/>
    <n v="1"/>
    <n v="0"/>
    <n v="146"/>
    <n v="292"/>
    <n v="0"/>
    <n v="2"/>
    <n v="4"/>
    <n v="0"/>
    <n v="1"/>
    <n v="3"/>
    <s v="No corresponde"/>
    <s v="No corresponde"/>
    <s v="No corresponde"/>
    <n v="12"/>
    <x v="3"/>
    <m/>
  </r>
  <r>
    <n v="192"/>
    <n v="21702"/>
    <x v="1"/>
    <s v="Recuay"/>
    <s v="Cátac"/>
    <n v="2"/>
    <n v="2"/>
    <x v="4"/>
    <s v="pobreza media y ruralidad media"/>
    <n v="4"/>
    <n v="0"/>
    <n v="1"/>
    <n v="4018"/>
    <n v="34.42"/>
    <n v="44.139886578449904"/>
    <n v="0.59090909090909094"/>
    <n v="176"/>
    <n v="0.64448050786922506"/>
    <n v="0.71590906381607056"/>
    <n v="0"/>
    <n v="23"/>
    <n v="53"/>
    <n v="0"/>
    <n v="212"/>
    <n v="7.4999998722757616E-2"/>
    <n v="0.17499999701976776"/>
    <n v="0"/>
    <n v="55"/>
    <n v="127"/>
    <x v="0"/>
    <s v="No corresponde"/>
    <s v="No corresponde"/>
    <n v="0"/>
    <n v="7"/>
    <n v="15"/>
    <n v="0"/>
    <n v="6"/>
    <n v="14"/>
    <s v="No corresponde"/>
    <s v="No corresponde"/>
    <s v="No corresponde"/>
    <s v="No corresponde"/>
    <s v="No corresponde"/>
    <s v="No corresponde"/>
    <n v="0.90594059405940597"/>
    <n v="0.95"/>
    <n v="1"/>
    <n v="0"/>
    <n v="147"/>
    <n v="294"/>
    <n v="0"/>
    <n v="0"/>
    <n v="1"/>
    <n v="0"/>
    <n v="1"/>
    <n v="3"/>
    <s v="No corresponde"/>
    <s v="No corresponde"/>
    <s v="No corresponde"/>
    <n v="9"/>
    <x v="0"/>
    <m/>
  </r>
  <r>
    <n v="193"/>
    <n v="21703"/>
    <x v="1"/>
    <s v="Recuay"/>
    <s v="Cotaparaco"/>
    <n v="2"/>
    <n v="2"/>
    <x v="3"/>
    <s v="pobreza baja y ruralidad alta"/>
    <n v="2"/>
    <n v="0"/>
    <n v="0"/>
    <n v="645"/>
    <n v="37.82"/>
    <n v="100"/>
    <n v="0.5714285714285714"/>
    <n v="14"/>
    <n v="0.63571428644413852"/>
    <n v="0.72142857313156128"/>
    <n v="0"/>
    <n v="2"/>
    <n v="3"/>
    <n v="0"/>
    <n v="16"/>
    <n v="8.5714286991528096E-2"/>
    <n v="0.20000000298023224"/>
    <n v="0"/>
    <n v="9"/>
    <n v="21"/>
    <x v="0"/>
    <s v="No corresponde"/>
    <s v="No corresponde"/>
    <n v="0"/>
    <n v="3"/>
    <n v="5"/>
    <n v="0"/>
    <n v="2"/>
    <n v="10"/>
    <s v="No corresponde"/>
    <s v="No corresponde"/>
    <s v="No corresponde"/>
    <s v="No corresponde"/>
    <s v="No corresponde"/>
    <s v="No corresponde"/>
    <n v="0"/>
    <n v="0.7"/>
    <n v="0.8"/>
    <n v="0"/>
    <n v="40"/>
    <n v="80"/>
    <s v="No corresponde"/>
    <s v="No corresponde"/>
    <s v="No corresponde"/>
    <n v="0"/>
    <n v="1"/>
    <n v="3"/>
    <s v="No corresponde"/>
    <s v="No corresponde"/>
    <s v="No corresponde"/>
    <n v="9"/>
    <x v="2"/>
    <m/>
  </r>
  <r>
    <n v="194"/>
    <n v="21704"/>
    <x v="1"/>
    <s v="Recuay"/>
    <s v="Huayllapampa"/>
    <n v="1"/>
    <n v="1"/>
    <x v="1"/>
    <s v="pobreza alta y ruralidad alta"/>
    <n v="4"/>
    <n v="1"/>
    <n v="1"/>
    <n v="1332"/>
    <n v="58.68"/>
    <n v="100"/>
    <n v="0.33333333333333331"/>
    <n v="9"/>
    <n v="0.36547618962469552"/>
    <n v="0.40833333134651184"/>
    <n v="0"/>
    <n v="2"/>
    <n v="3"/>
    <n v="0"/>
    <n v="9"/>
    <n v="5.3571428571428568E-2"/>
    <n v="0.125"/>
    <n v="0"/>
    <n v="9"/>
    <n v="21"/>
    <x v="1"/>
    <n v="2.142857142857143E-3"/>
    <n v="5.0000000000000001E-3"/>
    <n v="0"/>
    <n v="7"/>
    <n v="15"/>
    <n v="0"/>
    <n v="6"/>
    <n v="14"/>
    <s v="No corresponde"/>
    <s v="No corresponde"/>
    <s v="No corresponde"/>
    <s v="No corresponde"/>
    <s v="No corresponde"/>
    <s v="No corresponde"/>
    <n v="0.9285714285714286"/>
    <n v="0.95"/>
    <n v="1"/>
    <n v="0"/>
    <n v="60"/>
    <n v="121"/>
    <n v="0"/>
    <n v="0"/>
    <n v="1"/>
    <n v="0"/>
    <n v="1"/>
    <n v="3"/>
    <s v="No corresponde"/>
    <s v="No corresponde"/>
    <s v="No corresponde"/>
    <n v="10"/>
    <x v="1"/>
    <m/>
  </r>
  <r>
    <n v="195"/>
    <n v="21705"/>
    <x v="1"/>
    <s v="Recuay"/>
    <s v="Llacllin"/>
    <n v="1"/>
    <n v="1"/>
    <x v="1"/>
    <s v="pobreza alta y ruralidad alta"/>
    <n v="3"/>
    <n v="0"/>
    <n v="0"/>
    <n v="1863"/>
    <n v="63.2"/>
    <n v="100"/>
    <n v="0.59090909090909094"/>
    <n v="22"/>
    <n v="0.62305195687653181"/>
    <n v="0.66590911149978638"/>
    <n v="0"/>
    <n v="4"/>
    <n v="8"/>
    <n v="0.125"/>
    <n v="40"/>
    <n v="0.17857142857142858"/>
    <n v="0.25"/>
    <n v="0"/>
    <n v="12"/>
    <n v="26"/>
    <x v="1"/>
    <n v="2.142857142857143E-3"/>
    <n v="5.0000000000000001E-3"/>
    <n v="0"/>
    <n v="3"/>
    <n v="5"/>
    <n v="0"/>
    <n v="2"/>
    <n v="10"/>
    <s v="No corresponde"/>
    <s v="No corresponde"/>
    <s v="No corresponde"/>
    <s v="No corresponde"/>
    <s v="No corresponde"/>
    <s v="No corresponde"/>
    <n v="0.2"/>
    <n v="0.7"/>
    <n v="0.8"/>
    <n v="0"/>
    <n v="74"/>
    <n v="149"/>
    <n v="0"/>
    <n v="0"/>
    <n v="1"/>
    <n v="0"/>
    <n v="1"/>
    <n v="3"/>
    <s v="No corresponde"/>
    <s v="No corresponde"/>
    <s v="No corresponde"/>
    <n v="10"/>
    <x v="1"/>
    <m/>
  </r>
  <r>
    <n v="196"/>
    <n v="21707"/>
    <x v="1"/>
    <s v="Recuay"/>
    <s v="Pampas Chico"/>
    <n v="2"/>
    <n v="2"/>
    <x v="3"/>
    <s v="pobreza baja y ruralidad alta"/>
    <n v="4"/>
    <n v="0"/>
    <n v="1"/>
    <n v="2099"/>
    <n v="30.76"/>
    <n v="100"/>
    <n v="0.65384615384615385"/>
    <n v="26"/>
    <n v="0.7181318795288002"/>
    <n v="0.80384618043899536"/>
    <n v="0"/>
    <n v="4"/>
    <n v="9"/>
    <n v="0"/>
    <n v="30"/>
    <n v="8.5714286991528096E-2"/>
    <n v="0.20000000298023224"/>
    <n v="0"/>
    <n v="12"/>
    <n v="28"/>
    <x v="0"/>
    <s v="No corresponde"/>
    <s v="No corresponde"/>
    <n v="0"/>
    <n v="7"/>
    <n v="15"/>
    <n v="0"/>
    <n v="2"/>
    <n v="10"/>
    <s v="No corresponde"/>
    <s v="No corresponde"/>
    <s v="No corresponde"/>
    <s v="No corresponde"/>
    <s v="No corresponde"/>
    <s v="No corresponde"/>
    <n v="0"/>
    <n v="0.7"/>
    <n v="0.8"/>
    <n v="0"/>
    <n v="70"/>
    <n v="140"/>
    <n v="0"/>
    <n v="0"/>
    <n v="1"/>
    <n v="0"/>
    <n v="1"/>
    <n v="3"/>
    <s v="No corresponde"/>
    <s v="No corresponde"/>
    <s v="No corresponde"/>
    <n v="9"/>
    <x v="0"/>
    <m/>
  </r>
  <r>
    <n v="197"/>
    <n v="21708"/>
    <x v="1"/>
    <s v="Recuay"/>
    <s v="Pararín"/>
    <n v="1"/>
    <n v="1"/>
    <x v="2"/>
    <s v="pobreza muy alta y ruralidad alta"/>
    <n v="2"/>
    <n v="0"/>
    <n v="0"/>
    <n v="1396"/>
    <n v="82.51"/>
    <n v="100"/>
    <n v="0.6785714285714286"/>
    <n v="28"/>
    <n v="0.69999999416117764"/>
    <n v="0.72857141494750977"/>
    <n v="0"/>
    <n v="5"/>
    <n v="11"/>
    <n v="0"/>
    <n v="45"/>
    <n v="4.2857143495764048E-2"/>
    <n v="0.10000000149011612"/>
    <n v="0"/>
    <n v="17"/>
    <n v="38"/>
    <x v="1"/>
    <n v="2.142857142857143E-3"/>
    <n v="5.0000000000000001E-3"/>
    <n v="0"/>
    <n v="3"/>
    <n v="5"/>
    <n v="0"/>
    <n v="2"/>
    <n v="10"/>
    <s v="No corresponde"/>
    <s v="No corresponde"/>
    <s v="No corresponde"/>
    <s v="No corresponde"/>
    <s v="No corresponde"/>
    <s v="No corresponde"/>
    <n v="0.6"/>
    <n v="0.8"/>
    <n v="0.9"/>
    <n v="0"/>
    <n v="89"/>
    <n v="178"/>
    <s v="No corresponde"/>
    <s v="No corresponde"/>
    <s v="No corresponde"/>
    <n v="0"/>
    <n v="1"/>
    <n v="3"/>
    <s v="No corresponde"/>
    <s v="No corresponde"/>
    <s v="No corresponde"/>
    <n v="10"/>
    <x v="0"/>
    <m/>
  </r>
  <r>
    <n v="198"/>
    <n v="21709"/>
    <x v="1"/>
    <s v="Recuay"/>
    <s v="Tapacocha"/>
    <n v="1"/>
    <n v="1"/>
    <x v="0"/>
    <s v="pobreza media y ruralidad alta"/>
    <n v="3"/>
    <n v="0"/>
    <n v="0"/>
    <n v="450"/>
    <n v="48.47"/>
    <n v="100"/>
    <n v="0.46153846153846156"/>
    <n v="13"/>
    <n v="0.50439560282361373"/>
    <n v="0.5615384578704834"/>
    <n v="0"/>
    <n v="3"/>
    <n v="5"/>
    <n v="0"/>
    <n v="15"/>
    <n v="6.4285716840199056E-2"/>
    <n v="0.15000000596046448"/>
    <n v="0"/>
    <n v="6"/>
    <n v="13"/>
    <x v="0"/>
    <s v="No corresponde"/>
    <s v="No corresponde"/>
    <n v="0"/>
    <n v="3"/>
    <n v="5"/>
    <n v="0"/>
    <n v="2"/>
    <n v="10"/>
    <s v="No corresponde"/>
    <s v="No corresponde"/>
    <s v="No corresponde"/>
    <s v="No corresponde"/>
    <s v="No corresponde"/>
    <s v="No corresponde"/>
    <n v="0.78723404255319152"/>
    <n v="0.8"/>
    <n v="0.9"/>
    <n v="0"/>
    <n v="43"/>
    <n v="87"/>
    <s v="No corresponde"/>
    <s v="No corresponde"/>
    <s v="No corresponde"/>
    <n v="0"/>
    <n v="1"/>
    <n v="3"/>
    <s v="No corresponde"/>
    <s v="No corresponde"/>
    <s v="No corresponde"/>
    <n v="9"/>
    <x v="2"/>
    <m/>
  </r>
  <r>
    <n v="199"/>
    <n v="21802"/>
    <x v="1"/>
    <s v="Santa"/>
    <s v="Cáceres del Perú"/>
    <n v="2"/>
    <n v="2"/>
    <x v="3"/>
    <s v="pobreza baja y ruralidad alta"/>
    <n v="1"/>
    <n v="0"/>
    <n v="0"/>
    <n v="4841"/>
    <n v="35.15"/>
    <n v="100"/>
    <n v="0.55688622754491013"/>
    <n v="167"/>
    <n v="0.62117194369677498"/>
    <n v="0.70688623189926147"/>
    <n v="0"/>
    <n v="20"/>
    <n v="46"/>
    <n v="4.3859649122807015E-3"/>
    <n v="228"/>
    <n v="9.010025111953715E-2"/>
    <n v="0.20438596606254578"/>
    <n v="0"/>
    <n v="69"/>
    <n v="160"/>
    <x v="0"/>
    <s v="No corresponde"/>
    <s v="No corresponde"/>
    <n v="0"/>
    <n v="11"/>
    <n v="25"/>
    <n v="0"/>
    <n v="2"/>
    <n v="10"/>
    <s v="No corresponde"/>
    <s v="No corresponde"/>
    <s v="No corresponde"/>
    <s v="No corresponde"/>
    <s v="No corresponde"/>
    <s v="No corresponde"/>
    <n v="0.5267857142857143"/>
    <n v="0.8"/>
    <n v="0.9"/>
    <n v="0"/>
    <n v="170"/>
    <n v="341"/>
    <n v="0"/>
    <n v="1"/>
    <n v="3"/>
    <n v="0"/>
    <n v="1"/>
    <n v="3"/>
    <s v="No corresponde"/>
    <s v="No corresponde"/>
    <s v="No corresponde"/>
    <n v="10"/>
    <x v="0"/>
    <m/>
  </r>
  <r>
    <n v="200"/>
    <n v="21803"/>
    <x v="1"/>
    <s v="Santa"/>
    <s v="Coishco"/>
    <n v="2"/>
    <n v="3"/>
    <x v="5"/>
    <s v="pobreza baja y ruralidad baja"/>
    <n v="1"/>
    <n v="0"/>
    <n v="0"/>
    <n v="15979"/>
    <n v="24.69"/>
    <n v="0"/>
    <n v="0.79649122807017547"/>
    <n v="570"/>
    <n v="0.87149122358862319"/>
    <n v="0.97149121761322021"/>
    <n v="0"/>
    <n v="92"/>
    <n v="214"/>
    <n v="0"/>
    <n v="750"/>
    <n v="9.6428568874086656E-2"/>
    <n v="0.22499999403953552"/>
    <n v="0"/>
    <n v="216"/>
    <n v="504"/>
    <x v="0"/>
    <s v="No corresponde"/>
    <s v="No corresponde"/>
    <n v="0"/>
    <n v="11"/>
    <n v="25"/>
    <n v="0"/>
    <n v="2"/>
    <n v="10"/>
    <s v="No corresponde"/>
    <s v="No corresponde"/>
    <s v="No corresponde"/>
    <s v="No corresponde"/>
    <s v="No corresponde"/>
    <s v="No corresponde"/>
    <n v="0.66794625719769674"/>
    <n v="0.8"/>
    <n v="0.9"/>
    <n v="0"/>
    <n v="144"/>
    <n v="289"/>
    <s v="No corresponde"/>
    <s v="No corresponde"/>
    <s v="No corresponde"/>
    <n v="0"/>
    <n v="1"/>
    <n v="3"/>
    <s v="No corresponde"/>
    <s v="No corresponde"/>
    <s v="No corresponde"/>
    <n v="9"/>
    <x v="2"/>
    <m/>
  </r>
  <r>
    <n v="201"/>
    <n v="21804"/>
    <x v="1"/>
    <s v="Santa"/>
    <s v="Macate"/>
    <n v="1"/>
    <n v="1"/>
    <x v="0"/>
    <s v="pobreza media y ruralidad alta"/>
    <n v="2"/>
    <n v="0"/>
    <n v="0"/>
    <n v="3309"/>
    <n v="50.19"/>
    <n v="100"/>
    <n v="0.58333333333333337"/>
    <n v="84"/>
    <n v="0.62619047789346605"/>
    <n v="0.68333333730697632"/>
    <n v="0"/>
    <n v="12"/>
    <n v="28"/>
    <n v="0"/>
    <n v="121"/>
    <n v="6.4285716840199056E-2"/>
    <n v="0.15000000596046448"/>
    <n v="0"/>
    <n v="48"/>
    <n v="111"/>
    <x v="1"/>
    <n v="2.142857142857143E-3"/>
    <n v="5.0000000000000001E-3"/>
    <n v="0"/>
    <n v="11"/>
    <n v="25"/>
    <n v="0"/>
    <n v="2"/>
    <n v="10"/>
    <s v="No corresponde"/>
    <s v="No corresponde"/>
    <s v="No corresponde"/>
    <s v="No corresponde"/>
    <s v="No corresponde"/>
    <s v="No corresponde"/>
    <n v="0.96784565916398713"/>
    <n v="1"/>
    <n v="1"/>
    <n v="0"/>
    <n v="120"/>
    <n v="241"/>
    <s v="No corresponde"/>
    <s v="No corresponde"/>
    <s v="No corresponde"/>
    <n v="0"/>
    <n v="1"/>
    <n v="3"/>
    <s v="No corresponde"/>
    <s v="No corresponde"/>
    <s v="No corresponde"/>
    <n v="10"/>
    <x v="0"/>
    <m/>
  </r>
  <r>
    <n v="202"/>
    <n v="21805"/>
    <x v="1"/>
    <s v="Santa"/>
    <s v="Moro"/>
    <n v="2"/>
    <n v="3"/>
    <x v="3"/>
    <s v="pobreza baja y ruralidad alta"/>
    <n v="1"/>
    <n v="0"/>
    <n v="0"/>
    <n v="7508"/>
    <n v="29.82"/>
    <n v="100"/>
    <n v="0.66666666666666663"/>
    <n v="342"/>
    <n v="0.73095237924939105"/>
    <n v="0.81666666269302368"/>
    <n v="0"/>
    <n v="43"/>
    <n v="99"/>
    <n v="0"/>
    <n v="377"/>
    <n v="8.5714286991528096E-2"/>
    <n v="0.20000000298023224"/>
    <n v="0"/>
    <n v="123"/>
    <n v="287"/>
    <x v="0"/>
    <s v="No corresponde"/>
    <s v="No corresponde"/>
    <n v="0"/>
    <n v="11"/>
    <n v="25"/>
    <n v="0"/>
    <n v="6"/>
    <n v="14"/>
    <s v="No corresponde"/>
    <s v="No corresponde"/>
    <s v="No corresponde"/>
    <s v="No corresponde"/>
    <s v="No corresponde"/>
    <s v="No corresponde"/>
    <n v="0.50607287449392713"/>
    <n v="0.8"/>
    <n v="0.9"/>
    <n v="0"/>
    <n v="167"/>
    <n v="335"/>
    <n v="0"/>
    <n v="2"/>
    <n v="4"/>
    <n v="0"/>
    <n v="1"/>
    <n v="3"/>
    <s v="No corresponde"/>
    <s v="No corresponde"/>
    <s v="No corresponde"/>
    <n v="10"/>
    <x v="0"/>
    <m/>
  </r>
  <r>
    <n v="203"/>
    <n v="21806"/>
    <x v="1"/>
    <s v="Santa"/>
    <s v="Nepeña"/>
    <n v="2"/>
    <n v="3"/>
    <x v="4"/>
    <s v="pobreza media y ruralidad media"/>
    <n v="1"/>
    <n v="0"/>
    <n v="0"/>
    <n v="15871"/>
    <n v="29.16"/>
    <n v="38.297872340425535"/>
    <n v="0.88703703703703707"/>
    <n v="540"/>
    <n v="0.92687831505265816"/>
    <n v="0.98000001907348633"/>
    <n v="0"/>
    <n v="50"/>
    <n v="116"/>
    <n v="0"/>
    <n v="432"/>
    <n v="7.4999998722757616E-2"/>
    <n v="0.17499999701976776"/>
    <n v="0"/>
    <n v="177"/>
    <n v="413"/>
    <x v="0"/>
    <s v="No corresponde"/>
    <s v="No corresponde"/>
    <n v="0"/>
    <n v="11"/>
    <n v="25"/>
    <n v="0"/>
    <n v="2"/>
    <n v="10"/>
    <s v="No corresponde"/>
    <s v="No corresponde"/>
    <s v="No corresponde"/>
    <s v="No corresponde"/>
    <s v="No corresponde"/>
    <s v="No corresponde"/>
    <n v="0.64835164835164838"/>
    <n v="0.8"/>
    <n v="0.9"/>
    <n v="0"/>
    <n v="163"/>
    <n v="327"/>
    <s v="No corresponde"/>
    <s v="No corresponde"/>
    <s v="No corresponde"/>
    <n v="0"/>
    <n v="1"/>
    <n v="3"/>
    <s v="No corresponde"/>
    <s v="No corresponde"/>
    <s v="No corresponde"/>
    <n v="9"/>
    <x v="2"/>
    <m/>
  </r>
  <r>
    <n v="204"/>
    <n v="21807"/>
    <x v="1"/>
    <s v="Santa"/>
    <s v="Samanco"/>
    <n v="2"/>
    <n v="2"/>
    <x v="3"/>
    <s v="pobreza baja y ruralidad alta"/>
    <n v="1"/>
    <n v="0"/>
    <n v="0"/>
    <n v="4653"/>
    <n v="37.92"/>
    <n v="100"/>
    <n v="0.83040935672514615"/>
    <n v="171"/>
    <n v="0.89451964058872047"/>
    <n v="0.98000001907348633"/>
    <n v="0"/>
    <n v="9"/>
    <n v="20"/>
    <n v="0"/>
    <n v="103"/>
    <n v="8.5714286991528096E-2"/>
    <n v="0.20000000298023224"/>
    <n v="0"/>
    <n v="49"/>
    <n v="113"/>
    <x v="0"/>
    <s v="No corresponde"/>
    <s v="No corresponde"/>
    <n v="0"/>
    <n v="11"/>
    <n v="25"/>
    <n v="0"/>
    <n v="6"/>
    <n v="14"/>
    <s v="No corresponde"/>
    <s v="No corresponde"/>
    <s v="No corresponde"/>
    <s v="No corresponde"/>
    <s v="No corresponde"/>
    <s v="No corresponde"/>
    <n v="0.98296836982968372"/>
    <n v="1"/>
    <n v="1"/>
    <n v="0"/>
    <n v="111"/>
    <n v="223"/>
    <n v="0"/>
    <n v="0"/>
    <n v="1"/>
    <n v="0"/>
    <n v="1"/>
    <n v="3"/>
    <s v="No corresponde"/>
    <s v="No corresponde"/>
    <s v="No corresponde"/>
    <n v="9"/>
    <x v="0"/>
    <m/>
  </r>
  <r>
    <n v="205"/>
    <n v="21808"/>
    <x v="1"/>
    <s v="Santa"/>
    <s v="Santa"/>
    <n v="2"/>
    <n v="3"/>
    <x v="5"/>
    <s v="pobreza baja y ruralidad baja"/>
    <n v="1"/>
    <n v="0"/>
    <n v="0"/>
    <n v="20938"/>
    <n v="29.9"/>
    <n v="14.722426021032037"/>
    <n v="0.83972719522591643"/>
    <n v="1173"/>
    <n v="0.89984411973201783"/>
    <n v="0.98000001907348633"/>
    <n v="0"/>
    <n v="159"/>
    <n v="371"/>
    <n v="0"/>
    <n v="1327"/>
    <n v="9.6428568874086656E-2"/>
    <n v="0.22499999403953552"/>
    <n v="0"/>
    <n v="405"/>
    <n v="945"/>
    <x v="0"/>
    <s v="No corresponde"/>
    <s v="No corresponde"/>
    <n v="0"/>
    <n v="15"/>
    <n v="35"/>
    <n v="0"/>
    <n v="2"/>
    <n v="10"/>
    <s v="No corresponde"/>
    <s v="No corresponde"/>
    <s v="No corresponde"/>
    <s v="No corresponde"/>
    <s v="No corresponde"/>
    <s v="No corresponde"/>
    <n v="0.73509933774834435"/>
    <n v="0.8"/>
    <n v="0.9"/>
    <n v="0"/>
    <n v="212"/>
    <n v="424"/>
    <s v="No corresponde"/>
    <s v="No corresponde"/>
    <s v="No corresponde"/>
    <n v="0"/>
    <n v="1"/>
    <n v="3"/>
    <s v="No corresponde"/>
    <s v="No corresponde"/>
    <s v="No corresponde"/>
    <n v="9"/>
    <x v="2"/>
    <m/>
  </r>
  <r>
    <n v="206"/>
    <n v="21902"/>
    <x v="1"/>
    <s v="Sihuas"/>
    <s v="Acobamba"/>
    <n v="2"/>
    <n v="2"/>
    <x v="3"/>
    <s v="pobreza baja y ruralidad alta"/>
    <n v="2"/>
    <n v="0"/>
    <n v="0"/>
    <n v="2223"/>
    <n v="38.64"/>
    <n v="100"/>
    <n v="0.17647058823529413"/>
    <n v="85"/>
    <n v="0.24075630056757888"/>
    <n v="0.32647058367729187"/>
    <n v="0"/>
    <n v="12"/>
    <n v="28"/>
    <n v="0"/>
    <n v="136"/>
    <n v="8.5714286991528096E-2"/>
    <n v="0.20000000298023224"/>
    <n v="0"/>
    <n v="30"/>
    <n v="68"/>
    <x v="0"/>
    <s v="No corresponde"/>
    <s v="No corresponde"/>
    <n v="0"/>
    <n v="3"/>
    <n v="5"/>
    <n v="0"/>
    <n v="2"/>
    <n v="10"/>
    <s v="No corresponde"/>
    <s v="No corresponde"/>
    <s v="No corresponde"/>
    <s v="No corresponde"/>
    <s v="No corresponde"/>
    <s v="No corresponde"/>
    <n v="0.15492957746478872"/>
    <n v="0.7"/>
    <n v="0.8"/>
    <n v="0"/>
    <n v="75"/>
    <n v="150"/>
    <n v="0"/>
    <n v="0"/>
    <n v="1"/>
    <n v="0"/>
    <n v="1"/>
    <n v="3"/>
    <s v="No corresponde"/>
    <s v="No corresponde"/>
    <s v="No corresponde"/>
    <n v="9"/>
    <x v="0"/>
    <m/>
  </r>
  <r>
    <n v="207"/>
    <n v="21903"/>
    <x v="1"/>
    <s v="Sihuas"/>
    <s v="Alfonso Ugarte"/>
    <n v="2"/>
    <n v="3"/>
    <x v="3"/>
    <s v="pobreza baja y ruralidad alta"/>
    <n v="2"/>
    <n v="0"/>
    <n v="0"/>
    <n v="758"/>
    <n v="28.650069999999999"/>
    <n v="100"/>
    <n v="0.26315789473684209"/>
    <n v="19"/>
    <n v="0.32744360283801432"/>
    <n v="0.4131578803062439"/>
    <n v="0"/>
    <n v="3"/>
    <n v="6"/>
    <n v="0"/>
    <n v="21"/>
    <n v="8.5714286991528096E-2"/>
    <n v="0.20000000298023224"/>
    <n v="0"/>
    <n v="12"/>
    <n v="28"/>
    <x v="0"/>
    <s v="No corresponde"/>
    <s v="No corresponde"/>
    <n v="0"/>
    <n v="3"/>
    <n v="5"/>
    <n v="0"/>
    <n v="2"/>
    <n v="10"/>
    <s v="No corresponde"/>
    <s v="No corresponde"/>
    <s v="No corresponde"/>
    <s v="No corresponde"/>
    <s v="No corresponde"/>
    <s v="No corresponde"/>
    <n v="0"/>
    <n v="0.7"/>
    <n v="0.8"/>
    <n v="0"/>
    <n v="47"/>
    <n v="95"/>
    <n v="0"/>
    <n v="0"/>
    <n v="1"/>
    <n v="0"/>
    <n v="1"/>
    <n v="3"/>
    <s v="No corresponde"/>
    <s v="No corresponde"/>
    <s v="No corresponde"/>
    <n v="9"/>
    <x v="0"/>
    <m/>
  </r>
  <r>
    <n v="208"/>
    <n v="21904"/>
    <x v="1"/>
    <s v="Sihuas"/>
    <s v="Cashapampa"/>
    <n v="2"/>
    <n v="2"/>
    <x v="3"/>
    <s v="pobreza baja y ruralidad alta"/>
    <n v="3"/>
    <n v="0"/>
    <n v="0"/>
    <n v="2819"/>
    <n v="35.82"/>
    <n v="100"/>
    <n v="0.73972602739726023"/>
    <n v="73"/>
    <n v="0.80401174826164767"/>
    <n v="0.88972604274749756"/>
    <n v="0"/>
    <n v="9"/>
    <n v="21"/>
    <n v="0.15909090909090909"/>
    <n v="88"/>
    <n v="0.24480518853509581"/>
    <n v="0.3590908944606781"/>
    <n v="0"/>
    <n v="33"/>
    <n v="75"/>
    <x v="0"/>
    <s v="No corresponde"/>
    <s v="No corresponde"/>
    <n v="0"/>
    <n v="7"/>
    <n v="15"/>
    <n v="0"/>
    <n v="2"/>
    <n v="10"/>
    <s v="No corresponde"/>
    <s v="No corresponde"/>
    <s v="No corresponde"/>
    <s v="No corresponde"/>
    <s v="No corresponde"/>
    <s v="No corresponde"/>
    <n v="0.97468354430379744"/>
    <n v="1"/>
    <n v="1"/>
    <n v="0"/>
    <n v="111"/>
    <n v="222"/>
    <s v="No corresponde"/>
    <s v="No corresponde"/>
    <s v="No corresponde"/>
    <n v="0"/>
    <n v="1"/>
    <n v="3"/>
    <s v="No corresponde"/>
    <s v="No corresponde"/>
    <s v="No corresponde"/>
    <n v="9"/>
    <x v="2"/>
    <m/>
  </r>
  <r>
    <n v="209"/>
    <n v="21905"/>
    <x v="1"/>
    <s v="Sihuas"/>
    <s v="Chingalpo"/>
    <n v="2"/>
    <n v="2"/>
    <x v="3"/>
    <s v="pobreza baja y ruralidad alta"/>
    <n v="2"/>
    <n v="0"/>
    <n v="0"/>
    <n v="1029"/>
    <n v="38.53"/>
    <n v="100"/>
    <n v="0.23255813953488372"/>
    <n v="43"/>
    <n v="0.29684385281068543"/>
    <n v="0.38255813717842102"/>
    <n v="0"/>
    <n v="5"/>
    <n v="11"/>
    <n v="0.14545454545454545"/>
    <n v="55"/>
    <n v="0.2311688304721535"/>
    <n v="0.34545454382896423"/>
    <n v="0"/>
    <n v="17"/>
    <n v="38"/>
    <x v="0"/>
    <s v="No corresponde"/>
    <s v="No corresponde"/>
    <n v="0"/>
    <n v="3"/>
    <n v="5"/>
    <n v="0"/>
    <n v="2"/>
    <n v="10"/>
    <s v="No corresponde"/>
    <s v="No corresponde"/>
    <s v="No corresponde"/>
    <s v="No corresponde"/>
    <s v="No corresponde"/>
    <s v="No corresponde"/>
    <n v="1"/>
    <n v="1"/>
    <n v="1"/>
    <n v="0"/>
    <n v="61"/>
    <n v="122"/>
    <n v="0"/>
    <n v="0"/>
    <n v="1"/>
    <n v="0"/>
    <n v="1"/>
    <n v="3"/>
    <s v="No corresponde"/>
    <s v="No corresponde"/>
    <s v="No corresponde"/>
    <n v="9"/>
    <x v="0"/>
    <m/>
  </r>
  <r>
    <n v="210"/>
    <n v="21906"/>
    <x v="1"/>
    <s v="Sihuas"/>
    <s v="Huayllabamba"/>
    <n v="1"/>
    <n v="1"/>
    <x v="0"/>
    <s v="pobreza media y ruralidad alta"/>
    <n v="2"/>
    <n v="0"/>
    <n v="0"/>
    <n v="3963"/>
    <n v="49.05"/>
    <n v="100"/>
    <n v="0.43939393939393939"/>
    <n v="132"/>
    <n v="0.48225109169493507"/>
    <n v="0.53939396142959595"/>
    <n v="0"/>
    <n v="17"/>
    <n v="39"/>
    <n v="0"/>
    <n v="168"/>
    <n v="6.4285716840199056E-2"/>
    <n v="0.15000000596046448"/>
    <n v="0"/>
    <n v="68"/>
    <n v="157"/>
    <x v="0"/>
    <s v="No corresponde"/>
    <s v="No corresponde"/>
    <n v="0"/>
    <n v="7"/>
    <n v="15"/>
    <n v="0"/>
    <n v="2"/>
    <n v="10"/>
    <s v="No corresponde"/>
    <s v="No corresponde"/>
    <s v="No corresponde"/>
    <s v="No corresponde"/>
    <s v="No corresponde"/>
    <s v="No corresponde"/>
    <n v="0"/>
    <n v="0.7"/>
    <n v="0.8"/>
    <n v="0"/>
    <n v="141"/>
    <n v="282"/>
    <n v="0"/>
    <n v="1"/>
    <n v="3"/>
    <n v="0"/>
    <n v="1"/>
    <n v="3"/>
    <s v="No corresponde"/>
    <s v="No corresponde"/>
    <s v="No corresponde"/>
    <n v="10"/>
    <x v="0"/>
    <m/>
  </r>
  <r>
    <n v="211"/>
    <n v="21907"/>
    <x v="1"/>
    <s v="Sihuas"/>
    <s v="Quiches"/>
    <n v="2"/>
    <n v="2"/>
    <x v="3"/>
    <s v="pobreza baja y ruralidad alta"/>
    <n v="2"/>
    <n v="0"/>
    <n v="0"/>
    <n v="2944"/>
    <n v="33.79504"/>
    <n v="100"/>
    <n v="0.20930232558139536"/>
    <n v="86"/>
    <n v="0.27358803410466725"/>
    <n v="0.35930231213569641"/>
    <n v="0"/>
    <n v="13"/>
    <n v="30"/>
    <n v="1.4598540145985401E-2"/>
    <n v="137"/>
    <n v="0.10031282429401767"/>
    <n v="0.21459853649139404"/>
    <n v="0"/>
    <n v="43"/>
    <n v="99"/>
    <x v="0"/>
    <s v="No corresponde"/>
    <s v="No corresponde"/>
    <n v="0"/>
    <n v="7"/>
    <n v="15"/>
    <n v="0"/>
    <n v="2"/>
    <n v="10"/>
    <s v="No corresponde"/>
    <s v="No corresponde"/>
    <s v="No corresponde"/>
    <s v="No corresponde"/>
    <s v="No corresponde"/>
    <s v="No corresponde"/>
    <n v="0.95370370370370372"/>
    <n v="1"/>
    <n v="1"/>
    <n v="0"/>
    <n v="119"/>
    <n v="238"/>
    <n v="0"/>
    <n v="1"/>
    <n v="2"/>
    <n v="0"/>
    <n v="1"/>
    <n v="3"/>
    <s v="No corresponde"/>
    <s v="No corresponde"/>
    <s v="No corresponde"/>
    <n v="10"/>
    <x v="0"/>
    <m/>
  </r>
  <r>
    <n v="212"/>
    <n v="21908"/>
    <x v="1"/>
    <s v="Sihuas"/>
    <s v="Ragash"/>
    <n v="2"/>
    <n v="3"/>
    <x v="3"/>
    <s v="pobreza baja y ruralidad alta"/>
    <n v="2"/>
    <n v="0"/>
    <n v="0"/>
    <n v="2600"/>
    <n v="28.650069999999999"/>
    <n v="100"/>
    <n v="0.4731182795698925"/>
    <n v="93"/>
    <n v="0.53740399462469901"/>
    <n v="0.62311828136444092"/>
    <n v="0"/>
    <n v="12"/>
    <n v="28"/>
    <n v="0.15053763440860216"/>
    <n v="93"/>
    <n v="0.23625191734866247"/>
    <n v="0.35053762793540955"/>
    <n v="0"/>
    <n v="55"/>
    <n v="128"/>
    <x v="0"/>
    <s v="No corresponde"/>
    <s v="No corresponde"/>
    <n v="0"/>
    <n v="7"/>
    <n v="15"/>
    <n v="0"/>
    <n v="2"/>
    <n v="10"/>
    <s v="No corresponde"/>
    <s v="No corresponde"/>
    <s v="No corresponde"/>
    <s v="No corresponde"/>
    <s v="No corresponde"/>
    <s v="No corresponde"/>
    <n v="0.10948905109489052"/>
    <n v="0.7"/>
    <n v="0.8"/>
    <n v="0"/>
    <n v="131"/>
    <n v="262"/>
    <s v="No corresponde"/>
    <s v="No corresponde"/>
    <s v="No corresponde"/>
    <n v="0"/>
    <n v="1"/>
    <n v="3"/>
    <s v="No corresponde"/>
    <s v="No corresponde"/>
    <s v="No corresponde"/>
    <n v="9"/>
    <x v="2"/>
    <m/>
  </r>
  <r>
    <n v="213"/>
    <n v="21909"/>
    <x v="1"/>
    <s v="Sihuas"/>
    <s v="San Juan"/>
    <n v="1"/>
    <n v="1"/>
    <x v="0"/>
    <s v="pobreza media y ruralidad alta"/>
    <n v="3"/>
    <n v="0"/>
    <n v="0"/>
    <n v="6536"/>
    <n v="44.53"/>
    <n v="100"/>
    <n v="0.63787375415282388"/>
    <n v="301"/>
    <n v="0.68073088796318681"/>
    <n v="0.73787373304367065"/>
    <n v="0"/>
    <n v="39"/>
    <n v="90"/>
    <n v="0.36842105263157893"/>
    <n v="380"/>
    <n v="0.43270676745507952"/>
    <n v="0.51842105388641357"/>
    <n v="0"/>
    <n v="121"/>
    <n v="281"/>
    <x v="0"/>
    <s v="No corresponde"/>
    <s v="No corresponde"/>
    <n v="0"/>
    <n v="11"/>
    <n v="25"/>
    <n v="0"/>
    <n v="2"/>
    <n v="10"/>
    <s v="No corresponde"/>
    <s v="No corresponde"/>
    <s v="No corresponde"/>
    <s v="No corresponde"/>
    <s v="No corresponde"/>
    <s v="No corresponde"/>
    <n v="0.99680511182108622"/>
    <n v="1"/>
    <n v="1"/>
    <n v="0"/>
    <n v="203"/>
    <n v="407"/>
    <n v="0"/>
    <n v="3"/>
    <n v="7"/>
    <n v="0"/>
    <n v="1"/>
    <n v="3"/>
    <s v="No corresponde"/>
    <s v="No corresponde"/>
    <s v="No corresponde"/>
    <n v="10"/>
    <x v="0"/>
    <m/>
  </r>
  <r>
    <n v="214"/>
    <n v="21910"/>
    <x v="1"/>
    <s v="Sihuas"/>
    <s v="Sicsibamba"/>
    <n v="1"/>
    <n v="1"/>
    <x v="0"/>
    <s v="pobreza media y ruralidad alta"/>
    <n v="2"/>
    <n v="0"/>
    <n v="0"/>
    <n v="1799"/>
    <n v="46.36"/>
    <n v="100"/>
    <n v="0.5"/>
    <n v="54"/>
    <n v="0.54285715307508198"/>
    <n v="0.60000002384185791"/>
    <n v="0"/>
    <n v="7"/>
    <n v="15"/>
    <n v="0.05"/>
    <n v="60"/>
    <n v="0.11428571556295668"/>
    <n v="0.20000000298023224"/>
    <n v="0"/>
    <n v="27"/>
    <n v="61"/>
    <x v="0"/>
    <s v="No corresponde"/>
    <s v="No corresponde"/>
    <n v="0"/>
    <n v="3"/>
    <n v="5"/>
    <n v="0"/>
    <n v="2"/>
    <n v="10"/>
    <s v="No corresponde"/>
    <s v="No corresponde"/>
    <s v="No corresponde"/>
    <s v="No corresponde"/>
    <s v="No corresponde"/>
    <s v="No corresponde"/>
    <n v="0.34"/>
    <n v="0.7"/>
    <n v="0.8"/>
    <n v="0"/>
    <n v="87"/>
    <n v="174"/>
    <n v="0"/>
    <n v="1"/>
    <n v="3"/>
    <n v="0"/>
    <n v="1"/>
    <n v="3"/>
    <s v="No corresponde"/>
    <s v="No corresponde"/>
    <s v="No corresponde"/>
    <n v="10"/>
    <x v="0"/>
    <m/>
  </r>
  <r>
    <n v="215"/>
    <n v="22001"/>
    <x v="1"/>
    <s v="Yungay"/>
    <s v="Yungay"/>
    <n v="2"/>
    <n v="2"/>
    <x v="4"/>
    <s v="pobreza media y ruralidad media"/>
    <n v="3"/>
    <n v="0"/>
    <n v="0"/>
    <n v="22214"/>
    <n v="36.840000000000003"/>
    <n v="69.730985097735626"/>
    <n v="0.78890392422192157"/>
    <n v="739"/>
    <n v="0.8424753645460541"/>
    <n v="0.91390395164489746"/>
    <n v="0"/>
    <n v="96"/>
    <n v="224"/>
    <n v="0"/>
    <n v="942"/>
    <n v="7.4999998722757616E-2"/>
    <n v="0.17499999701976776"/>
    <n v="0"/>
    <n v="270"/>
    <n v="629"/>
    <x v="0"/>
    <s v="No corresponde"/>
    <s v="No corresponde"/>
    <n v="0"/>
    <n v="15"/>
    <n v="35"/>
    <n v="0"/>
    <n v="6"/>
    <n v="14"/>
    <n v="0"/>
    <n v="0.36428571428571427"/>
    <n v="0.85"/>
    <n v="0"/>
    <n v="0.36428571428571427"/>
    <n v="0.85"/>
    <n v="0.57291666666666663"/>
    <n v="0.8"/>
    <n v="0.9"/>
    <n v="0"/>
    <n v="418"/>
    <n v="836"/>
    <n v="0"/>
    <n v="3"/>
    <n v="6"/>
    <n v="0"/>
    <n v="1"/>
    <n v="3"/>
    <s v="No corresponde"/>
    <s v="No corresponde"/>
    <s v="No corresponde"/>
    <n v="12"/>
    <x v="3"/>
    <m/>
  </r>
  <r>
    <n v="216"/>
    <n v="22002"/>
    <x v="1"/>
    <s v="Yungay"/>
    <s v="Cascapara"/>
    <n v="1"/>
    <n v="1"/>
    <x v="1"/>
    <s v="pobreza alta y ruralidad alta"/>
    <n v="4"/>
    <n v="1"/>
    <n v="1"/>
    <n v="2321"/>
    <n v="53.334319999999998"/>
    <n v="100"/>
    <n v="0.65714285714285714"/>
    <n v="70"/>
    <n v="0.68928571793497828"/>
    <n v="0.7321428656578064"/>
    <n v="0"/>
    <n v="8"/>
    <n v="17"/>
    <n v="4.3478260869565216E-2"/>
    <n v="69"/>
    <n v="9.7049691384623507E-2"/>
    <n v="0.16847826540470123"/>
    <n v="0"/>
    <n v="36"/>
    <n v="83"/>
    <x v="1"/>
    <n v="2.142857142857143E-3"/>
    <n v="5.0000000000000001E-3"/>
    <n v="0"/>
    <n v="7"/>
    <n v="15"/>
    <n v="0"/>
    <n v="6"/>
    <n v="14"/>
    <s v="No corresponde"/>
    <s v="No corresponde"/>
    <s v="No corresponde"/>
    <s v="No corresponde"/>
    <s v="No corresponde"/>
    <s v="No corresponde"/>
    <n v="0.57936507936507942"/>
    <n v="0.8"/>
    <n v="0.9"/>
    <n v="0"/>
    <n v="84"/>
    <n v="169"/>
    <n v="0"/>
    <n v="1"/>
    <n v="2"/>
    <n v="0"/>
    <n v="1"/>
    <n v="3"/>
    <s v="No corresponde"/>
    <s v="No corresponde"/>
    <s v="No corresponde"/>
    <n v="11"/>
    <x v="1"/>
    <m/>
  </r>
  <r>
    <n v="217"/>
    <n v="22003"/>
    <x v="1"/>
    <s v="Yungay"/>
    <s v="Mancos"/>
    <n v="2"/>
    <n v="2"/>
    <x v="3"/>
    <s v="pobreza baja y ruralidad alta"/>
    <n v="3"/>
    <n v="0"/>
    <n v="0"/>
    <n v="6920"/>
    <n v="31.9"/>
    <n v="100"/>
    <n v="0.6473214285714286"/>
    <n v="224"/>
    <n v="0.71160714723625962"/>
    <n v="0.79732143878936768"/>
    <n v="0"/>
    <n v="28"/>
    <n v="64"/>
    <n v="0"/>
    <n v="238"/>
    <n v="8.5714286991528096E-2"/>
    <n v="0.20000000298023224"/>
    <n v="0"/>
    <n v="68"/>
    <n v="158"/>
    <x v="0"/>
    <s v="No corresponde"/>
    <s v="No corresponde"/>
    <n v="0"/>
    <n v="11"/>
    <n v="25"/>
    <n v="0"/>
    <n v="6"/>
    <n v="14"/>
    <s v="No corresponde"/>
    <s v="No corresponde"/>
    <s v="No corresponde"/>
    <s v="No corresponde"/>
    <s v="No corresponde"/>
    <s v="No corresponde"/>
    <n v="0.98181818181818181"/>
    <n v="1"/>
    <n v="1"/>
    <n v="0"/>
    <n v="213"/>
    <n v="426"/>
    <n v="0"/>
    <n v="2"/>
    <n v="4"/>
    <n v="0"/>
    <n v="1"/>
    <n v="3"/>
    <s v="No corresponde"/>
    <s v="No corresponde"/>
    <s v="No corresponde"/>
    <n v="10"/>
    <x v="0"/>
    <m/>
  </r>
  <r>
    <n v="218"/>
    <n v="22004"/>
    <x v="1"/>
    <s v="Yungay"/>
    <s v="Matacoto"/>
    <n v="1"/>
    <n v="1"/>
    <x v="0"/>
    <s v="pobreza media y ruralidad alta"/>
    <n v="2"/>
    <n v="0"/>
    <n v="0"/>
    <n v="1658"/>
    <n v="43.92"/>
    <n v="100"/>
    <n v="0.81632653061224492"/>
    <n v="49"/>
    <n v="0.85918367013291785"/>
    <n v="0.91632652282714844"/>
    <n v="0"/>
    <n v="6"/>
    <n v="12"/>
    <n v="0"/>
    <n v="52"/>
    <n v="6.4285716840199056E-2"/>
    <n v="0.15000000596046448"/>
    <n v="0"/>
    <n v="24"/>
    <n v="55"/>
    <x v="0"/>
    <s v="No corresponde"/>
    <s v="No corresponde"/>
    <n v="0"/>
    <n v="3"/>
    <n v="5"/>
    <n v="0"/>
    <n v="2"/>
    <n v="10"/>
    <s v="No corresponde"/>
    <s v="No corresponde"/>
    <s v="No corresponde"/>
    <s v="No corresponde"/>
    <s v="No corresponde"/>
    <s v="No corresponde"/>
    <n v="0.97368421052631582"/>
    <n v="1"/>
    <n v="1"/>
    <n v="0"/>
    <n v="71"/>
    <n v="142"/>
    <n v="0"/>
    <n v="1"/>
    <n v="2"/>
    <n v="0"/>
    <n v="1"/>
    <n v="3"/>
    <s v="No corresponde"/>
    <s v="No corresponde"/>
    <s v="No corresponde"/>
    <n v="10"/>
    <x v="0"/>
    <m/>
  </r>
  <r>
    <n v="219"/>
    <n v="22005"/>
    <x v="1"/>
    <s v="Yungay"/>
    <s v="Quillo"/>
    <n v="1"/>
    <n v="1"/>
    <x v="1"/>
    <s v="pobreza alta y ruralidad alta"/>
    <n v="3"/>
    <n v="0"/>
    <n v="0"/>
    <n v="14065"/>
    <n v="60.62"/>
    <n v="100"/>
    <n v="0.23492723492723494"/>
    <n v="481"/>
    <n v="0.26707008786395497"/>
    <n v="0.30992722511291504"/>
    <n v="0"/>
    <n v="46"/>
    <n v="106"/>
    <n v="1.8083182640144665E-3"/>
    <n v="553"/>
    <n v="5.5379745657516057E-2"/>
    <n v="0.12680831551551819"/>
    <n v="0"/>
    <n v="211"/>
    <n v="492"/>
    <x v="1"/>
    <n v="2.142857142857143E-3"/>
    <n v="5.0000000000000001E-3"/>
    <n v="0"/>
    <n v="15"/>
    <n v="35"/>
    <n v="0"/>
    <n v="6"/>
    <n v="14"/>
    <s v="No corresponde"/>
    <s v="No corresponde"/>
    <s v="No corresponde"/>
    <s v="No corresponde"/>
    <s v="No corresponde"/>
    <s v="No corresponde"/>
    <n v="0.60477941176470584"/>
    <n v="0.8"/>
    <n v="0.9"/>
    <n v="0"/>
    <n v="369"/>
    <n v="739"/>
    <n v="0"/>
    <n v="2"/>
    <n v="4"/>
    <n v="0"/>
    <n v="1"/>
    <n v="3"/>
    <s v="No corresponde"/>
    <s v="No corresponde"/>
    <s v="No corresponde"/>
    <n v="11"/>
    <x v="1"/>
    <m/>
  </r>
  <r>
    <n v="220"/>
    <n v="22006"/>
    <x v="1"/>
    <s v="Yungay"/>
    <s v="Ranrahirca"/>
    <n v="1"/>
    <n v="1"/>
    <x v="0"/>
    <s v="pobreza media y ruralidad alta"/>
    <n v="2"/>
    <n v="0"/>
    <n v="0"/>
    <n v="2677"/>
    <n v="48.49"/>
    <n v="100"/>
    <n v="0.73873873873873874"/>
    <n v="111"/>
    <n v="0.78159588191806884"/>
    <n v="0.83873873949050903"/>
    <n v="0"/>
    <n v="15"/>
    <n v="33"/>
    <n v="0"/>
    <n v="129"/>
    <n v="6.4285716840199056E-2"/>
    <n v="0.15000000596046448"/>
    <n v="0"/>
    <n v="36"/>
    <n v="83"/>
    <x v="0"/>
    <s v="No corresponde"/>
    <s v="No corresponde"/>
    <n v="0"/>
    <n v="7"/>
    <n v="15"/>
    <n v="0"/>
    <n v="2"/>
    <n v="10"/>
    <s v="No corresponde"/>
    <s v="No corresponde"/>
    <s v="No corresponde"/>
    <s v="No corresponde"/>
    <s v="No corresponde"/>
    <s v="No corresponde"/>
    <n v="0.6"/>
    <n v="0.8"/>
    <n v="0.9"/>
    <n v="0"/>
    <n v="124"/>
    <n v="248"/>
    <n v="0"/>
    <n v="0"/>
    <n v="1"/>
    <n v="0"/>
    <n v="1"/>
    <n v="3"/>
    <s v="No corresponde"/>
    <s v="No corresponde"/>
    <s v="No corresponde"/>
    <n v="9"/>
    <x v="0"/>
    <m/>
  </r>
  <r>
    <n v="221"/>
    <n v="22007"/>
    <x v="1"/>
    <s v="Yungay"/>
    <s v="Shupluy"/>
    <n v="1"/>
    <n v="1"/>
    <x v="1"/>
    <s v="pobreza alta y ruralidad alta"/>
    <n v="4"/>
    <n v="1"/>
    <n v="1"/>
    <n v="2400"/>
    <n v="58.18"/>
    <n v="100"/>
    <n v="0.54166666666666663"/>
    <n v="96"/>
    <n v="0.57380952721550349"/>
    <n v="0.61666667461395264"/>
    <n v="0"/>
    <n v="14"/>
    <n v="32"/>
    <n v="0"/>
    <n v="133"/>
    <n v="5.3571428571428568E-2"/>
    <n v="0.125"/>
    <n v="0"/>
    <n v="40"/>
    <n v="93"/>
    <x v="1"/>
    <n v="2.142857142857143E-3"/>
    <n v="5.0000000000000001E-3"/>
    <n v="0"/>
    <n v="7"/>
    <n v="15"/>
    <n v="0"/>
    <n v="6"/>
    <n v="14"/>
    <s v="No corresponde"/>
    <s v="No corresponde"/>
    <s v="No corresponde"/>
    <s v="No corresponde"/>
    <s v="No corresponde"/>
    <s v="No corresponde"/>
    <n v="0.93220338983050843"/>
    <n v="0.95"/>
    <n v="1"/>
    <n v="0"/>
    <n v="134"/>
    <n v="269"/>
    <n v="0"/>
    <n v="1"/>
    <n v="2"/>
    <n v="0"/>
    <n v="1"/>
    <n v="3"/>
    <s v="No corresponde"/>
    <s v="No corresponde"/>
    <s v="No corresponde"/>
    <n v="11"/>
    <x v="1"/>
    <m/>
  </r>
  <r>
    <n v="222"/>
    <n v="22008"/>
    <x v="1"/>
    <s v="Yungay"/>
    <s v="Yanama"/>
    <n v="1"/>
    <n v="1"/>
    <x v="1"/>
    <s v="pobreza alta y ruralidad alta"/>
    <n v="3"/>
    <n v="0"/>
    <n v="0"/>
    <n v="6952"/>
    <n v="52.7"/>
    <n v="100"/>
    <n v="0.39901477832512317"/>
    <n v="203"/>
    <n v="0.43115763998551743"/>
    <n v="0.47401478886604309"/>
    <n v="0"/>
    <n v="31"/>
    <n v="72"/>
    <n v="0"/>
    <n v="307"/>
    <n v="5.3571428571428568E-2"/>
    <n v="0.125"/>
    <n v="0"/>
    <n v="105"/>
    <n v="243"/>
    <x v="1"/>
    <n v="2.142857142857143E-3"/>
    <n v="5.0000000000000001E-3"/>
    <n v="0"/>
    <n v="11"/>
    <n v="25"/>
    <n v="0"/>
    <n v="2"/>
    <n v="10"/>
    <s v="No corresponde"/>
    <s v="No corresponde"/>
    <s v="No corresponde"/>
    <s v="No corresponde"/>
    <s v="No corresponde"/>
    <s v="No corresponde"/>
    <n v="0.99415204678362568"/>
    <n v="1"/>
    <n v="1"/>
    <n v="0"/>
    <n v="236"/>
    <n v="473"/>
    <n v="0"/>
    <n v="2"/>
    <n v="4"/>
    <n v="0"/>
    <n v="1"/>
    <n v="3"/>
    <s v="No corresponde"/>
    <s v="No corresponde"/>
    <s v="No corresponde"/>
    <n v="11"/>
    <x v="1"/>
    <m/>
  </r>
  <r>
    <n v="223"/>
    <n v="30102"/>
    <x v="2"/>
    <s v="Abancay"/>
    <s v="Chacoche"/>
    <n v="2"/>
    <n v="4"/>
    <x v="0"/>
    <s v="pobreza media y ruralidad alta"/>
    <n v="1"/>
    <n v="0"/>
    <n v="0"/>
    <n v="1221"/>
    <n v="42.45"/>
    <n v="100"/>
    <n v="0.97959183673469385"/>
    <n v="49"/>
    <n v="0.97959184090528129"/>
    <n v="0.97959184646606445"/>
    <n v="0"/>
    <n v="9"/>
    <n v="20"/>
    <n v="0"/>
    <n v="69"/>
    <n v="6.4285716840199056E-2"/>
    <n v="0.15000000596046448"/>
    <n v="0"/>
    <n v="20"/>
    <n v="46"/>
    <x v="0"/>
    <s v="No corresponde"/>
    <s v="No corresponde"/>
    <n v="0"/>
    <n v="3"/>
    <n v="5"/>
    <n v="0"/>
    <n v="2"/>
    <n v="10"/>
    <s v="No corresponde"/>
    <s v="No corresponde"/>
    <s v="No corresponde"/>
    <s v="No corresponde"/>
    <s v="No corresponde"/>
    <s v="No corresponde"/>
    <n v="0.96875"/>
    <n v="1"/>
    <n v="1"/>
    <n v="0"/>
    <n v="67"/>
    <n v="135"/>
    <s v="No corresponde"/>
    <s v="No corresponde"/>
    <s v="No corresponde"/>
    <n v="0"/>
    <n v="1"/>
    <n v="3"/>
    <s v="No corresponde"/>
    <s v="No corresponde"/>
    <s v="No corresponde"/>
    <n v="9"/>
    <x v="2"/>
    <m/>
  </r>
  <r>
    <n v="224"/>
    <n v="30103"/>
    <x v="2"/>
    <s v="Abancay"/>
    <s v="Circa"/>
    <n v="2"/>
    <n v="4"/>
    <x v="3"/>
    <s v="pobreza baja y ruralidad alta"/>
    <n v="3"/>
    <n v="0"/>
    <n v="0"/>
    <n v="2505"/>
    <n v="40.43"/>
    <n v="100"/>
    <n v="0.9887640449438202"/>
    <n v="89"/>
    <n v="0.98876404609190327"/>
    <n v="0.98876404762268066"/>
    <n v="0"/>
    <n v="6"/>
    <n v="12"/>
    <n v="0"/>
    <n v="44"/>
    <n v="8.5714286991528096E-2"/>
    <n v="0.20000000298023224"/>
    <n v="0"/>
    <n v="31"/>
    <n v="71"/>
    <x v="0"/>
    <s v="No corresponde"/>
    <s v="No corresponde"/>
    <n v="0"/>
    <n v="7"/>
    <n v="15"/>
    <n v="0"/>
    <n v="6"/>
    <n v="14"/>
    <s v="No corresponde"/>
    <s v="No corresponde"/>
    <s v="No corresponde"/>
    <s v="No corresponde"/>
    <s v="No corresponde"/>
    <s v="No corresponde"/>
    <n v="0.79090909090909089"/>
    <n v="0.8"/>
    <n v="0.9"/>
    <n v="0"/>
    <n v="162"/>
    <n v="325"/>
    <n v="0"/>
    <n v="1"/>
    <n v="2"/>
    <n v="0"/>
    <n v="1"/>
    <n v="3"/>
    <s v="No corresponde"/>
    <s v="No corresponde"/>
    <s v="No corresponde"/>
    <n v="10"/>
    <x v="0"/>
    <m/>
  </r>
  <r>
    <n v="225"/>
    <n v="30104"/>
    <x v="2"/>
    <s v="Abancay"/>
    <s v="Curahuasi"/>
    <n v="1"/>
    <n v="3"/>
    <x v="4"/>
    <s v="pobreza media y ruralidad media"/>
    <n v="1"/>
    <n v="0"/>
    <n v="0"/>
    <n v="18351"/>
    <n v="52.27"/>
    <n v="66.850321395775936"/>
    <n v="0.66412213740458015"/>
    <n v="524"/>
    <n v="0.7176935774809402"/>
    <n v="0.78912216424942017"/>
    <n v="0"/>
    <n v="82"/>
    <n v="191"/>
    <n v="0"/>
    <n v="670"/>
    <n v="7.4999998722757616E-2"/>
    <n v="0.17499999701976776"/>
    <n v="0"/>
    <n v="297"/>
    <n v="692"/>
    <x v="0"/>
    <s v="No corresponde"/>
    <s v="No corresponde"/>
    <n v="0"/>
    <n v="15"/>
    <n v="35"/>
    <n v="0"/>
    <n v="6"/>
    <n v="14"/>
    <s v="No corresponde"/>
    <s v="No corresponde"/>
    <s v="No corresponde"/>
    <s v="No corresponde"/>
    <s v="No corresponde"/>
    <s v="No corresponde"/>
    <n v="0.89073097211755836"/>
    <n v="0.9"/>
    <n v="0.95"/>
    <n v="0"/>
    <n v="304"/>
    <n v="609"/>
    <n v="0"/>
    <n v="3"/>
    <n v="6"/>
    <n v="0"/>
    <n v="1"/>
    <n v="3"/>
    <s v="No corresponde"/>
    <s v="No corresponde"/>
    <s v="No corresponde"/>
    <n v="10"/>
    <x v="0"/>
    <m/>
  </r>
  <r>
    <n v="226"/>
    <n v="30105"/>
    <x v="2"/>
    <s v="Abancay"/>
    <s v="Huanipaca"/>
    <n v="1"/>
    <n v="3"/>
    <x v="1"/>
    <s v="pobreza alta y ruralidad alta"/>
    <n v="4"/>
    <n v="1"/>
    <n v="0"/>
    <n v="4752"/>
    <n v="55.6"/>
    <n v="100"/>
    <n v="1"/>
    <n v="107"/>
    <n v="1"/>
    <n v="1"/>
    <n v="0"/>
    <n v="15"/>
    <n v="33"/>
    <n v="0.23931623931623933"/>
    <n v="117"/>
    <n v="0.29288766177437098"/>
    <n v="0.36431622505187988"/>
    <n v="0"/>
    <n v="83"/>
    <n v="192"/>
    <x v="0"/>
    <s v="No corresponde"/>
    <s v="No corresponde"/>
    <n v="0"/>
    <n v="11"/>
    <n v="25"/>
    <n v="0"/>
    <n v="6"/>
    <n v="14"/>
    <s v="No corresponde"/>
    <s v="No corresponde"/>
    <s v="No corresponde"/>
    <s v="No corresponde"/>
    <s v="No corresponde"/>
    <s v="No corresponde"/>
    <n v="0.63522012578616349"/>
    <n v="0.8"/>
    <n v="0.9"/>
    <n v="0"/>
    <n v="160"/>
    <n v="321"/>
    <n v="0"/>
    <n v="1"/>
    <n v="3"/>
    <n v="0"/>
    <n v="1"/>
    <n v="3"/>
    <s v="No corresponde"/>
    <s v="No corresponde"/>
    <s v="No corresponde"/>
    <n v="10"/>
    <x v="0"/>
    <m/>
  </r>
  <r>
    <n v="227"/>
    <n v="30106"/>
    <x v="2"/>
    <s v="Abancay"/>
    <s v="Lambrama"/>
    <n v="1"/>
    <n v="1"/>
    <x v="2"/>
    <s v="pobreza muy alta y ruralidad alta"/>
    <n v="4"/>
    <n v="1"/>
    <n v="1"/>
    <n v="5555"/>
    <n v="67.48"/>
    <n v="100"/>
    <n v="0.95604395604395609"/>
    <n v="91"/>
    <n v="0.95604395716680657"/>
    <n v="0.95604395866394043"/>
    <n v="0"/>
    <n v="8"/>
    <n v="17"/>
    <n v="0"/>
    <n v="70"/>
    <n v="4.2857143495764048E-2"/>
    <n v="0.10000000149011612"/>
    <n v="0"/>
    <n v="44"/>
    <n v="102"/>
    <x v="1"/>
    <n v="2.142857142857143E-3"/>
    <n v="5.0000000000000001E-3"/>
    <n v="0"/>
    <n v="11"/>
    <n v="25"/>
    <n v="0"/>
    <n v="6"/>
    <n v="14"/>
    <s v="No corresponde"/>
    <s v="No corresponde"/>
    <s v="No corresponde"/>
    <s v="No corresponde"/>
    <s v="No corresponde"/>
    <s v="No corresponde"/>
    <n v="0.91275167785234901"/>
    <n v="0.95"/>
    <n v="1"/>
    <n v="0"/>
    <n v="149"/>
    <n v="298"/>
    <n v="0"/>
    <n v="1"/>
    <n v="3"/>
    <n v="0"/>
    <n v="1"/>
    <n v="3"/>
    <s v="No corresponde"/>
    <s v="No corresponde"/>
    <s v="No corresponde"/>
    <n v="11"/>
    <x v="1"/>
    <m/>
  </r>
  <r>
    <n v="228"/>
    <n v="30107"/>
    <x v="2"/>
    <s v="Abancay"/>
    <s v="Pichirhua"/>
    <n v="1"/>
    <n v="2"/>
    <x v="1"/>
    <s v="pobreza alta y ruralidad alta"/>
    <n v="4"/>
    <n v="1"/>
    <n v="0"/>
    <n v="4012"/>
    <n v="57.4"/>
    <n v="100"/>
    <n v="0.978494623655914"/>
    <n v="93"/>
    <n v="0.97849463244553903"/>
    <n v="0.97849464416503906"/>
    <n v="0"/>
    <n v="9"/>
    <n v="21"/>
    <n v="3.6585365853658534E-2"/>
    <n v="82"/>
    <n v="9.0156792244429379E-2"/>
    <n v="0.16158536076545715"/>
    <n v="0"/>
    <n v="45"/>
    <n v="103"/>
    <x v="1"/>
    <n v="2.142857142857143E-3"/>
    <n v="5.0000000000000001E-3"/>
    <n v="0"/>
    <n v="11"/>
    <n v="25"/>
    <n v="0"/>
    <n v="6"/>
    <n v="14"/>
    <s v="No corresponde"/>
    <s v="No corresponde"/>
    <s v="No corresponde"/>
    <s v="No corresponde"/>
    <s v="No corresponde"/>
    <s v="No corresponde"/>
    <n v="0.82222222222222219"/>
    <n v="0.9"/>
    <n v="0.95"/>
    <n v="0"/>
    <n v="138"/>
    <n v="276"/>
    <n v="0"/>
    <n v="1"/>
    <n v="3"/>
    <n v="0"/>
    <n v="1"/>
    <n v="3"/>
    <s v="No corresponde"/>
    <s v="No corresponde"/>
    <s v="No corresponde"/>
    <n v="11"/>
    <x v="1"/>
    <m/>
  </r>
  <r>
    <n v="229"/>
    <n v="30108"/>
    <x v="2"/>
    <s v="Abancay"/>
    <s v="San Pedro de Cachora"/>
    <n v="1"/>
    <n v="3"/>
    <x v="0"/>
    <s v="pobreza media y ruralidad alta"/>
    <n v="1"/>
    <n v="0"/>
    <n v="0"/>
    <n v="3849"/>
    <n v="44.57"/>
    <n v="100"/>
    <n v="0.91379310344827591"/>
    <n v="58"/>
    <n v="0.94216749585908033"/>
    <n v="0.98000001907348633"/>
    <n v="0"/>
    <n v="12"/>
    <n v="28"/>
    <n v="0.11475409836065574"/>
    <n v="61"/>
    <n v="0.17903980766303085"/>
    <n v="0.26475408673286438"/>
    <n v="0"/>
    <n v="68"/>
    <n v="158"/>
    <x v="0"/>
    <s v="No corresponde"/>
    <s v="No corresponde"/>
    <n v="0"/>
    <n v="7"/>
    <n v="15"/>
    <n v="0"/>
    <n v="2"/>
    <n v="10"/>
    <s v="No corresponde"/>
    <s v="No corresponde"/>
    <s v="No corresponde"/>
    <s v="No corresponde"/>
    <s v="No corresponde"/>
    <s v="No corresponde"/>
    <n v="0.900709219858156"/>
    <n v="0.95"/>
    <n v="1"/>
    <n v="0"/>
    <n v="102"/>
    <n v="205"/>
    <n v="0"/>
    <n v="1"/>
    <n v="2"/>
    <n v="0"/>
    <n v="1"/>
    <n v="3"/>
    <s v="No corresponde"/>
    <s v="No corresponde"/>
    <s v="No corresponde"/>
    <n v="10"/>
    <x v="0"/>
    <m/>
  </r>
  <r>
    <n v="230"/>
    <n v="30109"/>
    <x v="2"/>
    <s v="Abancay"/>
    <s v="Tamburco"/>
    <n v="2"/>
    <n v="5"/>
    <x v="5"/>
    <s v="pobreza baja y ruralidad baja"/>
    <n v="1"/>
    <n v="0"/>
    <n v="0"/>
    <n v="9856"/>
    <n v="26.24"/>
    <n v="18.792866941015088"/>
    <n v="0.96716417910447761"/>
    <n v="335"/>
    <n v="0.96716417041160407"/>
    <n v="0.96716415882110596"/>
    <n v="0"/>
    <n v="62"/>
    <n v="144"/>
    <n v="0"/>
    <n v="408"/>
    <n v="9.6428568874086656E-2"/>
    <n v="0.22499999403953552"/>
    <n v="0"/>
    <n v="121"/>
    <n v="281"/>
    <x v="0"/>
    <s v="No corresponde"/>
    <s v="No corresponde"/>
    <n v="0"/>
    <n v="11"/>
    <n v="25"/>
    <n v="0"/>
    <n v="2"/>
    <n v="10"/>
    <s v="No corresponde"/>
    <s v="No corresponde"/>
    <s v="No corresponde"/>
    <s v="No corresponde"/>
    <s v="No corresponde"/>
    <s v="No corresponde"/>
    <n v="0.92013498312710906"/>
    <n v="0.95"/>
    <n v="1"/>
    <n v="0"/>
    <n v="188"/>
    <n v="376"/>
    <s v="No corresponde"/>
    <s v="No corresponde"/>
    <s v="No corresponde"/>
    <n v="0"/>
    <n v="1"/>
    <n v="3"/>
    <s v="No corresponde"/>
    <s v="No corresponde"/>
    <s v="No corresponde"/>
    <n v="9"/>
    <x v="2"/>
    <m/>
  </r>
  <r>
    <n v="231"/>
    <n v="30201"/>
    <x v="2"/>
    <s v="Andahuaylas"/>
    <s v="Andahuaylas"/>
    <n v="2"/>
    <n v="4"/>
    <x v="5"/>
    <s v="pobreza baja y ruralidad baja"/>
    <n v="1"/>
    <n v="0"/>
    <n v="0"/>
    <n v="46580"/>
    <n v="32.931600000000003"/>
    <n v="23.233046800382041"/>
    <n v="0.95152690256907413"/>
    <n v="2063"/>
    <n v="0.95152689300987758"/>
    <n v="0.95152688026428223"/>
    <n v="0"/>
    <n v="336"/>
    <n v="784"/>
    <n v="6.1174551386623168E-3"/>
    <n v="2452"/>
    <n v="0.10254602742984116"/>
    <n v="0.23111745715141296"/>
    <n v="0"/>
    <n v="429"/>
    <n v="1000"/>
    <x v="0"/>
    <s v="No corresponde"/>
    <s v="No corresponde"/>
    <n v="0"/>
    <n v="15"/>
    <n v="35"/>
    <n v="0"/>
    <n v="6"/>
    <n v="14"/>
    <n v="0"/>
    <n v="0.36428571428571427"/>
    <n v="0.85"/>
    <n v="0"/>
    <n v="0.36428571428571427"/>
    <n v="0.85"/>
    <n v="0.81307591048705574"/>
    <n v="0.9"/>
    <n v="0.95"/>
    <n v="0"/>
    <n v="539"/>
    <n v="1078"/>
    <s v="No corresponde"/>
    <s v="No corresponde"/>
    <s v="No corresponde"/>
    <n v="0"/>
    <n v="1"/>
    <n v="3"/>
    <s v="No corresponde"/>
    <s v="No corresponde"/>
    <s v="No corresponde"/>
    <n v="11"/>
    <x v="1"/>
    <m/>
  </r>
  <r>
    <n v="232"/>
    <n v="30202"/>
    <x v="2"/>
    <s v="Andahuaylas"/>
    <s v="Andarapa"/>
    <n v="1"/>
    <n v="2"/>
    <x v="1"/>
    <s v="pobreza alta y ruralidad alta"/>
    <n v="4"/>
    <n v="0"/>
    <n v="1"/>
    <n v="6311"/>
    <n v="64.989999999999995"/>
    <n v="100"/>
    <n v="0.94252873563218387"/>
    <n v="174"/>
    <n v="0.95858785710702776"/>
    <n v="0.98000001907348633"/>
    <n v="0"/>
    <n v="28"/>
    <n v="65"/>
    <n v="0.11284046692607004"/>
    <n v="257"/>
    <n v="0.16641189837999115"/>
    <n v="0.23784047365188599"/>
    <n v="0"/>
    <n v="102"/>
    <n v="237"/>
    <x v="1"/>
    <n v="2.142857142857143E-3"/>
    <n v="5.0000000000000001E-3"/>
    <n v="0"/>
    <n v="11"/>
    <n v="25"/>
    <n v="0"/>
    <n v="2"/>
    <n v="10"/>
    <s v="No corresponde"/>
    <s v="No corresponde"/>
    <s v="No corresponde"/>
    <s v="No corresponde"/>
    <s v="No corresponde"/>
    <s v="No corresponde"/>
    <n v="0.9349112426035503"/>
    <n v="0.95"/>
    <n v="1"/>
    <n v="0"/>
    <n v="201"/>
    <n v="402"/>
    <n v="0"/>
    <n v="1"/>
    <n v="3"/>
    <n v="0"/>
    <n v="1"/>
    <n v="3"/>
    <s v="No corresponde"/>
    <s v="No corresponde"/>
    <s v="No corresponde"/>
    <n v="11"/>
    <x v="1"/>
    <m/>
  </r>
  <r>
    <n v="233"/>
    <n v="30203"/>
    <x v="2"/>
    <s v="Andahuaylas"/>
    <s v="Chiara"/>
    <n v="1"/>
    <n v="3"/>
    <x v="1"/>
    <s v="pobreza alta y ruralidad alta"/>
    <n v="1"/>
    <n v="0"/>
    <n v="0"/>
    <n v="1318"/>
    <n v="52.83"/>
    <n v="100"/>
    <n v="1"/>
    <n v="30"/>
    <n v="1"/>
    <n v="1"/>
    <n v="0"/>
    <n v="7"/>
    <n v="15"/>
    <n v="0.16"/>
    <n v="50"/>
    <n v="0.21357142703873772"/>
    <n v="0.28499999642372131"/>
    <n v="0"/>
    <n v="22"/>
    <n v="50"/>
    <x v="0"/>
    <s v="No corresponde"/>
    <s v="No corresponde"/>
    <n v="0"/>
    <n v="3"/>
    <n v="5"/>
    <n v="0"/>
    <n v="2"/>
    <n v="10"/>
    <s v="No corresponde"/>
    <s v="No corresponde"/>
    <s v="No corresponde"/>
    <s v="No corresponde"/>
    <s v="No corresponde"/>
    <s v="No corresponde"/>
    <n v="0.5"/>
    <n v="0.8"/>
    <n v="0.9"/>
    <n v="0"/>
    <n v="90"/>
    <n v="180"/>
    <n v="0"/>
    <n v="0"/>
    <n v="1"/>
    <n v="0"/>
    <n v="1"/>
    <n v="3"/>
    <s v="No corresponde"/>
    <s v="No corresponde"/>
    <s v="No corresponde"/>
    <n v="9"/>
    <x v="0"/>
    <m/>
  </r>
  <r>
    <n v="234"/>
    <n v="30204"/>
    <x v="2"/>
    <s v="Andahuaylas"/>
    <s v="Huancarama"/>
    <n v="1"/>
    <n v="3"/>
    <x v="0"/>
    <s v="pobreza media y ruralidad alta"/>
    <n v="1"/>
    <n v="0"/>
    <n v="0"/>
    <n v="7379"/>
    <n v="49.51"/>
    <n v="100"/>
    <n v="0.94904458598726116"/>
    <n v="157"/>
    <n v="0.96231120016707195"/>
    <n v="0.98000001907348633"/>
    <n v="0"/>
    <n v="24"/>
    <n v="56"/>
    <n v="2.6595744680851064E-2"/>
    <n v="188"/>
    <n v="9.0881460162281616E-2"/>
    <n v="0.17659574747085571"/>
    <n v="0"/>
    <n v="93"/>
    <n v="217"/>
    <x v="0"/>
    <s v="No corresponde"/>
    <s v="No corresponde"/>
    <n v="0"/>
    <n v="11"/>
    <n v="25"/>
    <n v="0"/>
    <n v="2"/>
    <n v="10"/>
    <s v="No corresponde"/>
    <s v="No corresponde"/>
    <s v="No corresponde"/>
    <s v="No corresponde"/>
    <s v="No corresponde"/>
    <s v="No corresponde"/>
    <n v="0.84300341296928327"/>
    <n v="0.9"/>
    <n v="0.95"/>
    <n v="0"/>
    <n v="229"/>
    <n v="459"/>
    <n v="0"/>
    <n v="1"/>
    <n v="3"/>
    <n v="0"/>
    <n v="1"/>
    <n v="3"/>
    <s v="No corresponde"/>
    <s v="No corresponde"/>
    <s v="No corresponde"/>
    <n v="10"/>
    <x v="0"/>
    <m/>
  </r>
  <r>
    <n v="235"/>
    <n v="30205"/>
    <x v="2"/>
    <s v="Andahuaylas"/>
    <s v="Huancaray"/>
    <n v="1"/>
    <n v="2"/>
    <x v="1"/>
    <s v="pobreza alta y ruralidad alta"/>
    <n v="1"/>
    <n v="0"/>
    <n v="0"/>
    <n v="4599"/>
    <n v="63.46"/>
    <n v="100"/>
    <n v="0.91150442477876104"/>
    <n v="113"/>
    <n v="0.9408596794765004"/>
    <n v="0.98000001907348633"/>
    <n v="0"/>
    <n v="20"/>
    <n v="46"/>
    <n v="3.3149171270718231E-2"/>
    <n v="181"/>
    <n v="8.6720598395546314E-2"/>
    <n v="0.15814916789531708"/>
    <n v="0"/>
    <n v="63"/>
    <n v="145"/>
    <x v="1"/>
    <n v="2.142857142857143E-3"/>
    <n v="5.0000000000000001E-3"/>
    <n v="0"/>
    <n v="11"/>
    <n v="25"/>
    <n v="0"/>
    <n v="2"/>
    <n v="10"/>
    <s v="No corresponde"/>
    <s v="No corresponde"/>
    <s v="No corresponde"/>
    <s v="No corresponde"/>
    <s v="No corresponde"/>
    <s v="No corresponde"/>
    <n v="0.41791044776119401"/>
    <n v="0.7"/>
    <n v="0.8"/>
    <n v="0"/>
    <n v="190"/>
    <n v="381"/>
    <n v="0"/>
    <n v="1"/>
    <n v="3"/>
    <n v="0"/>
    <n v="1"/>
    <n v="3"/>
    <s v="No corresponde"/>
    <s v="No corresponde"/>
    <s v="No corresponde"/>
    <n v="11"/>
    <x v="1"/>
    <m/>
  </r>
  <r>
    <n v="236"/>
    <n v="30206"/>
    <x v="2"/>
    <s v="Andahuaylas"/>
    <s v="Huayana"/>
    <n v="1"/>
    <n v="1"/>
    <x v="2"/>
    <s v="pobreza muy alta y ruralidad alta"/>
    <n v="1"/>
    <n v="0"/>
    <n v="0"/>
    <n v="1056"/>
    <n v="87.04"/>
    <n v="100"/>
    <n v="0.86956521739130432"/>
    <n v="23"/>
    <n v="0.89099378171174426"/>
    <n v="0.91956520080566406"/>
    <n v="0"/>
    <n v="5"/>
    <n v="10"/>
    <n v="0.14285714285714285"/>
    <n v="35"/>
    <n v="0.1857142858967489"/>
    <n v="0.24285714328289032"/>
    <n v="0"/>
    <n v="12"/>
    <n v="27"/>
    <x v="1"/>
    <n v="2.142857142857143E-3"/>
    <n v="5.0000000000000001E-3"/>
    <n v="0"/>
    <n v="3"/>
    <n v="5"/>
    <n v="0"/>
    <n v="2"/>
    <n v="10"/>
    <s v="No corresponde"/>
    <s v="No corresponde"/>
    <s v="No corresponde"/>
    <s v="No corresponde"/>
    <s v="No corresponde"/>
    <s v="No corresponde"/>
    <n v="0.9642857142857143"/>
    <n v="1"/>
    <n v="1"/>
    <n v="0"/>
    <n v="62"/>
    <n v="124"/>
    <n v="0"/>
    <n v="0"/>
    <n v="1"/>
    <n v="0"/>
    <n v="1"/>
    <n v="3"/>
    <s v="No corresponde"/>
    <s v="No corresponde"/>
    <s v="No corresponde"/>
    <n v="10"/>
    <x v="1"/>
    <m/>
  </r>
  <r>
    <n v="237"/>
    <n v="30207"/>
    <x v="2"/>
    <s v="Andahuaylas"/>
    <s v="Kishuara"/>
    <n v="1"/>
    <n v="2"/>
    <x v="1"/>
    <s v="pobreza alta y ruralidad alta"/>
    <n v="4"/>
    <n v="1"/>
    <n v="0"/>
    <n v="9320"/>
    <n v="65.13"/>
    <n v="100"/>
    <n v="0.97107438016528924"/>
    <n v="242"/>
    <n v="0.97107438966543924"/>
    <n v="0.97107440233230591"/>
    <n v="0"/>
    <n v="33"/>
    <n v="75"/>
    <n v="9.5081967213114751E-2"/>
    <n v="305"/>
    <n v="0.14865339701990893"/>
    <n v="0.22008197009563446"/>
    <n v="0"/>
    <n v="110"/>
    <n v="255"/>
    <x v="1"/>
    <n v="2.142857142857143E-3"/>
    <n v="5.0000000000000001E-3"/>
    <n v="0"/>
    <n v="11"/>
    <n v="25"/>
    <n v="0"/>
    <n v="2"/>
    <n v="10"/>
    <s v="No corresponde"/>
    <s v="No corresponde"/>
    <s v="No corresponde"/>
    <s v="No corresponde"/>
    <s v="No corresponde"/>
    <s v="No corresponde"/>
    <n v="0.82183908045977017"/>
    <n v="0.9"/>
    <n v="0.95"/>
    <n v="0"/>
    <n v="242"/>
    <n v="485"/>
    <n v="0"/>
    <n v="1"/>
    <n v="3"/>
    <n v="0"/>
    <n v="1"/>
    <n v="3"/>
    <s v="No corresponde"/>
    <s v="No corresponde"/>
    <s v="No corresponde"/>
    <n v="11"/>
    <x v="1"/>
    <m/>
  </r>
  <r>
    <n v="238"/>
    <n v="30208"/>
    <x v="2"/>
    <s v="Andahuaylas"/>
    <s v="Pacobamba"/>
    <n v="1"/>
    <n v="2"/>
    <x v="1"/>
    <s v="pobreza alta y ruralidad alta"/>
    <n v="1"/>
    <n v="0"/>
    <n v="0"/>
    <n v="4658"/>
    <n v="57.56"/>
    <n v="100"/>
    <n v="0.89166666666666672"/>
    <n v="120"/>
    <n v="0.92380951188859484"/>
    <n v="0.96666663885116577"/>
    <n v="0"/>
    <n v="12"/>
    <n v="26"/>
    <n v="9.3457943925233638E-3"/>
    <n v="107"/>
    <n v="6.2917225231952437E-2"/>
    <n v="0.13434579968452454"/>
    <n v="0"/>
    <n v="67"/>
    <n v="155"/>
    <x v="1"/>
    <n v="2.142857142857143E-3"/>
    <n v="5.0000000000000001E-3"/>
    <n v="0"/>
    <n v="11"/>
    <n v="25"/>
    <n v="0"/>
    <n v="2"/>
    <n v="10"/>
    <s v="No corresponde"/>
    <s v="No corresponde"/>
    <s v="No corresponde"/>
    <s v="No corresponde"/>
    <s v="No corresponde"/>
    <s v="No corresponde"/>
    <n v="0.50862068965517238"/>
    <n v="0.8"/>
    <n v="0.9"/>
    <n v="0"/>
    <n v="148"/>
    <n v="296"/>
    <n v="0"/>
    <n v="1"/>
    <n v="3"/>
    <n v="0"/>
    <n v="1"/>
    <n v="3"/>
    <s v="No corresponde"/>
    <s v="No corresponde"/>
    <s v="No corresponde"/>
    <n v="11"/>
    <x v="1"/>
    <m/>
  </r>
  <r>
    <n v="239"/>
    <n v="30209"/>
    <x v="2"/>
    <s v="Andahuaylas"/>
    <s v="Pacucha"/>
    <n v="1"/>
    <n v="3"/>
    <x v="0"/>
    <s v="pobreza media y ruralidad alta"/>
    <n v="4"/>
    <n v="1"/>
    <n v="1"/>
    <n v="9795"/>
    <n v="43.64"/>
    <n v="100"/>
    <n v="0.94656488549618323"/>
    <n v="262"/>
    <n v="0.96089422845788452"/>
    <n v="0.98000001907348633"/>
    <n v="0"/>
    <n v="45"/>
    <n v="103"/>
    <n v="5.681818181818182E-3"/>
    <n v="352"/>
    <n v="6.9967532699758347E-2"/>
    <n v="0.15568181872367859"/>
    <n v="0"/>
    <n v="150"/>
    <n v="349"/>
    <x v="0"/>
    <s v="No corresponde"/>
    <s v="No corresponde"/>
    <n v="0"/>
    <n v="11"/>
    <n v="25"/>
    <n v="0"/>
    <n v="6"/>
    <n v="14"/>
    <s v="No corresponde"/>
    <s v="No corresponde"/>
    <s v="No corresponde"/>
    <s v="No corresponde"/>
    <s v="No corresponde"/>
    <s v="No corresponde"/>
    <n v="0.95959595959595956"/>
    <n v="1"/>
    <n v="1"/>
    <n v="0"/>
    <n v="201"/>
    <n v="403"/>
    <n v="0"/>
    <n v="2"/>
    <n v="4"/>
    <n v="0"/>
    <n v="1"/>
    <n v="3"/>
    <s v="No corresponde"/>
    <s v="No corresponde"/>
    <s v="No corresponde"/>
    <n v="10"/>
    <x v="0"/>
    <m/>
  </r>
  <r>
    <n v="240"/>
    <n v="30210"/>
    <x v="2"/>
    <s v="Andahuaylas"/>
    <s v="Pampachiri"/>
    <n v="1"/>
    <n v="1"/>
    <x v="2"/>
    <s v="pobreza muy alta y ruralidad alta"/>
    <n v="1"/>
    <n v="0"/>
    <n v="0"/>
    <n v="2809"/>
    <n v="75.28"/>
    <n v="100"/>
    <n v="0.8928571428571429"/>
    <n v="84"/>
    <n v="0.91428571574541995"/>
    <n v="0.94285714626312256"/>
    <n v="0"/>
    <n v="20"/>
    <n v="46"/>
    <n v="5.9701492537313432E-2"/>
    <n v="134"/>
    <n v="0.10255863703390174"/>
    <n v="0.15970149636268616"/>
    <n v="0"/>
    <n v="42"/>
    <n v="98"/>
    <x v="1"/>
    <n v="2.142857142857143E-3"/>
    <n v="5.0000000000000001E-3"/>
    <n v="0"/>
    <n v="7"/>
    <n v="15"/>
    <n v="0"/>
    <n v="2"/>
    <n v="10"/>
    <s v="No corresponde"/>
    <s v="No corresponde"/>
    <s v="No corresponde"/>
    <s v="No corresponde"/>
    <s v="No corresponde"/>
    <s v="No corresponde"/>
    <n v="0.74193548387096775"/>
    <n v="0.8"/>
    <n v="0.9"/>
    <n v="0"/>
    <n v="163"/>
    <n v="327"/>
    <n v="0"/>
    <n v="1"/>
    <n v="2"/>
    <n v="0"/>
    <n v="1"/>
    <n v="3"/>
    <s v="No corresponde"/>
    <s v="No corresponde"/>
    <s v="No corresponde"/>
    <n v="11"/>
    <x v="1"/>
    <m/>
  </r>
  <r>
    <n v="241"/>
    <n v="30211"/>
    <x v="2"/>
    <s v="Andahuaylas"/>
    <s v="Pomacocha"/>
    <n v="1"/>
    <n v="3"/>
    <x v="0"/>
    <s v="pobreza media y ruralidad alta"/>
    <n v="4"/>
    <n v="1"/>
    <n v="0"/>
    <n v="1044"/>
    <n v="50.77"/>
    <n v="100"/>
    <n v="0.88888888888888884"/>
    <n v="18"/>
    <n v="0.92793651611085914"/>
    <n v="0.98000001907348633"/>
    <n v="0"/>
    <n v="5"/>
    <n v="10"/>
    <n v="0.58064516129032262"/>
    <n v="31"/>
    <n v="0.64493088348669947"/>
    <n v="0.73064517974853516"/>
    <n v="0"/>
    <n v="17"/>
    <n v="39"/>
    <x v="0"/>
    <s v="No corresponde"/>
    <s v="No corresponde"/>
    <n v="0"/>
    <n v="3"/>
    <n v="5"/>
    <n v="0"/>
    <n v="2"/>
    <n v="10"/>
    <s v="No corresponde"/>
    <s v="No corresponde"/>
    <s v="No corresponde"/>
    <s v="No corresponde"/>
    <s v="No corresponde"/>
    <s v="No corresponde"/>
    <n v="0.9107142857142857"/>
    <n v="0.95"/>
    <n v="1"/>
    <n v="0"/>
    <n v="60"/>
    <n v="121"/>
    <n v="0"/>
    <n v="0"/>
    <n v="1"/>
    <n v="0"/>
    <n v="1"/>
    <n v="3"/>
    <s v="No corresponde"/>
    <s v="No corresponde"/>
    <s v="No corresponde"/>
    <n v="9"/>
    <x v="0"/>
    <m/>
  </r>
  <r>
    <n v="242"/>
    <n v="30212"/>
    <x v="2"/>
    <s v="Andahuaylas"/>
    <s v="San Antonio de Cachi"/>
    <n v="1"/>
    <n v="2"/>
    <x v="1"/>
    <s v="pobreza alta y ruralidad alta"/>
    <n v="1"/>
    <n v="0"/>
    <n v="0"/>
    <n v="3171"/>
    <n v="61.92"/>
    <n v="100"/>
    <n v="0.9"/>
    <n v="80"/>
    <n v="0.93214286736079621"/>
    <n v="0.97500002384185791"/>
    <n v="0"/>
    <n v="14"/>
    <n v="31"/>
    <n v="0.20952380952380953"/>
    <n v="105"/>
    <n v="0.2630952327429843"/>
    <n v="0.33452379703521729"/>
    <n v="0"/>
    <n v="52"/>
    <n v="120"/>
    <x v="1"/>
    <n v="2.142857142857143E-3"/>
    <n v="5.0000000000000001E-3"/>
    <n v="0"/>
    <n v="7"/>
    <n v="15"/>
    <n v="0"/>
    <n v="2"/>
    <n v="10"/>
    <s v="No corresponde"/>
    <s v="No corresponde"/>
    <s v="No corresponde"/>
    <s v="No corresponde"/>
    <s v="No corresponde"/>
    <s v="No corresponde"/>
    <n v="0.850828729281768"/>
    <n v="0.9"/>
    <n v="0.95"/>
    <n v="0"/>
    <n v="128"/>
    <n v="256"/>
    <n v="0"/>
    <n v="1"/>
    <n v="2"/>
    <n v="0"/>
    <n v="1"/>
    <n v="3"/>
    <s v="No corresponde"/>
    <s v="No corresponde"/>
    <s v="No corresponde"/>
    <n v="11"/>
    <x v="1"/>
    <m/>
  </r>
  <r>
    <n v="243"/>
    <n v="30213"/>
    <x v="2"/>
    <s v="Andahuaylas"/>
    <s v="San Jerónimo"/>
    <n v="2"/>
    <n v="4"/>
    <x v="4"/>
    <s v="pobreza media y ruralidad media"/>
    <n v="1"/>
    <n v="0"/>
    <n v="0"/>
    <n v="28905"/>
    <n v="38.15"/>
    <n v="49.758758128802185"/>
    <n v="0.93775933609958506"/>
    <n v="964"/>
    <n v="0.95586248594554279"/>
    <n v="0.98000001907348633"/>
    <n v="0"/>
    <n v="159"/>
    <n v="370"/>
    <n v="3.9262820512820512E-2"/>
    <n v="1248"/>
    <n v="0.11426281743433886"/>
    <n v="0.21426281332969666"/>
    <n v="0"/>
    <n v="367"/>
    <n v="855"/>
    <x v="0"/>
    <s v="No corresponde"/>
    <s v="No corresponde"/>
    <n v="0"/>
    <n v="15"/>
    <n v="35"/>
    <n v="0"/>
    <n v="2"/>
    <n v="10"/>
    <s v="No corresponde"/>
    <s v="No corresponde"/>
    <s v="No corresponde"/>
    <s v="No corresponde"/>
    <s v="No corresponde"/>
    <s v="No corresponde"/>
    <n v="0.86423584173778123"/>
    <n v="0.9"/>
    <n v="0.95"/>
    <n v="0"/>
    <n v="308"/>
    <n v="616"/>
    <n v="0"/>
    <n v="2"/>
    <n v="4"/>
    <n v="0"/>
    <n v="1"/>
    <n v="3"/>
    <s v="No corresponde"/>
    <s v="No corresponde"/>
    <s v="No corresponde"/>
    <n v="10"/>
    <x v="0"/>
    <m/>
  </r>
  <r>
    <n v="244"/>
    <n v="30214"/>
    <x v="2"/>
    <s v="Andahuaylas"/>
    <s v="San Miguel de Chaccrampa"/>
    <n v="1"/>
    <n v="1"/>
    <x v="2"/>
    <s v="pobreza muy alta y ruralidad alta"/>
    <n v="3"/>
    <n v="0"/>
    <n v="0"/>
    <n v="2072"/>
    <n v="72.88"/>
    <n v="100"/>
    <n v="0.82051282051282048"/>
    <n v="78"/>
    <n v="0.84194140163533415"/>
    <n v="0.87051284313201904"/>
    <n v="0"/>
    <n v="11"/>
    <n v="24"/>
    <n v="0.14634146341463414"/>
    <n v="82"/>
    <n v="0.18919860776708516"/>
    <n v="0.24634146690368652"/>
    <n v="0"/>
    <n v="29"/>
    <n v="67"/>
    <x v="1"/>
    <n v="2.142857142857143E-3"/>
    <n v="5.0000000000000001E-3"/>
    <n v="0"/>
    <n v="7"/>
    <n v="15"/>
    <n v="0"/>
    <n v="2"/>
    <n v="10"/>
    <s v="No corresponde"/>
    <s v="No corresponde"/>
    <s v="No corresponde"/>
    <s v="No corresponde"/>
    <s v="No corresponde"/>
    <s v="No corresponde"/>
    <n v="0.7441860465116279"/>
    <n v="0.8"/>
    <n v="0.9"/>
    <n v="0"/>
    <n v="133"/>
    <n v="267"/>
    <n v="0"/>
    <n v="0"/>
    <n v="1"/>
    <n v="0"/>
    <n v="1"/>
    <n v="3"/>
    <s v="No corresponde"/>
    <s v="No corresponde"/>
    <s v="No corresponde"/>
    <n v="10"/>
    <x v="1"/>
    <m/>
  </r>
  <r>
    <n v="245"/>
    <n v="30215"/>
    <x v="2"/>
    <s v="Andahuaylas"/>
    <s v="Santa María de Chicmo"/>
    <n v="1"/>
    <n v="3"/>
    <x v="1"/>
    <s v="pobreza alta y ruralidad alta"/>
    <n v="4"/>
    <n v="1"/>
    <n v="0"/>
    <n v="9826"/>
    <n v="52.77"/>
    <n v="100"/>
    <n v="0.93577981651376152"/>
    <n v="327"/>
    <n v="0.95473133189650072"/>
    <n v="0.98000001907348633"/>
    <n v="0"/>
    <n v="59"/>
    <n v="136"/>
    <n v="6.4516129032258064E-3"/>
    <n v="465"/>
    <n v="6.0023038837766871E-2"/>
    <n v="0.13145160675048828"/>
    <n v="0"/>
    <n v="159"/>
    <n v="369"/>
    <x v="0"/>
    <s v="No corresponde"/>
    <s v="No corresponde"/>
    <n v="0"/>
    <n v="15"/>
    <n v="35"/>
    <n v="0"/>
    <n v="6"/>
    <n v="14"/>
    <s v="No corresponde"/>
    <s v="No corresponde"/>
    <s v="No corresponde"/>
    <s v="No corresponde"/>
    <s v="No corresponde"/>
    <s v="No corresponde"/>
    <n v="0.91231343283582089"/>
    <n v="0.95"/>
    <n v="1"/>
    <n v="0"/>
    <n v="245"/>
    <n v="490"/>
    <n v="0"/>
    <n v="1"/>
    <n v="3"/>
    <n v="0"/>
    <n v="1"/>
    <n v="3"/>
    <s v="No corresponde"/>
    <s v="No corresponde"/>
    <s v="No corresponde"/>
    <n v="10"/>
    <x v="0"/>
    <m/>
  </r>
  <r>
    <n v="246"/>
    <n v="30216"/>
    <x v="2"/>
    <s v="Andahuaylas"/>
    <s v="Talavera"/>
    <n v="2"/>
    <n v="5"/>
    <x v="4"/>
    <s v="pobreza media y ruralidad media"/>
    <n v="1"/>
    <n v="0"/>
    <n v="0"/>
    <n v="18407"/>
    <n v="31.11"/>
    <n v="42.179072276159658"/>
    <n v="0.94326241134751776"/>
    <n v="846"/>
    <n v="0.95900710037293291"/>
    <n v="0.98000001907348633"/>
    <n v="0"/>
    <n v="160"/>
    <n v="373"/>
    <n v="5.434782608695652E-3"/>
    <n v="1104"/>
    <n v="8.0434780776130491E-2"/>
    <n v="0.18043477833271027"/>
    <n v="0"/>
    <n v="349"/>
    <n v="814"/>
    <x v="0"/>
    <s v="No corresponde"/>
    <s v="No corresponde"/>
    <n v="0"/>
    <n v="15"/>
    <n v="35"/>
    <n v="0"/>
    <n v="2"/>
    <n v="10"/>
    <s v="No corresponde"/>
    <s v="No corresponde"/>
    <s v="No corresponde"/>
    <s v="No corresponde"/>
    <s v="No corresponde"/>
    <s v="No corresponde"/>
    <n v="0.74691358024691357"/>
    <n v="0.8"/>
    <n v="0.9"/>
    <n v="0"/>
    <n v="339"/>
    <n v="678"/>
    <s v="No corresponde"/>
    <s v="No corresponde"/>
    <s v="No corresponde"/>
    <n v="0"/>
    <n v="1"/>
    <n v="3"/>
    <s v="No corresponde"/>
    <s v="No corresponde"/>
    <s v="No corresponde"/>
    <n v="9"/>
    <x v="2"/>
    <m/>
  </r>
  <r>
    <n v="247"/>
    <n v="30217"/>
    <x v="2"/>
    <s v="Andahuaylas"/>
    <s v="Tumay Huaraca"/>
    <n v="1"/>
    <n v="1"/>
    <x v="2"/>
    <s v="pobreza muy alta y ruralidad alta"/>
    <n v="4"/>
    <n v="1"/>
    <n v="0"/>
    <n v="2439"/>
    <n v="83.53"/>
    <n v="100"/>
    <n v="0.92307692307692313"/>
    <n v="65"/>
    <n v="0.94450550157945234"/>
    <n v="0.97307693958282471"/>
    <n v="0"/>
    <n v="10"/>
    <n v="23"/>
    <n v="2.1052631578947368E-2"/>
    <n v="95"/>
    <n v="6.3909773864692321E-2"/>
    <n v="0.12105263024568558"/>
    <n v="0"/>
    <n v="29"/>
    <n v="67"/>
    <x v="1"/>
    <n v="2.142857142857143E-3"/>
    <n v="5.0000000000000001E-3"/>
    <n v="0"/>
    <n v="7"/>
    <n v="15"/>
    <n v="0"/>
    <n v="2"/>
    <n v="10"/>
    <s v="No corresponde"/>
    <s v="No corresponde"/>
    <s v="No corresponde"/>
    <s v="No corresponde"/>
    <s v="No corresponde"/>
    <s v="No corresponde"/>
    <n v="0.26229508196721313"/>
    <n v="0.7"/>
    <n v="0.8"/>
    <n v="0"/>
    <n v="134"/>
    <n v="269"/>
    <n v="0"/>
    <n v="1"/>
    <n v="2"/>
    <n v="0"/>
    <n v="1"/>
    <n v="3"/>
    <s v="No corresponde"/>
    <s v="No corresponde"/>
    <s v="No corresponde"/>
    <n v="11"/>
    <x v="1"/>
    <m/>
  </r>
  <r>
    <n v="248"/>
    <n v="30218"/>
    <x v="2"/>
    <s v="Andahuaylas"/>
    <s v="Turpo"/>
    <n v="1"/>
    <n v="2"/>
    <x v="1"/>
    <s v="pobreza alta y ruralidad alta"/>
    <n v="3"/>
    <n v="0"/>
    <n v="0"/>
    <n v="4136"/>
    <n v="60.67"/>
    <n v="100"/>
    <n v="0.96296296296296291"/>
    <n v="108"/>
    <n v="0.96296297242401763"/>
    <n v="0.96296298503875732"/>
    <n v="0"/>
    <n v="16"/>
    <n v="37"/>
    <n v="0.15972222222222221"/>
    <n v="144"/>
    <n v="0.21329364511701795"/>
    <n v="0.28472220897674561"/>
    <n v="0"/>
    <n v="62"/>
    <n v="143"/>
    <x v="1"/>
    <n v="2.142857142857143E-3"/>
    <n v="5.0000000000000001E-3"/>
    <n v="0"/>
    <n v="7"/>
    <n v="15"/>
    <n v="0"/>
    <n v="2"/>
    <n v="10"/>
    <s v="No corresponde"/>
    <s v="No corresponde"/>
    <s v="No corresponde"/>
    <s v="No corresponde"/>
    <s v="No corresponde"/>
    <s v="No corresponde"/>
    <n v="0.88607594936708856"/>
    <n v="0.9"/>
    <n v="0.95"/>
    <n v="0"/>
    <n v="156"/>
    <n v="313"/>
    <n v="0"/>
    <n v="1"/>
    <n v="3"/>
    <n v="0"/>
    <n v="1"/>
    <n v="3"/>
    <s v="No corresponde"/>
    <s v="No corresponde"/>
    <s v="No corresponde"/>
    <n v="11"/>
    <x v="1"/>
    <m/>
  </r>
  <r>
    <n v="249"/>
    <n v="30219"/>
    <x v="2"/>
    <s v="Andahuaylas"/>
    <s v="Kaquiabamba"/>
    <n v="1"/>
    <n v="3"/>
    <x v="0"/>
    <s v="pobreza media y ruralidad alta"/>
    <n v="4"/>
    <n v="1"/>
    <n v="1"/>
    <n v="2994"/>
    <n v="47.66"/>
    <n v="100"/>
    <n v="0.97872340425531912"/>
    <n v="47"/>
    <n v="0.97872340534233393"/>
    <n v="0.97872340679168701"/>
    <n v="0"/>
    <n v="8"/>
    <n v="17"/>
    <n v="0.45614035087719296"/>
    <n v="57"/>
    <n v="0.52042607556010845"/>
    <n v="0.6061403751373291"/>
    <n v="0"/>
    <n v="36"/>
    <n v="83"/>
    <x v="0"/>
    <s v="No corresponde"/>
    <s v="No corresponde"/>
    <n v="0"/>
    <n v="7"/>
    <n v="15"/>
    <n v="0"/>
    <n v="6"/>
    <n v="14"/>
    <s v="No corresponde"/>
    <s v="No corresponde"/>
    <s v="No corresponde"/>
    <s v="No corresponde"/>
    <s v="No corresponde"/>
    <s v="No corresponde"/>
    <n v="0.96969696969696972"/>
    <n v="1"/>
    <n v="1"/>
    <n v="0"/>
    <n v="100"/>
    <n v="200"/>
    <n v="0"/>
    <n v="1"/>
    <n v="2"/>
    <n v="0"/>
    <n v="1"/>
    <n v="3"/>
    <s v="No corresponde"/>
    <s v="No corresponde"/>
    <s v="No corresponde"/>
    <n v="10"/>
    <x v="0"/>
    <m/>
  </r>
  <r>
    <n v="250"/>
    <n v="30220"/>
    <x v="2"/>
    <s v="Andahuaylas"/>
    <s v="Jose Maria Arguedas"/>
    <n v="1"/>
    <n v="1"/>
    <x v="2"/>
    <s v="pobreza muy alta y ruralidad alta"/>
    <n v="1"/>
    <n v="0"/>
    <n v="0"/>
    <n v="3906"/>
    <n v="80.343459999999993"/>
    <n v="100"/>
    <n v="0.94054054054054059"/>
    <n v="185"/>
    <n v="0.95745174562608881"/>
    <n v="0.98000001907348633"/>
    <n v="0"/>
    <n v="39"/>
    <n v="90"/>
    <n v="2.5362318840579712E-2"/>
    <n v="276"/>
    <n v="6.821946293794344E-2"/>
    <n v="0.12536232173442841"/>
    <n v="0"/>
    <n v="54"/>
    <n v="126"/>
    <x v="1"/>
    <n v="2.142857142857143E-3"/>
    <n v="5.0000000000000001E-3"/>
    <n v="0"/>
    <n v="7"/>
    <n v="15"/>
    <n v="0"/>
    <n v="2"/>
    <n v="10"/>
    <s v="No corresponde"/>
    <s v="No corresponde"/>
    <s v="No corresponde"/>
    <s v="No corresponde"/>
    <s v="No corresponde"/>
    <s v="No corresponde"/>
    <n v="0.86454183266932272"/>
    <n v="0.9"/>
    <n v="0.95"/>
    <n v="0"/>
    <n v="111"/>
    <n v="223"/>
    <n v="0"/>
    <n v="0"/>
    <n v="1"/>
    <n v="0"/>
    <n v="1"/>
    <n v="3"/>
    <s v="No corresponde"/>
    <s v="No corresponde"/>
    <s v="No corresponde"/>
    <n v="10"/>
    <x v="1"/>
    <m/>
  </r>
  <r>
    <n v="251"/>
    <n v="30301"/>
    <x v="2"/>
    <s v="Antabamba"/>
    <s v="Antabamba"/>
    <n v="1"/>
    <n v="1"/>
    <x v="2"/>
    <s v="pobreza muy alta y ruralidad alta"/>
    <n v="4"/>
    <n v="1"/>
    <n v="0"/>
    <n v="3173"/>
    <n v="71.23"/>
    <n v="100"/>
    <n v="0.90540540540540537"/>
    <n v="74"/>
    <n v="0.92683398056214383"/>
    <n v="0.95540541410446167"/>
    <n v="0"/>
    <n v="11"/>
    <n v="25"/>
    <n v="0.17821782178217821"/>
    <n v="101"/>
    <n v="0.22107496486694844"/>
    <n v="0.27821782231330872"/>
    <n v="0"/>
    <n v="51"/>
    <n v="118"/>
    <x v="1"/>
    <n v="2.142857142857143E-3"/>
    <n v="5.0000000000000001E-3"/>
    <n v="0"/>
    <n v="7"/>
    <n v="15"/>
    <n v="0"/>
    <n v="2"/>
    <n v="10"/>
    <n v="0"/>
    <n v="0.36428571428571427"/>
    <n v="0.85"/>
    <n v="0"/>
    <n v="0.36428571428571427"/>
    <n v="0.85"/>
    <n v="0.93388429752066116"/>
    <n v="0.95"/>
    <n v="1"/>
    <n v="0"/>
    <n v="143"/>
    <n v="287"/>
    <n v="0"/>
    <n v="0"/>
    <n v="1"/>
    <n v="0"/>
    <n v="1"/>
    <n v="3"/>
    <s v="No corresponde"/>
    <s v="No corresponde"/>
    <s v="No corresponde"/>
    <n v="12"/>
    <x v="5"/>
    <m/>
  </r>
  <r>
    <n v="252"/>
    <n v="30302"/>
    <x v="2"/>
    <s v="Antabamba"/>
    <s v="El Oro"/>
    <n v="2"/>
    <n v="4"/>
    <x v="3"/>
    <s v="pobreza baja y ruralidad alta"/>
    <n v="1"/>
    <n v="0"/>
    <n v="0"/>
    <n v="546"/>
    <n v="37.97"/>
    <n v="100"/>
    <n v="1"/>
    <n v="9"/>
    <n v="1"/>
    <n v="1"/>
    <n v="0"/>
    <n v="3"/>
    <n v="5"/>
    <n v="0.30769230769230771"/>
    <n v="13"/>
    <n v="0.39340660598251848"/>
    <n v="0.50769233703613281"/>
    <n v="0"/>
    <n v="7"/>
    <n v="15"/>
    <x v="0"/>
    <s v="No corresponde"/>
    <s v="No corresponde"/>
    <n v="0"/>
    <n v="3"/>
    <n v="5"/>
    <n v="0"/>
    <n v="2"/>
    <n v="10"/>
    <s v="No corresponde"/>
    <s v="No corresponde"/>
    <s v="No corresponde"/>
    <s v="No corresponde"/>
    <s v="No corresponde"/>
    <s v="No corresponde"/>
    <n v="1"/>
    <n v="1"/>
    <n v="1"/>
    <n v="0"/>
    <n v="49"/>
    <n v="98"/>
    <n v="0"/>
    <n v="0"/>
    <n v="1"/>
    <n v="0"/>
    <n v="1"/>
    <n v="3"/>
    <s v="No corresponde"/>
    <s v="No corresponde"/>
    <s v="No corresponde"/>
    <n v="9"/>
    <x v="0"/>
    <m/>
  </r>
  <r>
    <n v="253"/>
    <n v="30303"/>
    <x v="2"/>
    <s v="Antabamba"/>
    <s v="Huaquirca"/>
    <n v="1"/>
    <n v="1"/>
    <x v="2"/>
    <s v="pobreza muy alta y ruralidad alta"/>
    <n v="4"/>
    <n v="1"/>
    <n v="1"/>
    <n v="1562"/>
    <n v="75.209999999999994"/>
    <n v="100"/>
    <n v="0.91489361702127658"/>
    <n v="47"/>
    <n v="0.93632219790687676"/>
    <n v="0.964893639087677"/>
    <n v="0"/>
    <n v="7"/>
    <n v="16"/>
    <n v="0"/>
    <n v="54"/>
    <n v="4.2857143495764048E-2"/>
    <n v="0.10000000149011612"/>
    <n v="0"/>
    <n v="23"/>
    <n v="52"/>
    <x v="1"/>
    <n v="2.142857142857143E-3"/>
    <n v="5.0000000000000001E-3"/>
    <n v="0"/>
    <n v="3"/>
    <n v="5"/>
    <n v="0"/>
    <n v="2"/>
    <n v="10"/>
    <s v="No corresponde"/>
    <s v="No corresponde"/>
    <s v="No corresponde"/>
    <s v="No corresponde"/>
    <s v="No corresponde"/>
    <s v="No corresponde"/>
    <n v="0.8666666666666667"/>
    <n v="0.9"/>
    <n v="0.95"/>
    <n v="0"/>
    <n v="85"/>
    <n v="170"/>
    <n v="0"/>
    <n v="0"/>
    <n v="1"/>
    <n v="0"/>
    <n v="1"/>
    <n v="3"/>
    <s v="No corresponde"/>
    <s v="No corresponde"/>
    <s v="No corresponde"/>
    <n v="10"/>
    <x v="1"/>
    <m/>
  </r>
  <r>
    <n v="254"/>
    <n v="30304"/>
    <x v="2"/>
    <s v="Antabamba"/>
    <s v="Juan Espinoza Medrano"/>
    <n v="1"/>
    <n v="2"/>
    <x v="1"/>
    <s v="pobreza alta y ruralidad alta"/>
    <n v="4"/>
    <n v="1"/>
    <n v="1"/>
    <n v="2036"/>
    <n v="59.3"/>
    <n v="100"/>
    <n v="0.97872340425531912"/>
    <n v="47"/>
    <n v="0.97872340534233393"/>
    <n v="0.97872340679168701"/>
    <n v="0"/>
    <n v="7"/>
    <n v="15"/>
    <n v="0.47540983606557374"/>
    <n v="61"/>
    <n v="0.52898127720004218"/>
    <n v="0.6004098653793335"/>
    <n v="0"/>
    <n v="27"/>
    <n v="62"/>
    <x v="1"/>
    <n v="2.142857142857143E-3"/>
    <n v="5.0000000000000001E-3"/>
    <n v="0"/>
    <n v="3"/>
    <n v="5"/>
    <n v="0"/>
    <n v="2"/>
    <n v="10"/>
    <s v="No corresponde"/>
    <s v="No corresponde"/>
    <s v="No corresponde"/>
    <s v="No corresponde"/>
    <s v="No corresponde"/>
    <s v="No corresponde"/>
    <n v="0.91379310344827591"/>
    <n v="0.95"/>
    <n v="1"/>
    <n v="0"/>
    <n v="174"/>
    <n v="348"/>
    <n v="0"/>
    <n v="0"/>
    <n v="1"/>
    <n v="0"/>
    <n v="1"/>
    <n v="3"/>
    <s v="No corresponde"/>
    <s v="No corresponde"/>
    <s v="No corresponde"/>
    <n v="10"/>
    <x v="1"/>
    <m/>
  </r>
  <r>
    <n v="255"/>
    <n v="30305"/>
    <x v="2"/>
    <s v="Antabamba"/>
    <s v="Oropesa"/>
    <n v="1"/>
    <n v="1"/>
    <x v="1"/>
    <s v="pobreza alta y ruralidad alta"/>
    <n v="1"/>
    <n v="0"/>
    <n v="0"/>
    <n v="3115"/>
    <n v="66.62"/>
    <n v="100"/>
    <n v="0.71232876712328763"/>
    <n v="73"/>
    <n v="0.74447162965505786"/>
    <n v="0.78732877969741821"/>
    <n v="0"/>
    <n v="14"/>
    <n v="31"/>
    <n v="8.0645161290322578E-3"/>
    <n v="124"/>
    <n v="6.1635947790563382E-2"/>
    <n v="0.13306452333927155"/>
    <n v="0"/>
    <n v="36"/>
    <n v="84"/>
    <x v="1"/>
    <n v="2.142857142857143E-3"/>
    <n v="5.0000000000000001E-3"/>
    <n v="0"/>
    <n v="7"/>
    <n v="15"/>
    <n v="0"/>
    <n v="6"/>
    <n v="14"/>
    <s v="No corresponde"/>
    <s v="No corresponde"/>
    <s v="No corresponde"/>
    <s v="No corresponde"/>
    <s v="No corresponde"/>
    <s v="No corresponde"/>
    <n v="0.85517241379310349"/>
    <n v="0.9"/>
    <n v="0.95"/>
    <n v="0"/>
    <n v="139"/>
    <n v="278"/>
    <n v="0"/>
    <n v="0"/>
    <n v="1"/>
    <n v="0"/>
    <n v="1"/>
    <n v="3"/>
    <s v="No corresponde"/>
    <s v="No corresponde"/>
    <s v="No corresponde"/>
    <n v="10"/>
    <x v="1"/>
    <m/>
  </r>
  <r>
    <n v="256"/>
    <n v="30306"/>
    <x v="2"/>
    <s v="Antabamba"/>
    <s v="Pachaconas"/>
    <n v="1"/>
    <n v="3"/>
    <x v="0"/>
    <s v="pobreza media y ruralidad alta"/>
    <n v="1"/>
    <n v="0"/>
    <n v="0"/>
    <n v="1286"/>
    <n v="50.9"/>
    <n v="100"/>
    <n v="1"/>
    <n v="30"/>
    <n v="1"/>
    <n v="1"/>
    <n v="0"/>
    <n v="5"/>
    <n v="11"/>
    <n v="0.61290322580645162"/>
    <n v="31"/>
    <n v="0.67718893481839093"/>
    <n v="0.76290321350097656"/>
    <n v="0"/>
    <n v="18"/>
    <n v="41"/>
    <x v="0"/>
    <s v="No corresponde"/>
    <s v="No corresponde"/>
    <n v="0"/>
    <n v="3"/>
    <n v="5"/>
    <n v="0"/>
    <n v="2"/>
    <n v="10"/>
    <s v="No corresponde"/>
    <s v="No corresponde"/>
    <s v="No corresponde"/>
    <s v="No corresponde"/>
    <s v="No corresponde"/>
    <s v="No corresponde"/>
    <n v="0.74766355140186913"/>
    <n v="0.8"/>
    <n v="0.9"/>
    <n v="0"/>
    <n v="85"/>
    <n v="171"/>
    <n v="0"/>
    <n v="0"/>
    <n v="1"/>
    <n v="0"/>
    <n v="1"/>
    <n v="3"/>
    <s v="No corresponde"/>
    <s v="No corresponde"/>
    <s v="No corresponde"/>
    <n v="9"/>
    <x v="0"/>
    <m/>
  </r>
  <r>
    <n v="257"/>
    <n v="30307"/>
    <x v="2"/>
    <s v="Antabamba"/>
    <s v="Sabaino"/>
    <n v="1"/>
    <n v="1"/>
    <x v="1"/>
    <s v="pobreza alta y ruralidad alta"/>
    <n v="3"/>
    <n v="0"/>
    <n v="0"/>
    <n v="1651"/>
    <n v="66.63"/>
    <n v="100"/>
    <n v="0.91176470588235292"/>
    <n v="34"/>
    <n v="0.94100841153569581"/>
    <n v="0.98000001907348633"/>
    <n v="0"/>
    <n v="5"/>
    <n v="11"/>
    <n v="0.83333333333333337"/>
    <n v="36"/>
    <n v="0.88690475338981267"/>
    <n v="0.95833331346511841"/>
    <n v="0"/>
    <n v="18"/>
    <n v="42"/>
    <x v="1"/>
    <n v="2.142857142857143E-3"/>
    <n v="5.0000000000000001E-3"/>
    <n v="0"/>
    <n v="3"/>
    <n v="5"/>
    <n v="0"/>
    <n v="2"/>
    <n v="10"/>
    <s v="No corresponde"/>
    <s v="No corresponde"/>
    <s v="No corresponde"/>
    <s v="No corresponde"/>
    <s v="No corresponde"/>
    <s v="No corresponde"/>
    <n v="0.94399999999999995"/>
    <n v="0.95"/>
    <n v="1"/>
    <n v="0"/>
    <n v="97"/>
    <n v="194"/>
    <n v="0"/>
    <n v="0"/>
    <n v="1"/>
    <n v="0"/>
    <n v="1"/>
    <n v="3"/>
    <s v="No corresponde"/>
    <s v="No corresponde"/>
    <s v="No corresponde"/>
    <n v="10"/>
    <x v="1"/>
    <m/>
  </r>
  <r>
    <n v="258"/>
    <n v="30401"/>
    <x v="2"/>
    <s v="Aymaraes"/>
    <s v="Chalhuanca"/>
    <n v="2"/>
    <n v="5"/>
    <x v="5"/>
    <s v="pobreza baja y ruralidad baja"/>
    <n v="1"/>
    <n v="0"/>
    <n v="0"/>
    <n v="5078"/>
    <n v="24.206579999999999"/>
    <n v="17.318900915903416"/>
    <n v="0.93670886075949367"/>
    <n v="158"/>
    <n v="0.95526221432263336"/>
    <n v="0.98000001907348633"/>
    <n v="0"/>
    <n v="34"/>
    <n v="79"/>
    <n v="0"/>
    <n v="213"/>
    <n v="9.6428568874086656E-2"/>
    <n v="0.22499999403953552"/>
    <n v="0"/>
    <n v="84"/>
    <n v="194"/>
    <x v="0"/>
    <s v="No corresponde"/>
    <s v="No corresponde"/>
    <n v="0"/>
    <n v="11"/>
    <n v="25"/>
    <n v="0"/>
    <n v="2"/>
    <n v="10"/>
    <n v="0"/>
    <n v="0.36428571428571427"/>
    <n v="0.85"/>
    <n v="0"/>
    <n v="0.36428571428571427"/>
    <n v="0.85"/>
    <n v="0.95473251028806583"/>
    <n v="1"/>
    <n v="1"/>
    <n v="0"/>
    <n v="173"/>
    <n v="347"/>
    <n v="0"/>
    <n v="0"/>
    <n v="1"/>
    <n v="0"/>
    <n v="1"/>
    <n v="3"/>
    <s v="No corresponde"/>
    <s v="No corresponde"/>
    <s v="No corresponde"/>
    <n v="11"/>
    <x v="3"/>
    <m/>
  </r>
  <r>
    <n v="259"/>
    <n v="30402"/>
    <x v="2"/>
    <s v="Aymaraes"/>
    <s v="Capaya"/>
    <n v="1"/>
    <n v="3"/>
    <x v="0"/>
    <s v="pobreza media y ruralidad alta"/>
    <n v="1"/>
    <n v="0"/>
    <n v="0"/>
    <n v="1009"/>
    <n v="43.91"/>
    <n v="100"/>
    <n v="1"/>
    <n v="17"/>
    <n v="1"/>
    <n v="1"/>
    <n v="0"/>
    <n v="3"/>
    <n v="7"/>
    <n v="0"/>
    <n v="24"/>
    <n v="6.4285716840199056E-2"/>
    <n v="0.15000000596046448"/>
    <n v="0"/>
    <n v="10"/>
    <n v="23"/>
    <x v="0"/>
    <s v="No corresponde"/>
    <s v="No corresponde"/>
    <n v="0"/>
    <n v="3"/>
    <n v="5"/>
    <n v="0"/>
    <n v="2"/>
    <n v="10"/>
    <s v="No corresponde"/>
    <s v="No corresponde"/>
    <s v="No corresponde"/>
    <s v="No corresponde"/>
    <s v="No corresponde"/>
    <s v="No corresponde"/>
    <n v="0.93939393939393945"/>
    <n v="0.95"/>
    <n v="1"/>
    <n v="0"/>
    <n v="37"/>
    <n v="74"/>
    <n v="0"/>
    <n v="0"/>
    <n v="1"/>
    <n v="0"/>
    <n v="1"/>
    <n v="3"/>
    <s v="No corresponde"/>
    <s v="No corresponde"/>
    <s v="No corresponde"/>
    <n v="9"/>
    <x v="0"/>
    <m/>
  </r>
  <r>
    <n v="260"/>
    <n v="30403"/>
    <x v="2"/>
    <s v="Aymaraes"/>
    <s v="Caraybamba"/>
    <n v="2"/>
    <n v="4"/>
    <x v="3"/>
    <s v="pobreza baja y ruralidad alta"/>
    <n v="1"/>
    <n v="0"/>
    <n v="0"/>
    <n v="1491"/>
    <n v="39.51"/>
    <n v="100"/>
    <n v="1"/>
    <n v="26"/>
    <n v="1"/>
    <n v="1"/>
    <n v="0"/>
    <n v="5"/>
    <n v="10"/>
    <n v="0.13513513513513514"/>
    <n v="37"/>
    <n v="0.22084941953765841"/>
    <n v="0.33513513207435608"/>
    <n v="0"/>
    <n v="19"/>
    <n v="43"/>
    <x v="0"/>
    <s v="No corresponde"/>
    <s v="No corresponde"/>
    <n v="0"/>
    <n v="3"/>
    <n v="5"/>
    <n v="0"/>
    <n v="2"/>
    <n v="10"/>
    <s v="No corresponde"/>
    <s v="No corresponde"/>
    <s v="No corresponde"/>
    <s v="No corresponde"/>
    <s v="No corresponde"/>
    <s v="No corresponde"/>
    <n v="0.92307692307692313"/>
    <n v="0.95"/>
    <n v="1"/>
    <n v="0"/>
    <n v="74"/>
    <n v="149"/>
    <n v="0"/>
    <n v="0"/>
    <n v="1"/>
    <n v="0"/>
    <n v="1"/>
    <n v="3"/>
    <s v="No corresponde"/>
    <s v="No corresponde"/>
    <s v="No corresponde"/>
    <n v="9"/>
    <x v="0"/>
    <m/>
  </r>
  <r>
    <n v="261"/>
    <n v="30404"/>
    <x v="2"/>
    <s v="Aymaraes"/>
    <s v="Chapimarca"/>
    <n v="1"/>
    <n v="1"/>
    <x v="1"/>
    <s v="pobreza alta y ruralidad alta"/>
    <n v="1"/>
    <n v="0"/>
    <n v="0"/>
    <n v="2131"/>
    <n v="67.349999999999994"/>
    <n v="100"/>
    <n v="0.9538461538461539"/>
    <n v="65"/>
    <n v="0.9538461550251468"/>
    <n v="0.95384615659713745"/>
    <n v="0"/>
    <n v="10"/>
    <n v="22"/>
    <n v="1.1904761904761904E-2"/>
    <n v="84"/>
    <n v="6.5476190172085141E-2"/>
    <n v="0.1369047611951828"/>
    <n v="0"/>
    <n v="28"/>
    <n v="65"/>
    <x v="1"/>
    <n v="2.142857142857143E-3"/>
    <n v="5.0000000000000001E-3"/>
    <n v="0"/>
    <n v="7"/>
    <n v="15"/>
    <n v="0"/>
    <n v="2"/>
    <n v="10"/>
    <s v="No corresponde"/>
    <s v="No corresponde"/>
    <s v="No corresponde"/>
    <s v="No corresponde"/>
    <s v="No corresponde"/>
    <s v="No corresponde"/>
    <n v="0.94791666666666663"/>
    <n v="0.95"/>
    <n v="1"/>
    <n v="0"/>
    <n v="148"/>
    <n v="297"/>
    <n v="0"/>
    <n v="0"/>
    <n v="1"/>
    <n v="0"/>
    <n v="1"/>
    <n v="3"/>
    <s v="No corresponde"/>
    <s v="No corresponde"/>
    <s v="No corresponde"/>
    <n v="10"/>
    <x v="1"/>
    <m/>
  </r>
  <r>
    <n v="262"/>
    <n v="30405"/>
    <x v="2"/>
    <s v="Aymaraes"/>
    <s v="Colcabamba"/>
    <n v="1"/>
    <n v="3"/>
    <x v="0"/>
    <s v="pobreza media y ruralidad alta"/>
    <n v="1"/>
    <n v="0"/>
    <n v="0"/>
    <n v="955"/>
    <n v="50.84"/>
    <n v="100"/>
    <n v="1"/>
    <n v="22"/>
    <n v="1"/>
    <n v="1"/>
    <n v="0"/>
    <n v="4"/>
    <n v="8"/>
    <n v="0"/>
    <n v="16"/>
    <n v="6.4285716840199056E-2"/>
    <n v="0.15000000596046448"/>
    <n v="0"/>
    <n v="13"/>
    <n v="29"/>
    <x v="0"/>
    <s v="No corresponde"/>
    <s v="No corresponde"/>
    <n v="0"/>
    <n v="3"/>
    <n v="5"/>
    <n v="0"/>
    <n v="6"/>
    <n v="14"/>
    <s v="No corresponde"/>
    <s v="No corresponde"/>
    <s v="No corresponde"/>
    <s v="No corresponde"/>
    <s v="No corresponde"/>
    <s v="No corresponde"/>
    <n v="0.90322580645161288"/>
    <n v="0.95"/>
    <n v="1"/>
    <n v="0"/>
    <n v="50"/>
    <n v="101"/>
    <n v="0"/>
    <n v="0"/>
    <n v="1"/>
    <n v="0"/>
    <n v="1"/>
    <n v="3"/>
    <s v="No corresponde"/>
    <s v="No corresponde"/>
    <s v="No corresponde"/>
    <n v="9"/>
    <x v="0"/>
    <m/>
  </r>
  <r>
    <n v="263"/>
    <n v="30406"/>
    <x v="2"/>
    <s v="Aymaraes"/>
    <s v="Cotaruse"/>
    <n v="2"/>
    <n v="5"/>
    <x v="3"/>
    <s v="pobreza baja y ruralidad alta"/>
    <n v="3"/>
    <n v="0"/>
    <n v="0"/>
    <n v="5423"/>
    <n v="31.39"/>
    <n v="100"/>
    <n v="0.97938144329896903"/>
    <n v="97"/>
    <n v="0.97938144277227113"/>
    <n v="0.97938144207000732"/>
    <n v="0"/>
    <n v="15"/>
    <n v="34"/>
    <n v="0"/>
    <n v="86"/>
    <n v="8.5714286991528096E-2"/>
    <n v="0.20000000298023224"/>
    <n v="0"/>
    <n v="64"/>
    <n v="148"/>
    <x v="0"/>
    <s v="No corresponde"/>
    <s v="No corresponde"/>
    <n v="0"/>
    <n v="11"/>
    <n v="25"/>
    <n v="0"/>
    <n v="6"/>
    <n v="14"/>
    <s v="No corresponde"/>
    <s v="No corresponde"/>
    <s v="No corresponde"/>
    <s v="No corresponde"/>
    <s v="No corresponde"/>
    <s v="No corresponde"/>
    <n v="0.95857988165680474"/>
    <n v="1"/>
    <n v="1"/>
    <n v="0"/>
    <n v="132"/>
    <n v="264"/>
    <n v="0"/>
    <n v="1"/>
    <n v="2"/>
    <n v="0"/>
    <n v="1"/>
    <n v="3"/>
    <s v="No corresponde"/>
    <s v="No corresponde"/>
    <s v="No corresponde"/>
    <n v="10"/>
    <x v="0"/>
    <m/>
  </r>
  <r>
    <n v="264"/>
    <n v="30407"/>
    <x v="2"/>
    <s v="Aymaraes"/>
    <s v="Huayllo"/>
    <n v="1"/>
    <n v="3"/>
    <x v="0"/>
    <s v="pobreza media y ruralidad alta"/>
    <n v="1"/>
    <n v="0"/>
    <n v="0"/>
    <n v="736"/>
    <n v="46.74"/>
    <n v="100"/>
    <n v="1"/>
    <n v="15"/>
    <n v="1"/>
    <n v="1"/>
    <n v="0"/>
    <n v="1"/>
    <n v="2"/>
    <n v="0"/>
    <n v="5"/>
    <n v="6.4285716840199056E-2"/>
    <n v="0.15000000596046448"/>
    <n v="0"/>
    <n v="7"/>
    <n v="15"/>
    <x v="0"/>
    <s v="No corresponde"/>
    <s v="No corresponde"/>
    <n v="0"/>
    <n v="3"/>
    <n v="5"/>
    <n v="0"/>
    <n v="2"/>
    <n v="10"/>
    <s v="No corresponde"/>
    <s v="No corresponde"/>
    <s v="No corresponde"/>
    <s v="No corresponde"/>
    <s v="No corresponde"/>
    <s v="No corresponde"/>
    <n v="0.94117647058823528"/>
    <n v="0.95"/>
    <n v="1"/>
    <n v="0"/>
    <n v="45"/>
    <n v="90"/>
    <n v="0"/>
    <n v="0"/>
    <n v="1"/>
    <n v="0"/>
    <n v="1"/>
    <n v="3"/>
    <s v="No corresponde"/>
    <s v="No corresponde"/>
    <s v="No corresponde"/>
    <n v="9"/>
    <x v="0"/>
    <m/>
  </r>
  <r>
    <n v="265"/>
    <n v="30408"/>
    <x v="2"/>
    <s v="Aymaraes"/>
    <s v="Justo Apu Sahuaraura"/>
    <n v="1"/>
    <n v="1"/>
    <x v="2"/>
    <s v="pobreza muy alta y ruralidad alta"/>
    <n v="1"/>
    <n v="0"/>
    <n v="0"/>
    <n v="1335"/>
    <n v="70"/>
    <n v="100"/>
    <n v="0.95"/>
    <n v="20"/>
    <n v="0.94999999489103037"/>
    <n v="0.94999998807907104"/>
    <n v="0"/>
    <n v="2"/>
    <n v="4"/>
    <n v="0"/>
    <n v="16"/>
    <n v="4.2857143495764048E-2"/>
    <n v="0.10000000149011612"/>
    <n v="0"/>
    <n v="12"/>
    <n v="27"/>
    <x v="1"/>
    <n v="2.142857142857143E-3"/>
    <n v="5.0000000000000001E-3"/>
    <n v="0"/>
    <n v="3"/>
    <n v="5"/>
    <n v="0"/>
    <n v="2"/>
    <n v="10"/>
    <s v="No corresponde"/>
    <s v="No corresponde"/>
    <s v="No corresponde"/>
    <s v="No corresponde"/>
    <s v="No corresponde"/>
    <s v="No corresponde"/>
    <n v="0.93406593406593408"/>
    <n v="0.95"/>
    <n v="1"/>
    <n v="0"/>
    <n v="43"/>
    <n v="86"/>
    <n v="0"/>
    <n v="0"/>
    <n v="1"/>
    <n v="0"/>
    <n v="1"/>
    <n v="3"/>
    <s v="No corresponde"/>
    <s v="No corresponde"/>
    <s v="No corresponde"/>
    <n v="10"/>
    <x v="1"/>
    <m/>
  </r>
  <r>
    <n v="266"/>
    <n v="30409"/>
    <x v="2"/>
    <s v="Aymaraes"/>
    <s v="Lucre"/>
    <n v="1"/>
    <n v="1"/>
    <x v="2"/>
    <s v="pobreza muy alta y ruralidad alta"/>
    <n v="1"/>
    <n v="0"/>
    <n v="0"/>
    <n v="2133"/>
    <n v="73.680000000000007"/>
    <n v="100"/>
    <n v="0.93846153846153846"/>
    <n v="65"/>
    <n v="0.95626374443808759"/>
    <n v="0.98000001907348633"/>
    <n v="0"/>
    <n v="8"/>
    <n v="18"/>
    <n v="0"/>
    <n v="70"/>
    <n v="4.2857143495764048E-2"/>
    <n v="0.10000000149011612"/>
    <n v="0"/>
    <n v="33"/>
    <n v="75"/>
    <x v="1"/>
    <n v="2.142857142857143E-3"/>
    <n v="5.0000000000000001E-3"/>
    <n v="0"/>
    <n v="7"/>
    <n v="15"/>
    <n v="0"/>
    <n v="2"/>
    <n v="10"/>
    <s v="No corresponde"/>
    <s v="No corresponde"/>
    <s v="No corresponde"/>
    <s v="No corresponde"/>
    <s v="No corresponde"/>
    <s v="No corresponde"/>
    <n v="0.92307692307692313"/>
    <n v="0.95"/>
    <n v="1"/>
    <n v="0"/>
    <n v="126"/>
    <n v="253"/>
    <n v="0"/>
    <n v="1"/>
    <n v="2"/>
    <n v="0"/>
    <n v="1"/>
    <n v="3"/>
    <s v="No corresponde"/>
    <s v="No corresponde"/>
    <s v="No corresponde"/>
    <n v="11"/>
    <x v="1"/>
    <m/>
  </r>
  <r>
    <n v="267"/>
    <n v="30410"/>
    <x v="2"/>
    <s v="Aymaraes"/>
    <s v="Pocohuanca"/>
    <n v="1"/>
    <n v="1"/>
    <x v="2"/>
    <s v="pobreza muy alta y ruralidad alta"/>
    <n v="1"/>
    <n v="0"/>
    <n v="0"/>
    <n v="1150"/>
    <n v="75.64"/>
    <n v="100"/>
    <n v="0.92592592592592593"/>
    <n v="27"/>
    <n v="0.94735449584072862"/>
    <n v="0.97592592239379883"/>
    <n v="0"/>
    <n v="3"/>
    <n v="7"/>
    <n v="3.8461538461538464E-2"/>
    <n v="26"/>
    <n v="8.1318684167914337E-2"/>
    <n v="0.13846154510974884"/>
    <n v="0"/>
    <n v="15"/>
    <n v="34"/>
    <x v="1"/>
    <n v="2.142857142857143E-3"/>
    <n v="5.0000000000000001E-3"/>
    <n v="0"/>
    <n v="3"/>
    <n v="5"/>
    <n v="0"/>
    <n v="2"/>
    <n v="10"/>
    <s v="No corresponde"/>
    <s v="No corresponde"/>
    <s v="No corresponde"/>
    <s v="No corresponde"/>
    <s v="No corresponde"/>
    <s v="No corresponde"/>
    <n v="0.86363636363636365"/>
    <n v="0.9"/>
    <n v="0.95"/>
    <n v="0"/>
    <n v="57"/>
    <n v="115"/>
    <n v="0"/>
    <n v="0"/>
    <n v="1"/>
    <n v="0"/>
    <n v="1"/>
    <n v="3"/>
    <s v="No corresponde"/>
    <s v="No corresponde"/>
    <s v="No corresponde"/>
    <n v="10"/>
    <x v="1"/>
    <m/>
  </r>
  <r>
    <n v="268"/>
    <n v="30411"/>
    <x v="2"/>
    <s v="Aymaraes"/>
    <s v="San Juan de Chacña"/>
    <n v="1"/>
    <n v="3"/>
    <x v="0"/>
    <s v="pobreza media y ruralidad alta"/>
    <n v="4"/>
    <n v="1"/>
    <n v="0"/>
    <n v="830"/>
    <n v="46.76"/>
    <n v="100"/>
    <n v="1"/>
    <n v="32"/>
    <n v="1"/>
    <n v="1"/>
    <n v="0"/>
    <n v="5"/>
    <n v="11"/>
    <n v="0.12"/>
    <n v="25"/>
    <n v="0.18428571888378686"/>
    <n v="0.27000001072883606"/>
    <n v="0"/>
    <n v="12"/>
    <n v="26"/>
    <x v="0"/>
    <s v="No corresponde"/>
    <s v="No corresponde"/>
    <n v="0"/>
    <n v="3"/>
    <n v="5"/>
    <n v="0"/>
    <n v="6"/>
    <n v="14"/>
    <s v="No corresponde"/>
    <s v="No corresponde"/>
    <s v="No corresponde"/>
    <s v="No corresponde"/>
    <s v="No corresponde"/>
    <s v="No corresponde"/>
    <n v="0.58227848101265822"/>
    <n v="0.8"/>
    <n v="0.9"/>
    <n v="0"/>
    <n v="60"/>
    <n v="121"/>
    <n v="0"/>
    <n v="0"/>
    <n v="1"/>
    <n v="0"/>
    <n v="1"/>
    <n v="3"/>
    <s v="No corresponde"/>
    <s v="No corresponde"/>
    <s v="No corresponde"/>
    <n v="9"/>
    <x v="0"/>
    <m/>
  </r>
  <r>
    <n v="269"/>
    <n v="30412"/>
    <x v="2"/>
    <s v="Aymaraes"/>
    <s v="Sañayca"/>
    <n v="1"/>
    <n v="1"/>
    <x v="2"/>
    <s v="pobreza muy alta y ruralidad alta"/>
    <n v="4"/>
    <n v="1"/>
    <n v="0"/>
    <n v="1449"/>
    <n v="75.23"/>
    <n v="100"/>
    <n v="1"/>
    <n v="31"/>
    <n v="1"/>
    <n v="1"/>
    <n v="0"/>
    <n v="4"/>
    <n v="9"/>
    <n v="2.9411764705882353E-2"/>
    <n v="34"/>
    <n v="7.2268910643433326E-2"/>
    <n v="0.12941177189350128"/>
    <n v="0"/>
    <n v="18"/>
    <n v="41"/>
    <x v="1"/>
    <n v="2.142857142857143E-3"/>
    <n v="5.0000000000000001E-3"/>
    <n v="0"/>
    <n v="3"/>
    <n v="5"/>
    <n v="0"/>
    <n v="6"/>
    <n v="14"/>
    <s v="No corresponde"/>
    <s v="No corresponde"/>
    <s v="No corresponde"/>
    <s v="No corresponde"/>
    <s v="No corresponde"/>
    <s v="No corresponde"/>
    <n v="0.967741935483871"/>
    <n v="1"/>
    <n v="1"/>
    <n v="0"/>
    <n v="70"/>
    <n v="140"/>
    <n v="0"/>
    <n v="0"/>
    <n v="1"/>
    <n v="0"/>
    <n v="1"/>
    <n v="3"/>
    <s v="No corresponde"/>
    <s v="No corresponde"/>
    <s v="No corresponde"/>
    <n v="10"/>
    <x v="1"/>
    <m/>
  </r>
  <r>
    <n v="270"/>
    <n v="30413"/>
    <x v="2"/>
    <s v="Aymaraes"/>
    <s v="Soraya"/>
    <n v="1"/>
    <n v="3"/>
    <x v="0"/>
    <s v="pobreza media y ruralidad alta"/>
    <n v="3"/>
    <n v="0"/>
    <n v="0"/>
    <n v="821"/>
    <n v="46.75"/>
    <n v="100"/>
    <n v="1"/>
    <n v="16"/>
    <n v="1"/>
    <n v="1"/>
    <n v="0"/>
    <n v="3"/>
    <n v="6"/>
    <n v="0"/>
    <n v="18"/>
    <n v="6.4285716840199056E-2"/>
    <n v="0.15000000596046448"/>
    <n v="0"/>
    <n v="11"/>
    <n v="25"/>
    <x v="0"/>
    <s v="No corresponde"/>
    <s v="No corresponde"/>
    <n v="0"/>
    <n v="3"/>
    <n v="5"/>
    <n v="0"/>
    <n v="2"/>
    <n v="10"/>
    <s v="No corresponde"/>
    <s v="No corresponde"/>
    <s v="No corresponde"/>
    <s v="No corresponde"/>
    <s v="No corresponde"/>
    <s v="No corresponde"/>
    <n v="1"/>
    <n v="1"/>
    <n v="1"/>
    <n v="0"/>
    <n v="73"/>
    <n v="146"/>
    <n v="0"/>
    <n v="0"/>
    <n v="1"/>
    <n v="0"/>
    <n v="1"/>
    <n v="3"/>
    <s v="No corresponde"/>
    <s v="No corresponde"/>
    <s v="No corresponde"/>
    <n v="9"/>
    <x v="0"/>
    <m/>
  </r>
  <r>
    <n v="271"/>
    <n v="30414"/>
    <x v="2"/>
    <s v="Aymaraes"/>
    <s v="Tapairihua"/>
    <n v="1"/>
    <n v="3"/>
    <x v="0"/>
    <s v="pobreza media y ruralidad alta"/>
    <n v="1"/>
    <n v="0"/>
    <n v="0"/>
    <n v="2243"/>
    <n v="49.07"/>
    <n v="100"/>
    <n v="0.98630136986301364"/>
    <n v="73"/>
    <n v="0.98630136671364887"/>
    <n v="0.98630136251449585"/>
    <n v="0"/>
    <n v="12"/>
    <n v="27"/>
    <n v="0.17073170731707318"/>
    <n v="82"/>
    <n v="0.2350174182383441"/>
    <n v="0.32073169946670532"/>
    <n v="0"/>
    <n v="38"/>
    <n v="88"/>
    <x v="0"/>
    <s v="No corresponde"/>
    <s v="No corresponde"/>
    <n v="0"/>
    <n v="7"/>
    <n v="15"/>
    <n v="0"/>
    <n v="2"/>
    <n v="10"/>
    <s v="No corresponde"/>
    <s v="No corresponde"/>
    <s v="No corresponde"/>
    <s v="No corresponde"/>
    <s v="No corresponde"/>
    <s v="No corresponde"/>
    <n v="0.83168316831683164"/>
    <n v="0.9"/>
    <n v="0.95"/>
    <n v="0"/>
    <n v="98"/>
    <n v="197"/>
    <n v="0"/>
    <n v="1"/>
    <n v="2"/>
    <n v="0"/>
    <n v="1"/>
    <n v="3"/>
    <s v="No corresponde"/>
    <s v="No corresponde"/>
    <s v="No corresponde"/>
    <n v="10"/>
    <x v="0"/>
    <m/>
  </r>
  <r>
    <n v="272"/>
    <n v="30415"/>
    <x v="2"/>
    <s v="Aymaraes"/>
    <s v="Tintay"/>
    <n v="1"/>
    <n v="2"/>
    <x v="1"/>
    <s v="pobreza alta y ruralidad alta"/>
    <n v="4"/>
    <n v="1"/>
    <n v="0"/>
    <n v="3201"/>
    <n v="60.99"/>
    <n v="100"/>
    <n v="0.98780487804878048"/>
    <n v="82"/>
    <n v="0.98780488303314107"/>
    <n v="0.98780488967895508"/>
    <n v="0"/>
    <n v="9"/>
    <n v="20"/>
    <n v="5.1948051948051951E-2"/>
    <n v="77"/>
    <n v="0.10551948209529904"/>
    <n v="0.17694805562496185"/>
    <n v="0"/>
    <n v="32"/>
    <n v="73"/>
    <x v="1"/>
    <n v="2.142857142857143E-3"/>
    <n v="5.0000000000000001E-3"/>
    <n v="0"/>
    <n v="7"/>
    <n v="15"/>
    <n v="0"/>
    <n v="2"/>
    <n v="10"/>
    <s v="No corresponde"/>
    <s v="No corresponde"/>
    <s v="No corresponde"/>
    <s v="No corresponde"/>
    <s v="No corresponde"/>
    <s v="No corresponde"/>
    <n v="0.66183574879227058"/>
    <n v="0.8"/>
    <n v="0.9"/>
    <n v="0"/>
    <n v="163"/>
    <n v="326"/>
    <n v="0"/>
    <n v="1"/>
    <n v="2"/>
    <n v="0"/>
    <n v="1"/>
    <n v="3"/>
    <s v="No corresponde"/>
    <s v="No corresponde"/>
    <s v="No corresponde"/>
    <n v="11"/>
    <x v="1"/>
    <m/>
  </r>
  <r>
    <n v="273"/>
    <n v="30416"/>
    <x v="2"/>
    <s v="Aymaraes"/>
    <s v="Toraya"/>
    <n v="1"/>
    <n v="3"/>
    <x v="1"/>
    <s v="pobreza alta y ruralidad alta"/>
    <n v="4"/>
    <n v="1"/>
    <n v="1"/>
    <n v="1997"/>
    <n v="55.9"/>
    <n v="100"/>
    <n v="1"/>
    <n v="40"/>
    <n v="1"/>
    <n v="1"/>
    <n v="0"/>
    <n v="5"/>
    <n v="11"/>
    <n v="2.4390243902439025E-2"/>
    <n v="41"/>
    <n v="7.7961675277570405E-2"/>
    <n v="0.14939025044441223"/>
    <n v="0"/>
    <n v="25"/>
    <n v="57"/>
    <x v="0"/>
    <s v="No corresponde"/>
    <s v="No corresponde"/>
    <n v="0"/>
    <n v="7"/>
    <n v="15"/>
    <n v="0"/>
    <n v="6"/>
    <n v="14"/>
    <s v="No corresponde"/>
    <s v="No corresponde"/>
    <s v="No corresponde"/>
    <s v="No corresponde"/>
    <s v="No corresponde"/>
    <s v="No corresponde"/>
    <n v="0.89772727272727271"/>
    <n v="0.9"/>
    <n v="0.95"/>
    <n v="0"/>
    <n v="74"/>
    <n v="148"/>
    <n v="0"/>
    <n v="0"/>
    <n v="1"/>
    <n v="0"/>
    <n v="1"/>
    <n v="3"/>
    <s v="No corresponde"/>
    <s v="No corresponde"/>
    <s v="No corresponde"/>
    <n v="9"/>
    <x v="0"/>
    <m/>
  </r>
  <r>
    <n v="274"/>
    <n v="30417"/>
    <x v="2"/>
    <s v="Aymaraes"/>
    <s v="Yanaca"/>
    <n v="1"/>
    <n v="3"/>
    <x v="1"/>
    <s v="pobreza alta y ruralidad alta"/>
    <n v="1"/>
    <n v="0"/>
    <n v="0"/>
    <n v="1164"/>
    <n v="54.75"/>
    <n v="100"/>
    <n v="0.95"/>
    <n v="20"/>
    <n v="0.94999999489103037"/>
    <n v="0.94999998807907104"/>
    <n v="0"/>
    <n v="3"/>
    <n v="7"/>
    <n v="0"/>
    <n v="23"/>
    <n v="5.3571428571428568E-2"/>
    <n v="0.125"/>
    <n v="0"/>
    <n v="15"/>
    <n v="34"/>
    <x v="0"/>
    <s v="No corresponde"/>
    <s v="No corresponde"/>
    <n v="0"/>
    <n v="3"/>
    <n v="5"/>
    <n v="0"/>
    <n v="6"/>
    <n v="14"/>
    <s v="No corresponde"/>
    <s v="No corresponde"/>
    <s v="No corresponde"/>
    <s v="No corresponde"/>
    <s v="No corresponde"/>
    <s v="No corresponde"/>
    <n v="0.87786259541984735"/>
    <n v="0.9"/>
    <n v="0.95"/>
    <n v="0"/>
    <n v="54"/>
    <n v="108"/>
    <n v="0"/>
    <n v="0"/>
    <n v="1"/>
    <n v="0"/>
    <n v="1"/>
    <n v="3"/>
    <s v="No corresponde"/>
    <s v="No corresponde"/>
    <s v="No corresponde"/>
    <n v="9"/>
    <x v="0"/>
    <m/>
  </r>
  <r>
    <n v="275"/>
    <n v="30501"/>
    <x v="2"/>
    <s v="Cotabambas"/>
    <s v="Tambobamba"/>
    <n v="1"/>
    <n v="2"/>
    <x v="4"/>
    <s v="pobreza media y ruralidad media"/>
    <n v="4"/>
    <n v="1"/>
    <n v="1"/>
    <n v="11747"/>
    <n v="64.48"/>
    <n v="70.989255279733229"/>
    <n v="0.97745901639344257"/>
    <n v="488"/>
    <n v="0.97745901513713862"/>
    <n v="0.97745901346206665"/>
    <n v="0"/>
    <n v="73"/>
    <n v="170"/>
    <n v="3.3045977011494254E-2"/>
    <n v="696"/>
    <n v="0.10804597588106134"/>
    <n v="0.20804597437381744"/>
    <n v="0"/>
    <n v="177"/>
    <n v="412"/>
    <x v="1"/>
    <n v="2.142857142857143E-3"/>
    <n v="5.0000000000000001E-3"/>
    <n v="0"/>
    <n v="11"/>
    <n v="25"/>
    <n v="0"/>
    <n v="2"/>
    <n v="10"/>
    <n v="0"/>
    <n v="0.36428571428571427"/>
    <n v="0.85"/>
    <n v="0"/>
    <n v="0.36428571428571427"/>
    <n v="0.85"/>
    <n v="0.90980392156862744"/>
    <n v="0.95"/>
    <n v="1"/>
    <n v="0"/>
    <n v="229"/>
    <n v="459"/>
    <n v="0"/>
    <n v="2"/>
    <n v="5"/>
    <n v="0"/>
    <n v="1"/>
    <n v="3"/>
    <s v="No corresponde"/>
    <s v="No corresponde"/>
    <s v="No corresponde"/>
    <n v="13"/>
    <x v="5"/>
    <m/>
  </r>
  <r>
    <n v="276"/>
    <n v="30502"/>
    <x v="2"/>
    <s v="Cotabambas"/>
    <s v="Cotabambas"/>
    <n v="1"/>
    <n v="3"/>
    <x v="0"/>
    <s v="pobreza media y ruralidad alta"/>
    <n v="1"/>
    <n v="0"/>
    <n v="0"/>
    <n v="4258"/>
    <n v="44.52"/>
    <n v="100"/>
    <n v="0.8666666666666667"/>
    <n v="120"/>
    <n v="0.9095237976028806"/>
    <n v="0.96666663885116577"/>
    <n v="0"/>
    <n v="20"/>
    <n v="45"/>
    <n v="0.35443037974683544"/>
    <n v="158"/>
    <n v="0.41871608284455308"/>
    <n v="0.50443035364151001"/>
    <n v="0"/>
    <n v="73"/>
    <n v="169"/>
    <x v="0"/>
    <s v="No corresponde"/>
    <s v="No corresponde"/>
    <n v="0"/>
    <n v="11"/>
    <n v="25"/>
    <n v="0"/>
    <n v="2"/>
    <n v="10"/>
    <s v="No corresponde"/>
    <s v="No corresponde"/>
    <s v="No corresponde"/>
    <s v="No corresponde"/>
    <s v="No corresponde"/>
    <s v="No corresponde"/>
    <n v="0.93918918918918914"/>
    <n v="0.95"/>
    <n v="1"/>
    <n v="0"/>
    <n v="160"/>
    <n v="321"/>
    <n v="0"/>
    <n v="1"/>
    <n v="2"/>
    <n v="0"/>
    <n v="1"/>
    <n v="3"/>
    <s v="No corresponde"/>
    <s v="No corresponde"/>
    <s v="No corresponde"/>
    <n v="10"/>
    <x v="0"/>
    <m/>
  </r>
  <r>
    <n v="277"/>
    <n v="30503"/>
    <x v="2"/>
    <s v="Cotabambas"/>
    <s v="Coyllurqui"/>
    <n v="1"/>
    <n v="1"/>
    <x v="2"/>
    <s v="pobreza muy alta y ruralidad alta"/>
    <n v="1"/>
    <n v="0"/>
    <n v="0"/>
    <n v="8596"/>
    <n v="70.56"/>
    <n v="100"/>
    <n v="0.71477663230240551"/>
    <n v="291"/>
    <n v="0.73620521006890827"/>
    <n v="0.76477664709091187"/>
    <n v="0"/>
    <n v="42"/>
    <n v="98"/>
    <n v="0.363855421686747"/>
    <n v="415"/>
    <n v="0.40671256192785121"/>
    <n v="0.46385541558265686"/>
    <n v="0"/>
    <n v="133"/>
    <n v="309"/>
    <x v="1"/>
    <n v="2.142857142857143E-3"/>
    <n v="5.0000000000000001E-3"/>
    <n v="0"/>
    <n v="11"/>
    <n v="25"/>
    <n v="0"/>
    <n v="2"/>
    <n v="10"/>
    <s v="No corresponde"/>
    <s v="No corresponde"/>
    <s v="No corresponde"/>
    <s v="No corresponde"/>
    <s v="No corresponde"/>
    <s v="No corresponde"/>
    <n v="0.82926829268292679"/>
    <n v="0.9"/>
    <n v="0.95"/>
    <n v="0"/>
    <n v="216"/>
    <n v="433"/>
    <n v="0"/>
    <n v="2"/>
    <n v="5"/>
    <n v="0"/>
    <n v="1"/>
    <n v="3"/>
    <s v="No corresponde"/>
    <s v="No corresponde"/>
    <s v="No corresponde"/>
    <n v="11"/>
    <x v="1"/>
    <m/>
  </r>
  <r>
    <n v="278"/>
    <n v="30504"/>
    <x v="2"/>
    <s v="Cotabambas"/>
    <s v="Haquira"/>
    <n v="1"/>
    <n v="1"/>
    <x v="4"/>
    <s v="pobreza media y ruralidad media"/>
    <n v="4"/>
    <n v="1"/>
    <n v="0"/>
    <n v="11862"/>
    <n v="79.06"/>
    <n v="71.187050359712231"/>
    <n v="0.87301587301587302"/>
    <n v="315"/>
    <n v="0.91886622132627871"/>
    <n v="0.98000001907348633"/>
    <n v="0"/>
    <n v="47"/>
    <n v="109"/>
    <n v="0.16467780429594273"/>
    <n v="419"/>
    <n v="0.23967780702722954"/>
    <n v="0.33967781066894531"/>
    <n v="0"/>
    <n v="168"/>
    <n v="391"/>
    <x v="1"/>
    <n v="2.142857142857143E-3"/>
    <n v="5.0000000000000001E-3"/>
    <n v="0"/>
    <n v="11"/>
    <n v="25"/>
    <n v="0"/>
    <n v="6"/>
    <n v="14"/>
    <s v="No corresponde"/>
    <s v="No corresponde"/>
    <s v="No corresponde"/>
    <s v="No corresponde"/>
    <s v="No corresponde"/>
    <s v="No corresponde"/>
    <n v="0.96219281663516065"/>
    <n v="1"/>
    <n v="1"/>
    <n v="0"/>
    <n v="293"/>
    <n v="587"/>
    <n v="0"/>
    <n v="2"/>
    <n v="5"/>
    <n v="0"/>
    <n v="1"/>
    <n v="3"/>
    <s v="No corresponde"/>
    <s v="No corresponde"/>
    <s v="No corresponde"/>
    <n v="11"/>
    <x v="1"/>
    <m/>
  </r>
  <r>
    <n v="279"/>
    <n v="30505"/>
    <x v="2"/>
    <s v="Cotabambas"/>
    <s v="Mara"/>
    <n v="1"/>
    <n v="1"/>
    <x v="2"/>
    <s v="pobreza muy alta y ruralidad alta"/>
    <n v="4"/>
    <n v="1"/>
    <n v="0"/>
    <n v="6692"/>
    <n v="67.88"/>
    <n v="100"/>
    <n v="0.83796296296296291"/>
    <n v="216"/>
    <n v="0.85939152341671088"/>
    <n v="0.8879629373550415"/>
    <n v="0"/>
    <n v="34"/>
    <n v="78"/>
    <n v="0.24702380952380953"/>
    <n v="336"/>
    <n v="0.28988095469215291"/>
    <n v="0.34702381491661072"/>
    <n v="0"/>
    <n v="99"/>
    <n v="230"/>
    <x v="1"/>
    <n v="2.142857142857143E-3"/>
    <n v="5.0000000000000001E-3"/>
    <n v="0"/>
    <n v="11"/>
    <n v="25"/>
    <n v="0"/>
    <n v="6"/>
    <n v="14"/>
    <s v="No corresponde"/>
    <s v="No corresponde"/>
    <s v="No corresponde"/>
    <s v="No corresponde"/>
    <s v="No corresponde"/>
    <s v="No corresponde"/>
    <n v="0.74647887323943662"/>
    <n v="0.8"/>
    <n v="0.9"/>
    <n v="0"/>
    <n v="207"/>
    <n v="414"/>
    <n v="0"/>
    <n v="2"/>
    <n v="4"/>
    <n v="0"/>
    <n v="1"/>
    <n v="3"/>
    <s v="No corresponde"/>
    <s v="No corresponde"/>
    <s v="No corresponde"/>
    <n v="11"/>
    <x v="1"/>
    <m/>
  </r>
  <r>
    <n v="280"/>
    <n v="30506"/>
    <x v="2"/>
    <s v="Cotabambas"/>
    <s v="Challhuahuacho"/>
    <n v="1"/>
    <n v="1"/>
    <x v="4"/>
    <s v="pobreza media y ruralidad media"/>
    <n v="4"/>
    <n v="1"/>
    <n v="0"/>
    <n v="9959"/>
    <n v="77.430000000000007"/>
    <n v="70.58572039333049"/>
    <n v="0.56990881458966569"/>
    <n v="658"/>
    <n v="0.62348023594021018"/>
    <n v="0.69490879774093628"/>
    <n v="0"/>
    <n v="68"/>
    <n v="157"/>
    <n v="3.8461538461538464E-2"/>
    <n v="702"/>
    <n v="0.11346153620180192"/>
    <n v="0.21346153318881989"/>
    <n v="0"/>
    <n v="138"/>
    <n v="322"/>
    <x v="1"/>
    <n v="2.142857142857143E-3"/>
    <n v="5.0000000000000001E-3"/>
    <n v="0"/>
    <n v="11"/>
    <n v="25"/>
    <n v="0"/>
    <n v="2"/>
    <n v="10"/>
    <s v="No corresponde"/>
    <s v="No corresponde"/>
    <s v="No corresponde"/>
    <s v="No corresponde"/>
    <s v="No corresponde"/>
    <s v="No corresponde"/>
    <n v="0.54965034965034965"/>
    <n v="0.8"/>
    <n v="0.9"/>
    <n v="0"/>
    <n v="210"/>
    <n v="421"/>
    <n v="0"/>
    <n v="3"/>
    <n v="7"/>
    <n v="0"/>
    <n v="1"/>
    <n v="3"/>
    <s v="No corresponde"/>
    <s v="No corresponde"/>
    <s v="No corresponde"/>
    <n v="11"/>
    <x v="1"/>
    <m/>
  </r>
  <r>
    <n v="281"/>
    <n v="30601"/>
    <x v="2"/>
    <s v="Chincheros"/>
    <s v="Chincheros"/>
    <n v="2"/>
    <n v="4"/>
    <x v="0"/>
    <s v="pobreza media y ruralidad alta"/>
    <n v="1"/>
    <n v="0"/>
    <n v="0"/>
    <n v="6971"/>
    <n v="41.98"/>
    <n v="100"/>
    <n v="0.9634703196347032"/>
    <n v="219"/>
    <n v="0.96347032826629564"/>
    <n v="0.96347033977508545"/>
    <n v="0"/>
    <n v="49"/>
    <n v="114"/>
    <n v="2.2408963585434174E-2"/>
    <n v="357"/>
    <n v="8.6694679853199674E-2"/>
    <n v="0.17240896821022034"/>
    <n v="0"/>
    <n v="93"/>
    <n v="216"/>
    <x v="0"/>
    <s v="No corresponde"/>
    <s v="No corresponde"/>
    <n v="0"/>
    <n v="11"/>
    <n v="25"/>
    <n v="0"/>
    <n v="2"/>
    <n v="10"/>
    <n v="0"/>
    <n v="0.36428571428571427"/>
    <n v="0.85"/>
    <n v="0"/>
    <n v="0.36428571428571427"/>
    <n v="0.85"/>
    <n v="0.92664092664092668"/>
    <n v="0.95"/>
    <n v="1"/>
    <n v="0"/>
    <n v="130"/>
    <n v="260"/>
    <n v="0"/>
    <n v="1"/>
    <n v="2"/>
    <n v="0"/>
    <n v="1"/>
    <n v="3"/>
    <s v="No corresponde"/>
    <s v="No corresponde"/>
    <s v="No corresponde"/>
    <n v="12"/>
    <x v="3"/>
    <m/>
  </r>
  <r>
    <n v="282"/>
    <n v="30602"/>
    <x v="2"/>
    <s v="Chincheros"/>
    <s v="Anco-Huallo"/>
    <n v="1"/>
    <n v="2"/>
    <x v="4"/>
    <s v="pobreza media y ruralidad media"/>
    <n v="4"/>
    <n v="1"/>
    <n v="1"/>
    <n v="12578"/>
    <n v="62.77"/>
    <n v="43.986254295532646"/>
    <n v="0.96955503512880559"/>
    <n v="427"/>
    <n v="0.96955502878746169"/>
    <n v="0.96955502033233643"/>
    <n v="0"/>
    <n v="67"/>
    <n v="155"/>
    <n v="4.9342105263157895E-2"/>
    <n v="608"/>
    <n v="0.12434210633873044"/>
    <n v="0.22434210777282715"/>
    <n v="0"/>
    <n v="161"/>
    <n v="375"/>
    <x v="1"/>
    <n v="2.142857142857143E-3"/>
    <n v="5.0000000000000001E-3"/>
    <n v="0"/>
    <n v="11"/>
    <n v="25"/>
    <n v="0"/>
    <n v="6"/>
    <n v="14"/>
    <s v="No corresponde"/>
    <s v="No corresponde"/>
    <s v="No corresponde"/>
    <s v="No corresponde"/>
    <s v="No corresponde"/>
    <s v="No corresponde"/>
    <n v="0.87598944591029027"/>
    <n v="0.9"/>
    <n v="0.95"/>
    <n v="0"/>
    <n v="217"/>
    <n v="435"/>
    <s v="No corresponde"/>
    <s v="No corresponde"/>
    <s v="No corresponde"/>
    <n v="0"/>
    <n v="1"/>
    <n v="3"/>
    <s v="No corresponde"/>
    <s v="No corresponde"/>
    <s v="No corresponde"/>
    <n v="10"/>
    <x v="0"/>
    <m/>
  </r>
  <r>
    <n v="283"/>
    <n v="30603"/>
    <x v="2"/>
    <s v="Chincheros"/>
    <s v="Cocharcas"/>
    <n v="1"/>
    <n v="1"/>
    <x v="2"/>
    <s v="pobreza muy alta y ruralidad alta"/>
    <n v="4"/>
    <n v="1"/>
    <n v="0"/>
    <n v="2731"/>
    <n v="68.78"/>
    <n v="100"/>
    <n v="1"/>
    <n v="62"/>
    <n v="1"/>
    <n v="1"/>
    <n v="0"/>
    <n v="11"/>
    <n v="24"/>
    <n v="0.12643678160919541"/>
    <n v="87"/>
    <n v="0.16929392330654347"/>
    <n v="0.22643677890300751"/>
    <n v="0"/>
    <n v="31"/>
    <n v="71"/>
    <x v="1"/>
    <n v="2.142857142857143E-3"/>
    <n v="5.0000000000000001E-3"/>
    <n v="0"/>
    <n v="7"/>
    <n v="15"/>
    <n v="0"/>
    <n v="2"/>
    <n v="10"/>
    <s v="No corresponde"/>
    <s v="No corresponde"/>
    <s v="No corresponde"/>
    <s v="No corresponde"/>
    <s v="No corresponde"/>
    <s v="No corresponde"/>
    <n v="0.80526315789473679"/>
    <n v="0.9"/>
    <n v="0.95"/>
    <n v="0"/>
    <n v="78"/>
    <n v="156"/>
    <s v="No corresponde"/>
    <s v="No corresponde"/>
    <s v="No corresponde"/>
    <n v="0"/>
    <n v="1"/>
    <n v="3"/>
    <s v="No corresponde"/>
    <s v="No corresponde"/>
    <s v="No corresponde"/>
    <n v="10"/>
    <x v="0"/>
    <m/>
  </r>
  <r>
    <n v="284"/>
    <n v="30604"/>
    <x v="2"/>
    <s v="Chincheros"/>
    <s v="Huaccana"/>
    <n v="1"/>
    <n v="2"/>
    <x v="1"/>
    <s v="pobreza alta y ruralidad alta"/>
    <n v="1"/>
    <n v="0"/>
    <n v="0"/>
    <n v="9107"/>
    <n v="61.25"/>
    <n v="100"/>
    <n v="0.81526104417670686"/>
    <n v="249"/>
    <n v="0.84740390554626166"/>
    <n v="0.89026105403900146"/>
    <n v="0"/>
    <n v="36"/>
    <n v="82"/>
    <n v="5.9016393442622953E-2"/>
    <n v="305"/>
    <n v="0.11258782123933073"/>
    <n v="0.1840163916349411"/>
    <n v="0"/>
    <n v="114"/>
    <n v="264"/>
    <x v="1"/>
    <n v="2.142857142857143E-3"/>
    <n v="5.0000000000000001E-3"/>
    <n v="0"/>
    <n v="11"/>
    <n v="25"/>
    <n v="0"/>
    <n v="6"/>
    <n v="14"/>
    <s v="No corresponde"/>
    <s v="No corresponde"/>
    <s v="No corresponde"/>
    <s v="No corresponde"/>
    <s v="No corresponde"/>
    <s v="No corresponde"/>
    <n v="0.49537037037037035"/>
    <n v="0.7"/>
    <n v="0.8"/>
    <n v="0"/>
    <n v="211"/>
    <n v="423"/>
    <n v="0"/>
    <n v="1"/>
    <n v="2"/>
    <n v="0"/>
    <n v="1"/>
    <n v="3"/>
    <s v="No corresponde"/>
    <s v="No corresponde"/>
    <s v="No corresponde"/>
    <n v="11"/>
    <x v="1"/>
    <m/>
  </r>
  <r>
    <n v="285"/>
    <n v="30605"/>
    <x v="2"/>
    <s v="Chincheros"/>
    <s v="Ocobamba"/>
    <n v="1"/>
    <n v="3"/>
    <x v="1"/>
    <s v="pobreza alta y ruralidad alta"/>
    <n v="3"/>
    <n v="0"/>
    <n v="0"/>
    <n v="8299"/>
    <n v="54.15"/>
    <n v="100"/>
    <n v="0.89575289575289574"/>
    <n v="259"/>
    <n v="0.92789575252096357"/>
    <n v="0.97075289487838745"/>
    <n v="0"/>
    <n v="43"/>
    <n v="99"/>
    <n v="2.0588235294117647E-2"/>
    <n v="340"/>
    <n v="7.4159663339622886E-2"/>
    <n v="0.1455882340669632"/>
    <n v="0"/>
    <n v="127"/>
    <n v="296"/>
    <x v="0"/>
    <s v="No corresponde"/>
    <s v="No corresponde"/>
    <n v="0"/>
    <n v="11"/>
    <n v="25"/>
    <n v="0"/>
    <n v="2"/>
    <n v="10"/>
    <s v="No corresponde"/>
    <s v="No corresponde"/>
    <s v="No corresponde"/>
    <s v="No corresponde"/>
    <s v="No corresponde"/>
    <s v="No corresponde"/>
    <n v="0.87595212187159954"/>
    <n v="0.9"/>
    <n v="0.95"/>
    <n v="0"/>
    <n v="135"/>
    <n v="271"/>
    <n v="0"/>
    <n v="2"/>
    <n v="4"/>
    <n v="0"/>
    <n v="1"/>
    <n v="3"/>
    <s v="No corresponde"/>
    <s v="No corresponde"/>
    <s v="No corresponde"/>
    <n v="10"/>
    <x v="0"/>
    <m/>
  </r>
  <r>
    <n v="286"/>
    <n v="30606"/>
    <x v="2"/>
    <s v="Chincheros"/>
    <s v="Ongoy"/>
    <n v="1"/>
    <n v="2"/>
    <x v="1"/>
    <s v="pobreza alta y ruralidad alta"/>
    <n v="1"/>
    <n v="0"/>
    <n v="0"/>
    <n v="3797"/>
    <n v="65.56"/>
    <n v="100"/>
    <n v="0.73611111111111116"/>
    <n v="144"/>
    <n v="0.76825396030668236"/>
    <n v="0.81111109256744385"/>
    <n v="0"/>
    <n v="14"/>
    <n v="31"/>
    <n v="8.1300813008130079E-2"/>
    <n v="123"/>
    <n v="0.13487224028154809"/>
    <n v="0.20630080997943878"/>
    <n v="0"/>
    <n v="68"/>
    <n v="157"/>
    <x v="1"/>
    <n v="2.142857142857143E-3"/>
    <n v="5.0000000000000001E-3"/>
    <n v="0"/>
    <n v="7"/>
    <n v="15"/>
    <n v="0"/>
    <n v="2"/>
    <n v="10"/>
    <s v="No corresponde"/>
    <s v="No corresponde"/>
    <s v="No corresponde"/>
    <s v="No corresponde"/>
    <s v="No corresponde"/>
    <s v="No corresponde"/>
    <n v="0.86263736263736268"/>
    <n v="0.9"/>
    <n v="0.95"/>
    <n v="0"/>
    <n v="123"/>
    <n v="247"/>
    <n v="0"/>
    <n v="1"/>
    <n v="2"/>
    <n v="0"/>
    <n v="1"/>
    <n v="3"/>
    <s v="No corresponde"/>
    <s v="No corresponde"/>
    <s v="No corresponde"/>
    <n v="11"/>
    <x v="1"/>
    <m/>
  </r>
  <r>
    <n v="287"/>
    <n v="30607"/>
    <x v="2"/>
    <s v="Chincheros"/>
    <s v="Uranmarca"/>
    <n v="1"/>
    <n v="2"/>
    <x v="1"/>
    <s v="pobreza alta y ruralidad alta"/>
    <n v="4"/>
    <n v="1"/>
    <n v="0"/>
    <n v="3734"/>
    <n v="63.99"/>
    <n v="100"/>
    <n v="0.91304347826086951"/>
    <n v="92"/>
    <n v="0.94173913860913383"/>
    <n v="0.98000001907348633"/>
    <n v="0"/>
    <n v="12"/>
    <n v="27"/>
    <n v="0.330188679245283"/>
    <n v="106"/>
    <n v="0.38376011311847241"/>
    <n v="0.45518869161605835"/>
    <n v="0"/>
    <n v="41"/>
    <n v="95"/>
    <x v="1"/>
    <n v="2.142857142857143E-3"/>
    <n v="5.0000000000000001E-3"/>
    <n v="0"/>
    <n v="11"/>
    <n v="25"/>
    <n v="0"/>
    <n v="2"/>
    <n v="10"/>
    <s v="No corresponde"/>
    <s v="No corresponde"/>
    <s v="No corresponde"/>
    <s v="No corresponde"/>
    <s v="No corresponde"/>
    <s v="No corresponde"/>
    <n v="0.95357142857142863"/>
    <n v="1"/>
    <n v="1"/>
    <n v="0"/>
    <n v="159"/>
    <n v="318"/>
    <n v="0"/>
    <n v="0"/>
    <n v="1"/>
    <n v="0"/>
    <n v="1"/>
    <n v="3"/>
    <s v="No corresponde"/>
    <s v="No corresponde"/>
    <s v="No corresponde"/>
    <n v="10"/>
    <x v="1"/>
    <m/>
  </r>
  <r>
    <n v="288"/>
    <n v="30608"/>
    <x v="2"/>
    <s v="Chincheros"/>
    <s v="Ranracancha"/>
    <n v="1"/>
    <n v="1"/>
    <x v="2"/>
    <s v="pobreza muy alta y ruralidad alta"/>
    <n v="4"/>
    <n v="1"/>
    <n v="0"/>
    <n v="5356"/>
    <n v="73.12"/>
    <n v="100"/>
    <n v="0.97282608695652173"/>
    <n v="184"/>
    <n v="0.97282607696071177"/>
    <n v="0.97282606363296509"/>
    <n v="0"/>
    <n v="26"/>
    <n v="59"/>
    <n v="0.52838427947598254"/>
    <n v="229"/>
    <n v="0.57124142775443365"/>
    <n v="0.6283842921257019"/>
    <n v="0"/>
    <n v="78"/>
    <n v="181"/>
    <x v="1"/>
    <n v="2.142857142857143E-3"/>
    <n v="5.0000000000000001E-3"/>
    <n v="0"/>
    <n v="11"/>
    <n v="25"/>
    <n v="0"/>
    <n v="6"/>
    <n v="14"/>
    <s v="No corresponde"/>
    <s v="No corresponde"/>
    <s v="No corresponde"/>
    <s v="No corresponde"/>
    <s v="No corresponde"/>
    <s v="No corresponde"/>
    <n v="0.96478873239436624"/>
    <n v="1"/>
    <n v="1"/>
    <n v="0"/>
    <n v="166"/>
    <n v="333"/>
    <n v="0"/>
    <n v="1"/>
    <n v="2"/>
    <n v="0"/>
    <n v="1"/>
    <n v="3"/>
    <s v="No corresponde"/>
    <s v="No corresponde"/>
    <s v="No corresponde"/>
    <n v="11"/>
    <x v="1"/>
    <m/>
  </r>
  <r>
    <n v="289"/>
    <n v="30609"/>
    <x v="2"/>
    <s v="Chincheros"/>
    <s v="Rocchacc"/>
    <n v="1"/>
    <n v="2"/>
    <x v="1"/>
    <s v="pobreza alta y ruralidad alta"/>
    <n v="1"/>
    <n v="0"/>
    <n v="0"/>
    <n v="3396"/>
    <n v="65.56"/>
    <n v="100"/>
    <n v="0.81707317073170727"/>
    <n v="82"/>
    <n v="0.84921602089645964"/>
    <n v="0.89207315444946289"/>
    <n v="0"/>
    <n v="22"/>
    <n v="50"/>
    <n v="5.4794520547945202E-2"/>
    <n v="146"/>
    <n v="0.10836594894440907"/>
    <n v="0.17979452013969421"/>
    <n v="0"/>
    <n v="28"/>
    <n v="65"/>
    <x v="1"/>
    <n v="2.142857142857143E-3"/>
    <n v="5.0000000000000001E-3"/>
    <n v="0"/>
    <n v="7"/>
    <n v="15"/>
    <n v="0"/>
    <n v="2"/>
    <n v="10"/>
    <s v="No corresponde"/>
    <s v="No corresponde"/>
    <s v="No corresponde"/>
    <s v="No corresponde"/>
    <s v="No corresponde"/>
    <s v="No corresponde"/>
    <n v="0.97966101694915253"/>
    <n v="1"/>
    <n v="1"/>
    <n v="0"/>
    <n v="138"/>
    <n v="276"/>
    <n v="0"/>
    <n v="0"/>
    <n v="1"/>
    <n v="0"/>
    <n v="1"/>
    <n v="3"/>
    <s v="No corresponde"/>
    <s v="No corresponde"/>
    <s v="No corresponde"/>
    <n v="10"/>
    <x v="1"/>
    <m/>
  </r>
  <r>
    <n v="290"/>
    <n v="30610"/>
    <x v="2"/>
    <s v="Chincheros"/>
    <s v="El Porvenir"/>
    <n v="1"/>
    <n v="2"/>
    <x v="1"/>
    <s v="pobreza alta y ruralidad alta"/>
    <n v="1"/>
    <n v="0"/>
    <n v="0"/>
    <n v="2006"/>
    <n v="65.56"/>
    <n v="100"/>
    <n v="0.75"/>
    <n v="44"/>
    <n v="0.78214285203388756"/>
    <n v="0.82499998807907104"/>
    <n v="0"/>
    <n v="12"/>
    <n v="28"/>
    <n v="2.2727272727272728E-2"/>
    <n v="88"/>
    <n v="7.629869839587769E-2"/>
    <n v="0.14772726595401764"/>
    <n v="0"/>
    <n v="18"/>
    <n v="40"/>
    <x v="1"/>
    <n v="2.142857142857143E-3"/>
    <n v="5.0000000000000001E-3"/>
    <n v="0"/>
    <n v="3"/>
    <n v="5"/>
    <n v="0"/>
    <n v="2"/>
    <n v="10"/>
    <s v="No corresponde"/>
    <s v="No corresponde"/>
    <s v="No corresponde"/>
    <s v="No corresponde"/>
    <s v="No corresponde"/>
    <s v="No corresponde"/>
    <n v="0.97666666666666668"/>
    <n v="1"/>
    <n v="1"/>
    <n v="0"/>
    <n v="67"/>
    <n v="134"/>
    <n v="0"/>
    <n v="0"/>
    <n v="1"/>
    <n v="0"/>
    <n v="1"/>
    <n v="3"/>
    <s v="No corresponde"/>
    <s v="No corresponde"/>
    <s v="No corresponde"/>
    <n v="10"/>
    <x v="1"/>
    <m/>
  </r>
  <r>
    <n v="291"/>
    <n v="30611"/>
    <x v="2"/>
    <s v="Chincheros"/>
    <s v="Los Chankas"/>
    <n v="1"/>
    <n v="2"/>
    <x v="1"/>
    <s v="pobreza alta y ruralidad alta"/>
    <n v="1"/>
    <n v="0"/>
    <n v="0"/>
    <n v="1271"/>
    <n v="61.25"/>
    <n v="100"/>
    <n v="1"/>
    <n v="27"/>
    <n v="1"/>
    <n v="1"/>
    <n v="0"/>
    <n v="8"/>
    <n v="18"/>
    <n v="6.3492063492063489E-2"/>
    <n v="63"/>
    <n v="0.11706349044159697"/>
    <n v="0.1884920597076416"/>
    <n v="0"/>
    <n v="15"/>
    <n v="33"/>
    <x v="1"/>
    <n v="2.142857142857143E-3"/>
    <n v="5.0000000000000001E-3"/>
    <n v="0"/>
    <n v="3"/>
    <n v="5"/>
    <n v="0"/>
    <n v="2"/>
    <n v="10"/>
    <s v="No corresponde"/>
    <s v="No corresponde"/>
    <s v="No corresponde"/>
    <s v="No corresponde"/>
    <s v="No corresponde"/>
    <s v="No corresponde"/>
    <n v="0.7219512195121951"/>
    <n v="0.8"/>
    <n v="0.9"/>
    <n v="0"/>
    <n v="45"/>
    <n v="90"/>
    <n v="0"/>
    <n v="0"/>
    <n v="1"/>
    <n v="0"/>
    <n v="1"/>
    <n v="3"/>
    <s v="No corresponde"/>
    <s v="No corresponde"/>
    <s v="No corresponde"/>
    <n v="10"/>
    <x v="1"/>
    <m/>
  </r>
  <r>
    <n v="292"/>
    <n v="30701"/>
    <x v="2"/>
    <s v="Grau"/>
    <s v="Chuquibambilla"/>
    <n v="1"/>
    <n v="3"/>
    <x v="4"/>
    <s v="pobreza media y ruralidad media"/>
    <n v="1"/>
    <n v="0"/>
    <n v="0"/>
    <n v="5389"/>
    <n v="54.46"/>
    <n v="49.791666666666664"/>
    <n v="0.71074380165289253"/>
    <n v="121"/>
    <n v="0.76431522304642996"/>
    <n v="0.83574378490447998"/>
    <n v="0"/>
    <n v="27"/>
    <n v="62"/>
    <n v="3.8095238095238099E-2"/>
    <n v="210"/>
    <n v="0.11309523584485864"/>
    <n v="0.21309523284435272"/>
    <n v="0"/>
    <n v="91"/>
    <n v="211"/>
    <x v="0"/>
    <s v="No corresponde"/>
    <s v="No corresponde"/>
    <n v="0"/>
    <n v="11"/>
    <n v="25"/>
    <n v="0"/>
    <n v="2"/>
    <n v="10"/>
    <n v="0"/>
    <n v="0.36428571428571427"/>
    <n v="0.85"/>
    <n v="0"/>
    <n v="0.36428571428571427"/>
    <n v="0.85"/>
    <n v="0.96153846153846156"/>
    <n v="1"/>
    <n v="1"/>
    <n v="0"/>
    <n v="139"/>
    <n v="278"/>
    <n v="0"/>
    <n v="1"/>
    <n v="3"/>
    <n v="0"/>
    <n v="1"/>
    <n v="3"/>
    <s v="No corresponde"/>
    <s v="No corresponde"/>
    <s v="No corresponde"/>
    <n v="12"/>
    <x v="3"/>
    <m/>
  </r>
  <r>
    <n v="293"/>
    <n v="30702"/>
    <x v="2"/>
    <s v="Grau"/>
    <s v="Curpahuasi"/>
    <n v="1"/>
    <n v="3"/>
    <x v="1"/>
    <s v="pobreza alta y ruralidad alta"/>
    <n v="4"/>
    <n v="1"/>
    <n v="0"/>
    <n v="2311"/>
    <n v="55.95"/>
    <n v="100"/>
    <n v="0.74242424242424243"/>
    <n v="66"/>
    <n v="0.77456709755447517"/>
    <n v="0.8174242377281189"/>
    <n v="0"/>
    <n v="9"/>
    <n v="20"/>
    <n v="0.25333333333333335"/>
    <n v="75"/>
    <n v="0.30690476054237004"/>
    <n v="0.37833333015441895"/>
    <n v="0"/>
    <n v="41"/>
    <n v="95"/>
    <x v="0"/>
    <s v="No corresponde"/>
    <s v="No corresponde"/>
    <n v="0"/>
    <n v="7"/>
    <n v="15"/>
    <n v="0"/>
    <n v="6"/>
    <n v="14"/>
    <s v="No corresponde"/>
    <s v="No corresponde"/>
    <s v="No corresponde"/>
    <s v="No corresponde"/>
    <s v="No corresponde"/>
    <s v="No corresponde"/>
    <n v="0.9773755656108597"/>
    <n v="1"/>
    <n v="1"/>
    <n v="0"/>
    <n v="93"/>
    <n v="187"/>
    <n v="0"/>
    <n v="1"/>
    <n v="2"/>
    <n v="0"/>
    <n v="1"/>
    <n v="3"/>
    <s v="No corresponde"/>
    <s v="No corresponde"/>
    <s v="No corresponde"/>
    <n v="10"/>
    <x v="0"/>
    <m/>
  </r>
  <r>
    <n v="294"/>
    <n v="30703"/>
    <x v="2"/>
    <s v="Grau"/>
    <s v="Gamarra"/>
    <n v="1"/>
    <n v="1"/>
    <x v="1"/>
    <s v="pobreza alta y ruralidad alta"/>
    <n v="2"/>
    <n v="0"/>
    <n v="0"/>
    <n v="3875"/>
    <n v="65.67"/>
    <n v="100"/>
    <n v="0.92753623188405798"/>
    <n v="69"/>
    <n v="0.95002071210809869"/>
    <n v="0.98000001907348633"/>
    <n v="0"/>
    <n v="8"/>
    <n v="18"/>
    <n v="5.8823529411764705E-2"/>
    <n v="68"/>
    <n v="0.11239495648055517"/>
    <n v="0.18382352590560913"/>
    <n v="0"/>
    <n v="58"/>
    <n v="134"/>
    <x v="1"/>
    <n v="2.142857142857143E-3"/>
    <n v="5.0000000000000001E-3"/>
    <n v="0"/>
    <n v="11"/>
    <n v="25"/>
    <n v="0"/>
    <n v="2"/>
    <n v="10"/>
    <s v="No corresponde"/>
    <s v="No corresponde"/>
    <s v="No corresponde"/>
    <s v="No corresponde"/>
    <s v="No corresponde"/>
    <s v="No corresponde"/>
    <n v="0.72151898734177211"/>
    <n v="0.8"/>
    <n v="0.9"/>
    <n v="0"/>
    <n v="131"/>
    <n v="262"/>
    <n v="0"/>
    <n v="2"/>
    <n v="4"/>
    <n v="0"/>
    <n v="1"/>
    <n v="3"/>
    <s v="No corresponde"/>
    <s v="No corresponde"/>
    <s v="No corresponde"/>
    <n v="11"/>
    <x v="1"/>
    <m/>
  </r>
  <r>
    <n v="295"/>
    <n v="30704"/>
    <x v="2"/>
    <s v="Grau"/>
    <s v="Huayllati"/>
    <n v="1"/>
    <n v="2"/>
    <x v="1"/>
    <s v="pobreza alta y ruralidad alta"/>
    <n v="4"/>
    <n v="1"/>
    <n v="0"/>
    <n v="1648"/>
    <n v="61.94"/>
    <n v="100"/>
    <n v="0.63636363636363635"/>
    <n v="44"/>
    <n v="0.66850648375300614"/>
    <n v="0.71136361360549927"/>
    <n v="0"/>
    <n v="9"/>
    <n v="21"/>
    <n v="0"/>
    <n v="69"/>
    <n v="5.3571428571428568E-2"/>
    <n v="0.125"/>
    <n v="0"/>
    <n v="28"/>
    <n v="65"/>
    <x v="1"/>
    <n v="2.142857142857143E-3"/>
    <n v="5.0000000000000001E-3"/>
    <n v="0"/>
    <n v="3"/>
    <n v="5"/>
    <n v="0"/>
    <n v="2"/>
    <n v="10"/>
    <s v="No corresponde"/>
    <s v="No corresponde"/>
    <s v="No corresponde"/>
    <s v="No corresponde"/>
    <s v="No corresponde"/>
    <s v="No corresponde"/>
    <n v="0.52606635071090047"/>
    <n v="0.8"/>
    <n v="0.9"/>
    <n v="0"/>
    <n v="89"/>
    <n v="179"/>
    <n v="0"/>
    <n v="0"/>
    <n v="1"/>
    <n v="0"/>
    <n v="1"/>
    <n v="3"/>
    <s v="No corresponde"/>
    <s v="No corresponde"/>
    <s v="No corresponde"/>
    <n v="10"/>
    <x v="1"/>
    <m/>
  </r>
  <r>
    <n v="296"/>
    <n v="30705"/>
    <x v="2"/>
    <s v="Grau"/>
    <s v="Mamara"/>
    <n v="2"/>
    <n v="4"/>
    <x v="0"/>
    <s v="pobreza media y ruralidad alta"/>
    <n v="1"/>
    <n v="0"/>
    <n v="0"/>
    <n v="969"/>
    <n v="42.07"/>
    <n v="100"/>
    <n v="0.8571428571428571"/>
    <n v="14"/>
    <n v="0.89999998832235528"/>
    <n v="0.95714282989501953"/>
    <n v="0"/>
    <n v="4"/>
    <n v="8"/>
    <n v="0"/>
    <n v="21"/>
    <n v="6.4285716840199056E-2"/>
    <n v="0.15000000596046448"/>
    <n v="0"/>
    <n v="13"/>
    <n v="30"/>
    <x v="0"/>
    <s v="No corresponde"/>
    <s v="No corresponde"/>
    <n v="0"/>
    <n v="3"/>
    <n v="5"/>
    <n v="0"/>
    <n v="6"/>
    <n v="14"/>
    <s v="No corresponde"/>
    <s v="No corresponde"/>
    <s v="No corresponde"/>
    <s v="No corresponde"/>
    <s v="No corresponde"/>
    <s v="No corresponde"/>
    <n v="0.83636363636363631"/>
    <n v="0.9"/>
    <n v="0.95"/>
    <n v="0"/>
    <n v="69"/>
    <n v="139"/>
    <n v="0"/>
    <n v="0"/>
    <n v="1"/>
    <n v="0"/>
    <n v="1"/>
    <n v="3"/>
    <s v="No corresponde"/>
    <s v="No corresponde"/>
    <s v="No corresponde"/>
    <n v="9"/>
    <x v="0"/>
    <m/>
  </r>
  <r>
    <n v="297"/>
    <n v="30706"/>
    <x v="2"/>
    <s v="Grau"/>
    <s v="Micaela Bastidas"/>
    <n v="1"/>
    <n v="2"/>
    <x v="1"/>
    <s v="pobreza alta y ruralidad alta"/>
    <n v="3"/>
    <n v="0"/>
    <n v="0"/>
    <n v="1682"/>
    <n v="59.76"/>
    <n v="100"/>
    <n v="0.77777777777777779"/>
    <n v="18"/>
    <n v="0.80992063548829818"/>
    <n v="0.85277777910232544"/>
    <n v="0"/>
    <n v="3"/>
    <n v="6"/>
    <n v="0"/>
    <n v="21"/>
    <n v="5.3571428571428568E-2"/>
    <n v="0.125"/>
    <n v="0"/>
    <n v="14"/>
    <n v="31"/>
    <x v="1"/>
    <n v="2.142857142857143E-3"/>
    <n v="5.0000000000000001E-3"/>
    <n v="0"/>
    <n v="3"/>
    <n v="5"/>
    <n v="0"/>
    <n v="2"/>
    <n v="10"/>
    <s v="No corresponde"/>
    <s v="No corresponde"/>
    <s v="No corresponde"/>
    <s v="No corresponde"/>
    <s v="No corresponde"/>
    <s v="No corresponde"/>
    <n v="0.95161290322580649"/>
    <n v="1"/>
    <n v="1"/>
    <n v="0"/>
    <n v="56"/>
    <n v="112"/>
    <n v="0"/>
    <n v="0"/>
    <n v="1"/>
    <n v="0"/>
    <n v="1"/>
    <n v="3"/>
    <s v="No corresponde"/>
    <s v="No corresponde"/>
    <s v="No corresponde"/>
    <n v="10"/>
    <x v="1"/>
    <m/>
  </r>
  <r>
    <n v="298"/>
    <n v="30707"/>
    <x v="2"/>
    <s v="Grau"/>
    <s v="Pataypampa"/>
    <n v="1"/>
    <n v="1"/>
    <x v="2"/>
    <s v="pobreza muy alta y ruralidad alta"/>
    <n v="4"/>
    <n v="1"/>
    <n v="1"/>
    <n v="1123"/>
    <n v="74.680000000000007"/>
    <n v="100"/>
    <n v="0.76470588235294112"/>
    <n v="34"/>
    <n v="0.78613446490103456"/>
    <n v="0.81470590829849243"/>
    <n v="0"/>
    <n v="4"/>
    <n v="8"/>
    <n v="0.4838709677419355"/>
    <n v="31"/>
    <n v="0.52672810186438845"/>
    <n v="0.58387094736099243"/>
    <n v="0"/>
    <n v="16"/>
    <n v="37"/>
    <x v="1"/>
    <n v="2.142857142857143E-3"/>
    <n v="5.0000000000000001E-3"/>
    <n v="0"/>
    <n v="3"/>
    <n v="5"/>
    <n v="0"/>
    <n v="6"/>
    <n v="14"/>
    <s v="No corresponde"/>
    <s v="No corresponde"/>
    <s v="No corresponde"/>
    <s v="No corresponde"/>
    <s v="No corresponde"/>
    <s v="No corresponde"/>
    <n v="0.72413793103448276"/>
    <n v="0.8"/>
    <n v="0.9"/>
    <n v="0"/>
    <n v="47"/>
    <n v="95"/>
    <n v="0"/>
    <n v="0"/>
    <n v="1"/>
    <n v="0"/>
    <n v="1"/>
    <n v="3"/>
    <s v="No corresponde"/>
    <s v="No corresponde"/>
    <s v="No corresponde"/>
    <n v="10"/>
    <x v="1"/>
    <m/>
  </r>
  <r>
    <n v="299"/>
    <n v="30708"/>
    <x v="2"/>
    <s v="Grau"/>
    <s v="Progreso"/>
    <n v="1"/>
    <n v="2"/>
    <x v="1"/>
    <s v="pobreza alta y ruralidad alta"/>
    <n v="4"/>
    <n v="1"/>
    <n v="0"/>
    <n v="3329"/>
    <n v="60.47"/>
    <n v="100"/>
    <n v="0.53020134228187921"/>
    <n v="149"/>
    <n v="0.56234420854544709"/>
    <n v="0.6052013635635376"/>
    <n v="0"/>
    <n v="26"/>
    <n v="59"/>
    <n v="9.7165991902834009E-2"/>
    <n v="247"/>
    <n v="0.15073741832828852"/>
    <n v="0.22216598689556122"/>
    <n v="0"/>
    <n v="54"/>
    <n v="126"/>
    <x v="1"/>
    <n v="2.142857142857143E-3"/>
    <n v="5.0000000000000001E-3"/>
    <n v="0"/>
    <n v="11"/>
    <n v="25"/>
    <n v="0"/>
    <n v="2"/>
    <n v="10"/>
    <s v="No corresponde"/>
    <s v="No corresponde"/>
    <s v="No corresponde"/>
    <s v="No corresponde"/>
    <s v="No corresponde"/>
    <s v="No corresponde"/>
    <n v="0.92198581560283688"/>
    <n v="0.95"/>
    <n v="1"/>
    <n v="0"/>
    <n v="104"/>
    <n v="208"/>
    <n v="0"/>
    <n v="1"/>
    <n v="3"/>
    <n v="0"/>
    <n v="1"/>
    <n v="3"/>
    <s v="No corresponde"/>
    <s v="No corresponde"/>
    <s v="No corresponde"/>
    <n v="11"/>
    <x v="1"/>
    <m/>
  </r>
  <r>
    <n v="300"/>
    <n v="30709"/>
    <x v="2"/>
    <s v="Grau"/>
    <s v="San Antonio"/>
    <n v="1"/>
    <n v="3"/>
    <x v="0"/>
    <s v="pobreza media y ruralidad alta"/>
    <n v="4"/>
    <n v="1"/>
    <n v="1"/>
    <n v="357"/>
    <n v="46.44"/>
    <n v="100"/>
    <n v="0.75"/>
    <n v="12"/>
    <n v="0.79285715307508198"/>
    <n v="0.85000002384185791"/>
    <n v="0"/>
    <n v="2"/>
    <n v="3"/>
    <n v="0"/>
    <n v="13"/>
    <n v="6.4285716840199056E-2"/>
    <n v="0.15000000596046448"/>
    <n v="0"/>
    <n v="5"/>
    <n v="10"/>
    <x v="0"/>
    <s v="No corresponde"/>
    <s v="No corresponde"/>
    <n v="0"/>
    <n v="3"/>
    <n v="5"/>
    <n v="0"/>
    <n v="6"/>
    <n v="14"/>
    <s v="No corresponde"/>
    <s v="No corresponde"/>
    <s v="No corresponde"/>
    <s v="No corresponde"/>
    <s v="No corresponde"/>
    <s v="No corresponde"/>
    <n v="0.7142857142857143"/>
    <n v="0.8"/>
    <n v="0.9"/>
    <n v="0"/>
    <n v="18"/>
    <n v="37"/>
    <n v="0"/>
    <n v="0"/>
    <n v="1"/>
    <n v="0"/>
    <n v="1"/>
    <n v="3"/>
    <s v="No corresponde"/>
    <s v="No corresponde"/>
    <s v="No corresponde"/>
    <n v="9"/>
    <x v="0"/>
    <m/>
  </r>
  <r>
    <n v="301"/>
    <n v="30710"/>
    <x v="2"/>
    <s v="Grau"/>
    <s v="Santa Rosa"/>
    <n v="1"/>
    <n v="3"/>
    <x v="0"/>
    <s v="pobreza media y ruralidad alta"/>
    <n v="4"/>
    <n v="0"/>
    <n v="1"/>
    <n v="697"/>
    <n v="45.4"/>
    <n v="100"/>
    <n v="0.90909090909090906"/>
    <n v="22"/>
    <n v="0.93948052765487078"/>
    <n v="0.98000001907348633"/>
    <n v="0"/>
    <n v="3"/>
    <n v="6"/>
    <n v="0.5"/>
    <n v="18"/>
    <n v="0.56428570406777523"/>
    <n v="0.64999997615814209"/>
    <n v="0"/>
    <n v="13"/>
    <n v="29"/>
    <x v="0"/>
    <s v="No corresponde"/>
    <s v="No corresponde"/>
    <n v="0"/>
    <n v="3"/>
    <n v="5"/>
    <n v="0"/>
    <n v="2"/>
    <n v="10"/>
    <s v="No corresponde"/>
    <s v="No corresponde"/>
    <s v="No corresponde"/>
    <s v="No corresponde"/>
    <s v="No corresponde"/>
    <s v="No corresponde"/>
    <n v="0.95652173913043481"/>
    <n v="1"/>
    <n v="1"/>
    <n v="0"/>
    <n v="40"/>
    <n v="80"/>
    <n v="0"/>
    <n v="0"/>
    <n v="1"/>
    <n v="0"/>
    <n v="1"/>
    <n v="3"/>
    <s v="No corresponde"/>
    <s v="No corresponde"/>
    <s v="No corresponde"/>
    <n v="9"/>
    <x v="0"/>
    <m/>
  </r>
  <r>
    <n v="302"/>
    <n v="30711"/>
    <x v="2"/>
    <s v="Grau"/>
    <s v="Turpay"/>
    <n v="1"/>
    <n v="3"/>
    <x v="0"/>
    <s v="pobreza media y ruralidad alta"/>
    <n v="1"/>
    <n v="0"/>
    <n v="0"/>
    <n v="743"/>
    <n v="50.33"/>
    <n v="100"/>
    <n v="0.79166666666666663"/>
    <n v="24"/>
    <n v="0.83452380271185012"/>
    <n v="0.89166665077209473"/>
    <n v="0"/>
    <n v="3"/>
    <n v="5"/>
    <n v="5.2631578947368418E-2"/>
    <n v="19"/>
    <n v="0.11691729276251972"/>
    <n v="0.20263157784938812"/>
    <n v="0"/>
    <n v="8"/>
    <n v="17"/>
    <x v="0"/>
    <s v="No corresponde"/>
    <s v="No corresponde"/>
    <n v="0"/>
    <n v="3"/>
    <n v="5"/>
    <n v="0"/>
    <n v="2"/>
    <n v="10"/>
    <s v="No corresponde"/>
    <s v="No corresponde"/>
    <s v="No corresponde"/>
    <s v="No corresponde"/>
    <s v="No corresponde"/>
    <s v="No corresponde"/>
    <n v="0"/>
    <n v="0.7"/>
    <n v="0.8"/>
    <n v="0"/>
    <n v="48"/>
    <n v="96"/>
    <s v="No corresponde"/>
    <s v="No corresponde"/>
    <s v="No corresponde"/>
    <n v="0"/>
    <n v="1"/>
    <n v="3"/>
    <s v="No corresponde"/>
    <s v="No corresponde"/>
    <s v="No corresponde"/>
    <n v="9"/>
    <x v="2"/>
    <m/>
  </r>
  <r>
    <n v="303"/>
    <n v="30712"/>
    <x v="2"/>
    <s v="Grau"/>
    <s v="Vilcabamba"/>
    <n v="2"/>
    <n v="5"/>
    <x v="3"/>
    <s v="pobreza baja y ruralidad alta"/>
    <n v="1"/>
    <n v="0"/>
    <n v="0"/>
    <n v="1397"/>
    <n v="24.206579999999999"/>
    <n v="100"/>
    <n v="0.66666666666666663"/>
    <n v="33"/>
    <n v="0.73095237924939105"/>
    <n v="0.81666666269302368"/>
    <n v="0"/>
    <n v="12"/>
    <n v="26"/>
    <n v="0"/>
    <n v="69"/>
    <n v="8.5714286991528096E-2"/>
    <n v="0.20000000298023224"/>
    <n v="0"/>
    <n v="18"/>
    <n v="41"/>
    <x v="0"/>
    <s v="No corresponde"/>
    <s v="No corresponde"/>
    <n v="0"/>
    <n v="3"/>
    <n v="5"/>
    <n v="0"/>
    <n v="2"/>
    <n v="10"/>
    <s v="No corresponde"/>
    <s v="No corresponde"/>
    <s v="No corresponde"/>
    <s v="No corresponde"/>
    <s v="No corresponde"/>
    <s v="No corresponde"/>
    <n v="0.90322580645161288"/>
    <n v="0.95"/>
    <n v="1"/>
    <n v="0"/>
    <n v="75"/>
    <n v="151"/>
    <n v="0"/>
    <n v="0"/>
    <n v="1"/>
    <n v="0"/>
    <n v="1"/>
    <n v="3"/>
    <s v="No corresponde"/>
    <s v="No corresponde"/>
    <s v="No corresponde"/>
    <n v="9"/>
    <x v="0"/>
    <m/>
  </r>
  <r>
    <n v="304"/>
    <n v="30713"/>
    <x v="2"/>
    <s v="Grau"/>
    <s v="Virundo"/>
    <n v="1"/>
    <n v="2"/>
    <x v="1"/>
    <s v="pobreza alta y ruralidad alta"/>
    <n v="4"/>
    <n v="1"/>
    <n v="0"/>
    <n v="1300"/>
    <n v="56.63"/>
    <n v="100"/>
    <n v="0.83333333333333337"/>
    <n v="24"/>
    <n v="0.86547620239711942"/>
    <n v="0.90833336114883423"/>
    <n v="0"/>
    <n v="3"/>
    <n v="6"/>
    <n v="0.21052631578947367"/>
    <n v="19"/>
    <n v="0.2640977450331351"/>
    <n v="0.33552631735801697"/>
    <n v="0"/>
    <n v="15"/>
    <n v="35"/>
    <x v="1"/>
    <n v="2.142857142857143E-3"/>
    <n v="5.0000000000000001E-3"/>
    <n v="0"/>
    <n v="3"/>
    <n v="5"/>
    <n v="0"/>
    <n v="2"/>
    <n v="10"/>
    <s v="No corresponde"/>
    <s v="No corresponde"/>
    <s v="No corresponde"/>
    <s v="No corresponde"/>
    <s v="No corresponde"/>
    <s v="No corresponde"/>
    <n v="0.88709677419354838"/>
    <n v="0.9"/>
    <n v="0.95"/>
    <n v="0"/>
    <n v="44"/>
    <n v="88"/>
    <s v="No corresponde"/>
    <s v="No corresponde"/>
    <s v="No corresponde"/>
    <n v="0"/>
    <n v="1"/>
    <n v="3"/>
    <s v="No corresponde"/>
    <s v="No corresponde"/>
    <s v="No corresponde"/>
    <n v="10"/>
    <x v="0"/>
    <m/>
  </r>
  <r>
    <n v="305"/>
    <n v="30714"/>
    <x v="2"/>
    <s v="Grau"/>
    <s v="Curasco"/>
    <n v="1"/>
    <n v="1"/>
    <x v="2"/>
    <s v="pobreza muy alta y ruralidad alta"/>
    <n v="4"/>
    <n v="1"/>
    <n v="0"/>
    <n v="1618"/>
    <n v="79.930000000000007"/>
    <n v="100"/>
    <n v="0.5714285714285714"/>
    <n v="42"/>
    <n v="0.59285713336905654"/>
    <n v="0.62142854928970337"/>
    <n v="0"/>
    <n v="6"/>
    <n v="12"/>
    <n v="0.19565217391304349"/>
    <n v="46"/>
    <n v="0.23850931976892933"/>
    <n v="0.29565218091011047"/>
    <n v="0"/>
    <n v="20"/>
    <n v="46"/>
    <x v="1"/>
    <n v="2.142857142857143E-3"/>
    <n v="5.0000000000000001E-3"/>
    <n v="0"/>
    <n v="7"/>
    <n v="15"/>
    <n v="0"/>
    <n v="6"/>
    <n v="14"/>
    <s v="No corresponde"/>
    <s v="No corresponde"/>
    <s v="No corresponde"/>
    <s v="No corresponde"/>
    <s v="No corresponde"/>
    <s v="No corresponde"/>
    <n v="0.9850746268656716"/>
    <n v="1"/>
    <n v="1"/>
    <n v="0"/>
    <n v="77"/>
    <n v="154"/>
    <n v="0"/>
    <n v="0"/>
    <n v="1"/>
    <n v="0"/>
    <n v="1"/>
    <n v="3"/>
    <s v="No corresponde"/>
    <s v="No corresponde"/>
    <s v="No corresponde"/>
    <n v="10"/>
    <x v="1"/>
    <m/>
  </r>
  <r>
    <n v="306"/>
    <n v="40105"/>
    <x v="3"/>
    <s v="Arequipa"/>
    <s v="Characato"/>
    <n v="4"/>
    <n v="2"/>
    <x v="5"/>
    <s v="pobreza baja y ruralidad baja"/>
    <n v="4"/>
    <n v="1"/>
    <n v="1"/>
    <n v="9993"/>
    <n v="12.63"/>
    <n v="8.2318198597268371"/>
    <n v="0.74829931972789121"/>
    <n v="441"/>
    <n v="0.82329931666946043"/>
    <n v="0.92329931259155273"/>
    <n v="0"/>
    <n v="56"/>
    <n v="129"/>
    <n v="0"/>
    <n v="509"/>
    <n v="9.6428568874086656E-2"/>
    <n v="0.22499999403953552"/>
    <n v="0"/>
    <n v="86"/>
    <n v="200"/>
    <x v="0"/>
    <s v="No corresponde"/>
    <s v="No corresponde"/>
    <n v="0"/>
    <n v="11"/>
    <n v="25"/>
    <n v="0"/>
    <n v="6"/>
    <n v="14"/>
    <s v="No corresponde"/>
    <s v="No corresponde"/>
    <s v="No corresponde"/>
    <s v="No corresponde"/>
    <s v="No corresponde"/>
    <s v="No corresponde"/>
    <n v="0.79268292682926833"/>
    <n v="0.8"/>
    <n v="0.9"/>
    <n v="0"/>
    <n v="150"/>
    <n v="300"/>
    <s v="No corresponde"/>
    <s v="No corresponde"/>
    <s v="No corresponde"/>
    <n v="0"/>
    <n v="1"/>
    <n v="3"/>
    <s v="No corresponde"/>
    <s v="No corresponde"/>
    <s v="No corresponde"/>
    <n v="9"/>
    <x v="2"/>
    <m/>
  </r>
  <r>
    <n v="307"/>
    <n v="40106"/>
    <x v="3"/>
    <s v="Arequipa"/>
    <s v="Chiguata"/>
    <n v="2"/>
    <n v="1"/>
    <x v="3"/>
    <s v="pobreza baja y ruralidad alta"/>
    <n v="4"/>
    <n v="1"/>
    <n v="1"/>
    <n v="2980"/>
    <n v="26.89"/>
    <n v="100"/>
    <n v="0.66883116883116878"/>
    <n v="154"/>
    <n v="0.7331168732306953"/>
    <n v="0.81883114576339722"/>
    <n v="0"/>
    <n v="19"/>
    <n v="44"/>
    <n v="0"/>
    <n v="103"/>
    <n v="8.5714286991528096E-2"/>
    <n v="0.20000000298023224"/>
    <n v="0"/>
    <n v="31"/>
    <n v="72"/>
    <x v="0"/>
    <s v="No corresponde"/>
    <s v="No corresponde"/>
    <n v="0"/>
    <n v="11"/>
    <n v="25"/>
    <n v="0"/>
    <n v="6"/>
    <n v="14"/>
    <s v="No corresponde"/>
    <s v="No corresponde"/>
    <s v="No corresponde"/>
    <s v="No corresponde"/>
    <s v="No corresponde"/>
    <s v="No corresponde"/>
    <n v="0.6785714285714286"/>
    <n v="0.8"/>
    <n v="0.9"/>
    <n v="0"/>
    <n v="79"/>
    <n v="159"/>
    <n v="0"/>
    <n v="0"/>
    <n v="1"/>
    <n v="0"/>
    <n v="1"/>
    <n v="3"/>
    <s v="No corresponde"/>
    <s v="No corresponde"/>
    <s v="No corresponde"/>
    <n v="9"/>
    <x v="0"/>
    <m/>
  </r>
  <r>
    <n v="308"/>
    <n v="40107"/>
    <x v="3"/>
    <s v="Arequipa"/>
    <s v="Jacobo Hunter"/>
    <n v="4"/>
    <n v="2"/>
    <x v="5"/>
    <s v="pobreza baja y ruralidad baja"/>
    <n v="4"/>
    <n v="1"/>
    <n v="1"/>
    <n v="48459"/>
    <n v="11.79"/>
    <n v="0"/>
    <n v="0.81558726673984627"/>
    <n v="1822"/>
    <n v="0.88604987488283482"/>
    <n v="0.98000001907348633"/>
    <n v="0"/>
    <n v="266"/>
    <n v="619"/>
    <n v="0"/>
    <n v="2426"/>
    <n v="9.6428568874086656E-2"/>
    <n v="0.22499999403953552"/>
    <n v="0"/>
    <n v="429"/>
    <n v="1000"/>
    <x v="0"/>
    <s v="No corresponde"/>
    <s v="No corresponde"/>
    <n v="0"/>
    <n v="15"/>
    <n v="35"/>
    <n v="0"/>
    <n v="2"/>
    <n v="10"/>
    <s v="No corresponde"/>
    <s v="No corresponde"/>
    <s v="No corresponde"/>
    <s v="No corresponde"/>
    <s v="No corresponde"/>
    <s v="No corresponde"/>
    <n v="0.98789101917255295"/>
    <n v="1"/>
    <n v="1"/>
    <n v="0"/>
    <n v="179"/>
    <n v="359"/>
    <s v="No corresponde"/>
    <s v="No corresponde"/>
    <s v="No corresponde"/>
    <n v="0"/>
    <n v="1"/>
    <n v="3"/>
    <s v="No corresponde"/>
    <s v="No corresponde"/>
    <s v="No corresponde"/>
    <n v="9"/>
    <x v="2"/>
    <m/>
  </r>
  <r>
    <n v="309"/>
    <n v="40108"/>
    <x v="3"/>
    <s v="Arequipa"/>
    <s v="La Joya"/>
    <n v="3"/>
    <n v="2"/>
    <x v="4"/>
    <s v="pobreza media y ruralidad media"/>
    <n v="2"/>
    <n v="0"/>
    <n v="0"/>
    <n v="31704"/>
    <n v="18.329999999999998"/>
    <n v="44.0720294426919"/>
    <n v="0.67132292522596548"/>
    <n v="1217"/>
    <n v="0.72489436089201897"/>
    <n v="0.79632294178009033"/>
    <n v="0"/>
    <n v="162"/>
    <n v="378"/>
    <n v="0"/>
    <n v="1627"/>
    <n v="7.4999998722757616E-2"/>
    <n v="0.17499999701976776"/>
    <n v="0"/>
    <n v="351"/>
    <n v="818"/>
    <x v="0"/>
    <s v="No corresponde"/>
    <s v="No corresponde"/>
    <n v="0"/>
    <n v="15"/>
    <n v="35"/>
    <n v="0"/>
    <n v="2"/>
    <n v="10"/>
    <s v="No corresponde"/>
    <s v="No corresponde"/>
    <s v="No corresponde"/>
    <s v="No corresponde"/>
    <s v="No corresponde"/>
    <s v="No corresponde"/>
    <n v="0.19164265129682997"/>
    <n v="0.7"/>
    <n v="0.8"/>
    <n v="0"/>
    <n v="283"/>
    <n v="567"/>
    <s v="No corresponde"/>
    <s v="No corresponde"/>
    <s v="No corresponde"/>
    <n v="0"/>
    <n v="1"/>
    <n v="3"/>
    <s v="No corresponde"/>
    <s v="No corresponde"/>
    <s v="No corresponde"/>
    <n v="9"/>
    <x v="2"/>
    <m/>
  </r>
  <r>
    <n v="310"/>
    <n v="40111"/>
    <x v="3"/>
    <s v="Arequipa"/>
    <s v="Mollebaya"/>
    <n v="2"/>
    <n v="1"/>
    <x v="3"/>
    <s v="pobreza baja y ruralidad alta"/>
    <n v="1"/>
    <n v="0"/>
    <n v="0"/>
    <n v="1958"/>
    <n v="29.26"/>
    <n v="100"/>
    <n v="0.82399999999999995"/>
    <n v="125"/>
    <n v="0.88828570447649269"/>
    <n v="0.97399997711181641"/>
    <n v="0"/>
    <n v="19"/>
    <n v="44"/>
    <n v="0"/>
    <n v="174"/>
    <n v="8.5714286991528096E-2"/>
    <n v="0.20000000298023224"/>
    <n v="0"/>
    <n v="22"/>
    <n v="51"/>
    <x v="0"/>
    <s v="No corresponde"/>
    <s v="No corresponde"/>
    <n v="0"/>
    <n v="7"/>
    <n v="15"/>
    <n v="0"/>
    <n v="2"/>
    <n v="10"/>
    <s v="No corresponde"/>
    <s v="No corresponde"/>
    <s v="No corresponde"/>
    <s v="No corresponde"/>
    <s v="No corresponde"/>
    <s v="No corresponde"/>
    <n v="0.97663551401869164"/>
    <n v="1"/>
    <n v="1"/>
    <n v="0"/>
    <n v="22"/>
    <n v="45"/>
    <n v="0"/>
    <n v="0"/>
    <n v="1"/>
    <n v="0"/>
    <n v="1"/>
    <n v="3"/>
    <s v="No corresponde"/>
    <s v="No corresponde"/>
    <s v="No corresponde"/>
    <n v="9"/>
    <x v="0"/>
    <m/>
  </r>
  <r>
    <n v="311"/>
    <n v="40113"/>
    <x v="3"/>
    <s v="Arequipa"/>
    <s v="Pocsi"/>
    <n v="2"/>
    <n v="1"/>
    <x v="3"/>
    <s v="pobreza baja y ruralidad alta"/>
    <n v="3"/>
    <n v="0"/>
    <n v="0"/>
    <n v="531"/>
    <n v="32.869999999999997"/>
    <n v="100"/>
    <n v="0.94444444444444442"/>
    <n v="18"/>
    <n v="0.959682547856891"/>
    <n v="0.98000001907348633"/>
    <n v="0"/>
    <n v="4"/>
    <n v="8"/>
    <n v="0"/>
    <n v="21"/>
    <n v="8.5714286991528096E-2"/>
    <n v="0.20000000298023224"/>
    <n v="0"/>
    <n v="6"/>
    <n v="13"/>
    <x v="0"/>
    <s v="No corresponde"/>
    <s v="No corresponde"/>
    <n v="0"/>
    <n v="3"/>
    <n v="5"/>
    <n v="0"/>
    <n v="2"/>
    <n v="10"/>
    <s v="No corresponde"/>
    <s v="No corresponde"/>
    <s v="No corresponde"/>
    <s v="No corresponde"/>
    <s v="No corresponde"/>
    <s v="No corresponde"/>
    <n v="0.625"/>
    <n v="0.8"/>
    <n v="0.9"/>
    <n v="0"/>
    <n v="26"/>
    <n v="52"/>
    <s v="No corresponde"/>
    <s v="No corresponde"/>
    <s v="No corresponde"/>
    <n v="0"/>
    <n v="1"/>
    <n v="3"/>
    <s v="No corresponde"/>
    <s v="No corresponde"/>
    <s v="No corresponde"/>
    <n v="9"/>
    <x v="2"/>
    <m/>
  </r>
  <r>
    <n v="312"/>
    <n v="40114"/>
    <x v="3"/>
    <s v="Arequipa"/>
    <s v="Polobaya"/>
    <n v="2"/>
    <n v="1"/>
    <x v="3"/>
    <s v="pobreza baja y ruralidad alta"/>
    <n v="2"/>
    <n v="0"/>
    <n v="0"/>
    <n v="1481"/>
    <n v="28.78"/>
    <n v="100"/>
    <n v="0.6470588235294118"/>
    <n v="34"/>
    <n v="0.71134453661301555"/>
    <n v="0.7970588207244873"/>
    <n v="0"/>
    <n v="4"/>
    <n v="9"/>
    <n v="0"/>
    <n v="30"/>
    <n v="8.5714286991528096E-2"/>
    <n v="0.20000000298023224"/>
    <n v="0"/>
    <n v="12"/>
    <n v="26"/>
    <x v="0"/>
    <s v="No corresponde"/>
    <s v="No corresponde"/>
    <n v="0"/>
    <n v="7"/>
    <n v="15"/>
    <n v="0"/>
    <n v="2"/>
    <n v="10"/>
    <s v="No corresponde"/>
    <s v="No corresponde"/>
    <s v="No corresponde"/>
    <s v="No corresponde"/>
    <s v="No corresponde"/>
    <s v="No corresponde"/>
    <n v="1"/>
    <n v="1"/>
    <n v="1"/>
    <n v="0"/>
    <n v="40"/>
    <n v="80"/>
    <s v="No corresponde"/>
    <s v="No corresponde"/>
    <s v="No corresponde"/>
    <n v="0"/>
    <n v="1"/>
    <n v="3"/>
    <s v="No corresponde"/>
    <s v="No corresponde"/>
    <s v="No corresponde"/>
    <n v="9"/>
    <x v="2"/>
    <m/>
  </r>
  <r>
    <n v="313"/>
    <n v="40115"/>
    <x v="3"/>
    <s v="Arequipa"/>
    <s v="Quequeña"/>
    <n v="3"/>
    <n v="1"/>
    <x v="3"/>
    <s v="pobreza baja y ruralidad alta"/>
    <n v="1"/>
    <n v="0"/>
    <n v="0"/>
    <n v="1395"/>
    <n v="21.26"/>
    <n v="100"/>
    <n v="0.77777777777777779"/>
    <n v="54"/>
    <n v="0.84206348752218585"/>
    <n v="0.92777776718139648"/>
    <n v="0"/>
    <n v="6"/>
    <n v="14"/>
    <n v="0"/>
    <n v="63"/>
    <n v="8.5714286991528096E-2"/>
    <n v="0.20000000298023224"/>
    <n v="0"/>
    <n v="11"/>
    <n v="25"/>
    <x v="0"/>
    <s v="No corresponde"/>
    <s v="No corresponde"/>
    <n v="0"/>
    <n v="7"/>
    <n v="15"/>
    <n v="0"/>
    <n v="2"/>
    <n v="10"/>
    <s v="No corresponde"/>
    <s v="No corresponde"/>
    <s v="No corresponde"/>
    <s v="No corresponde"/>
    <s v="No corresponde"/>
    <s v="No corresponde"/>
    <n v="0.98130841121495327"/>
    <n v="1"/>
    <n v="1"/>
    <n v="0"/>
    <n v="93"/>
    <n v="187"/>
    <s v="No corresponde"/>
    <s v="No corresponde"/>
    <s v="No corresponde"/>
    <n v="0"/>
    <n v="1"/>
    <n v="3"/>
    <s v="No corresponde"/>
    <s v="No corresponde"/>
    <s v="No corresponde"/>
    <n v="9"/>
    <x v="2"/>
    <m/>
  </r>
  <r>
    <n v="314"/>
    <n v="40116"/>
    <x v="3"/>
    <s v="Arequipa"/>
    <s v="Sabandia"/>
    <n v="4"/>
    <n v="2"/>
    <x v="5"/>
    <s v="pobreza baja y ruralidad baja"/>
    <n v="3"/>
    <n v="0"/>
    <n v="0"/>
    <n v="4189"/>
    <n v="14.08"/>
    <n v="19.780219780219781"/>
    <n v="0.84375"/>
    <n v="160"/>
    <n v="0.90214286531720844"/>
    <n v="0.98000001907348633"/>
    <n v="0"/>
    <n v="18"/>
    <n v="40"/>
    <n v="0"/>
    <n v="178"/>
    <n v="9.6428568874086656E-2"/>
    <n v="0.22499999403953552"/>
    <n v="0"/>
    <n v="43"/>
    <n v="99"/>
    <x v="0"/>
    <s v="No corresponde"/>
    <s v="No corresponde"/>
    <n v="0"/>
    <n v="7"/>
    <n v="15"/>
    <n v="0"/>
    <n v="2"/>
    <n v="10"/>
    <s v="No corresponde"/>
    <s v="No corresponde"/>
    <s v="No corresponde"/>
    <s v="No corresponde"/>
    <s v="No corresponde"/>
    <s v="No corresponde"/>
    <n v="0.96035242290748901"/>
    <n v="1"/>
    <n v="1"/>
    <n v="0"/>
    <n v="35"/>
    <n v="70"/>
    <s v="No corresponde"/>
    <s v="No corresponde"/>
    <s v="No corresponde"/>
    <n v="0"/>
    <n v="1"/>
    <n v="3"/>
    <s v="No corresponde"/>
    <s v="No corresponde"/>
    <s v="No corresponde"/>
    <n v="9"/>
    <x v="2"/>
    <m/>
  </r>
  <r>
    <n v="315"/>
    <n v="40118"/>
    <x v="3"/>
    <s v="Arequipa"/>
    <s v="San Juan de Siguas"/>
    <n v="2"/>
    <n v="1"/>
    <x v="3"/>
    <s v="pobreza baja y ruralidad alta"/>
    <n v="1"/>
    <n v="0"/>
    <n v="0"/>
    <n v="1574"/>
    <n v="23.77"/>
    <n v="100"/>
    <n v="0.61904761904761907"/>
    <n v="21"/>
    <n v="0.68333333284676478"/>
    <n v="0.76904761791229248"/>
    <n v="0"/>
    <n v="4"/>
    <n v="9"/>
    <n v="0"/>
    <n v="33"/>
    <n v="8.5714286991528096E-2"/>
    <n v="0.20000000298023224"/>
    <n v="0"/>
    <n v="10"/>
    <n v="23"/>
    <x v="0"/>
    <s v="No corresponde"/>
    <s v="No corresponde"/>
    <n v="0"/>
    <n v="3"/>
    <n v="5"/>
    <n v="0"/>
    <n v="2"/>
    <n v="10"/>
    <s v="No corresponde"/>
    <s v="No corresponde"/>
    <s v="No corresponde"/>
    <s v="No corresponde"/>
    <s v="No corresponde"/>
    <s v="No corresponde"/>
    <n v="0.9550561797752809"/>
    <n v="1"/>
    <n v="1"/>
    <n v="0"/>
    <n v="15"/>
    <n v="31"/>
    <s v="No corresponde"/>
    <s v="No corresponde"/>
    <s v="No corresponde"/>
    <n v="0"/>
    <n v="1"/>
    <n v="3"/>
    <s v="No corresponde"/>
    <s v="No corresponde"/>
    <s v="No corresponde"/>
    <n v="9"/>
    <x v="2"/>
    <m/>
  </r>
  <r>
    <n v="316"/>
    <n v="40119"/>
    <x v="3"/>
    <s v="Arequipa"/>
    <s v="San Juan de Tarucani"/>
    <n v="1"/>
    <n v="1"/>
    <x v="2"/>
    <s v="pobreza muy alta y ruralidad alta"/>
    <n v="4"/>
    <n v="0"/>
    <n v="1"/>
    <n v="2169"/>
    <n v="76.87"/>
    <n v="100"/>
    <n v="0.5641025641025641"/>
    <n v="39"/>
    <n v="0.58553112623019099"/>
    <n v="0.61410254240036011"/>
    <n v="0"/>
    <n v="3"/>
    <n v="6"/>
    <n v="0"/>
    <n v="31"/>
    <n v="4.2857143495764048E-2"/>
    <n v="0.10000000149011612"/>
    <n v="0"/>
    <n v="10"/>
    <n v="23"/>
    <x v="1"/>
    <n v="2.142857142857143E-3"/>
    <n v="5.0000000000000001E-3"/>
    <n v="0"/>
    <n v="11"/>
    <n v="25"/>
    <n v="0"/>
    <n v="2"/>
    <n v="10"/>
    <s v="No corresponde"/>
    <s v="No corresponde"/>
    <s v="No corresponde"/>
    <s v="No corresponde"/>
    <s v="No corresponde"/>
    <s v="No corresponde"/>
    <n v="0.39534883720930231"/>
    <n v="0.7"/>
    <n v="0.8"/>
    <n v="0"/>
    <n v="54"/>
    <n v="108"/>
    <s v="No corresponde"/>
    <s v="No corresponde"/>
    <s v="No corresponde"/>
    <n v="0"/>
    <n v="1"/>
    <n v="3"/>
    <s v="No corresponde"/>
    <s v="No corresponde"/>
    <s v="No corresponde"/>
    <n v="10"/>
    <x v="0"/>
    <m/>
  </r>
  <r>
    <n v="317"/>
    <n v="40120"/>
    <x v="3"/>
    <s v="Arequipa"/>
    <s v="Santa Isabel de Siguas"/>
    <n v="2"/>
    <n v="1"/>
    <x v="3"/>
    <s v="pobreza baja y ruralidad alta"/>
    <n v="1"/>
    <n v="0"/>
    <n v="0"/>
    <n v="1259"/>
    <n v="31.47"/>
    <n v="100"/>
    <n v="0.22222222222222221"/>
    <n v="9"/>
    <n v="0.28650793338578845"/>
    <n v="0.37222221493721008"/>
    <n v="0"/>
    <n v="4"/>
    <n v="8"/>
    <n v="0"/>
    <n v="45"/>
    <n v="8.5714286991528096E-2"/>
    <n v="0.20000000298023224"/>
    <n v="0"/>
    <n v="9"/>
    <n v="19"/>
    <x v="0"/>
    <s v="No corresponde"/>
    <s v="No corresponde"/>
    <n v="0"/>
    <n v="3"/>
    <n v="5"/>
    <n v="0"/>
    <n v="2"/>
    <n v="10"/>
    <s v="No corresponde"/>
    <s v="No corresponde"/>
    <s v="No corresponde"/>
    <s v="No corresponde"/>
    <s v="No corresponde"/>
    <s v="No corresponde"/>
    <n v="0.7769784172661871"/>
    <n v="0.8"/>
    <n v="0.9"/>
    <n v="0"/>
    <n v="13"/>
    <n v="26"/>
    <s v="No corresponde"/>
    <s v="No corresponde"/>
    <s v="No corresponde"/>
    <n v="0"/>
    <n v="1"/>
    <n v="3"/>
    <s v="No corresponde"/>
    <s v="No corresponde"/>
    <s v="No corresponde"/>
    <n v="9"/>
    <x v="2"/>
    <m/>
  </r>
  <r>
    <n v="318"/>
    <n v="40121"/>
    <x v="3"/>
    <s v="Arequipa"/>
    <s v="Santa Rita de Siguas"/>
    <n v="2"/>
    <n v="1"/>
    <x v="5"/>
    <s v="pobreza baja y ruralidad baja"/>
    <n v="2"/>
    <n v="0"/>
    <n v="0"/>
    <n v="5791"/>
    <n v="26.85"/>
    <n v="3.7267080745341614"/>
    <n v="0.66666666666666663"/>
    <n v="243"/>
    <n v="0.74166665474573767"/>
    <n v="0.84166663885116577"/>
    <n v="0"/>
    <n v="32"/>
    <n v="73"/>
    <n v="0"/>
    <n v="295"/>
    <n v="9.6428568874086656E-2"/>
    <n v="0.22499999403953552"/>
    <n v="0"/>
    <n v="69"/>
    <n v="159"/>
    <x v="0"/>
    <s v="No corresponde"/>
    <s v="No corresponde"/>
    <n v="0"/>
    <n v="11"/>
    <n v="25"/>
    <n v="0"/>
    <n v="2"/>
    <n v="10"/>
    <s v="No corresponde"/>
    <s v="No corresponde"/>
    <s v="No corresponde"/>
    <s v="No corresponde"/>
    <s v="No corresponde"/>
    <s v="No corresponde"/>
    <n v="0.66077738515901063"/>
    <n v="0.8"/>
    <n v="0.9"/>
    <n v="0"/>
    <n v="99"/>
    <n v="198"/>
    <s v="No corresponde"/>
    <s v="No corresponde"/>
    <s v="No corresponde"/>
    <n v="0"/>
    <n v="1"/>
    <n v="3"/>
    <s v="No corresponde"/>
    <s v="No corresponde"/>
    <s v="No corresponde"/>
    <n v="9"/>
    <x v="2"/>
    <m/>
  </r>
  <r>
    <n v="319"/>
    <n v="40123"/>
    <x v="3"/>
    <s v="Arequipa"/>
    <s v="Tiabaya"/>
    <n v="4"/>
    <n v="2"/>
    <x v="5"/>
    <s v="pobreza baja y ruralidad baja"/>
    <n v="4"/>
    <n v="0"/>
    <n v="1"/>
    <n v="14653"/>
    <n v="10.77"/>
    <n v="13.65353480841878"/>
    <n v="0.87592319054652878"/>
    <n v="677"/>
    <n v="0.92052754562951056"/>
    <n v="0.98000001907348633"/>
    <n v="0"/>
    <n v="105"/>
    <n v="243"/>
    <n v="0"/>
    <n v="962"/>
    <n v="9.6428568874086656E-2"/>
    <n v="0.22499999403953552"/>
    <n v="0"/>
    <n v="177"/>
    <n v="412"/>
    <x v="0"/>
    <s v="No corresponde"/>
    <s v="No corresponde"/>
    <n v="0"/>
    <n v="11"/>
    <n v="25"/>
    <n v="0"/>
    <n v="2"/>
    <n v="10"/>
    <s v="No corresponde"/>
    <s v="No corresponde"/>
    <s v="No corresponde"/>
    <s v="No corresponde"/>
    <s v="No corresponde"/>
    <s v="No corresponde"/>
    <n v="0.98226950354609932"/>
    <n v="1"/>
    <n v="1"/>
    <n v="0"/>
    <n v="133"/>
    <n v="266"/>
    <s v="No corresponde"/>
    <s v="No corresponde"/>
    <s v="No corresponde"/>
    <n v="0"/>
    <n v="1"/>
    <n v="3"/>
    <s v="No corresponde"/>
    <s v="No corresponde"/>
    <s v="No corresponde"/>
    <n v="9"/>
    <x v="2"/>
    <m/>
  </r>
  <r>
    <n v="320"/>
    <n v="40124"/>
    <x v="3"/>
    <s v="Arequipa"/>
    <s v="Uchumayo"/>
    <n v="4"/>
    <n v="2"/>
    <x v="5"/>
    <s v="pobreza baja y ruralidad baja"/>
    <n v="1"/>
    <n v="0"/>
    <n v="0"/>
    <n v="12811"/>
    <n v="11.63"/>
    <n v="23.566878980891719"/>
    <n v="0.82545454545454544"/>
    <n v="550"/>
    <n v="0.89168831986266295"/>
    <n v="0.98000001907348633"/>
    <n v="0"/>
    <n v="66"/>
    <n v="152"/>
    <n v="1.5313935681470138E-3"/>
    <n v="653"/>
    <n v="9.7959961914124247E-2"/>
    <n v="0.22653138637542725"/>
    <n v="0"/>
    <n v="152"/>
    <n v="353"/>
    <x v="0"/>
    <s v="No corresponde"/>
    <s v="No corresponde"/>
    <n v="0"/>
    <n v="11"/>
    <n v="25"/>
    <n v="0"/>
    <n v="2"/>
    <n v="10"/>
    <s v="No corresponde"/>
    <s v="No corresponde"/>
    <s v="No corresponde"/>
    <s v="No corresponde"/>
    <s v="No corresponde"/>
    <s v="No corresponde"/>
    <n v="0.87119437939110067"/>
    <n v="0.9"/>
    <n v="0.95"/>
    <n v="0"/>
    <n v="75"/>
    <n v="150"/>
    <n v="0"/>
    <n v="0"/>
    <n v="1"/>
    <n v="0"/>
    <n v="1"/>
    <n v="3"/>
    <s v="No corresponde"/>
    <s v="No corresponde"/>
    <s v="No corresponde"/>
    <n v="9"/>
    <x v="0"/>
    <m/>
  </r>
  <r>
    <n v="321"/>
    <n v="40125"/>
    <x v="3"/>
    <s v="Arequipa"/>
    <s v="Vitor"/>
    <n v="2"/>
    <n v="1"/>
    <x v="3"/>
    <s v="pobreza baja y ruralidad alta"/>
    <n v="1"/>
    <n v="0"/>
    <n v="0"/>
    <n v="2243"/>
    <n v="23.51"/>
    <n v="100"/>
    <n v="0.6292134831460674"/>
    <n v="89"/>
    <n v="0.69349919955573536"/>
    <n v="0.77921348810195923"/>
    <n v="0"/>
    <n v="16"/>
    <n v="37"/>
    <n v="0"/>
    <n v="142"/>
    <n v="8.5714286991528096E-2"/>
    <n v="0.20000000298023224"/>
    <n v="0"/>
    <n v="39"/>
    <n v="90"/>
    <x v="0"/>
    <s v="No corresponde"/>
    <s v="No corresponde"/>
    <n v="0"/>
    <n v="7"/>
    <n v="15"/>
    <n v="0"/>
    <n v="2"/>
    <n v="10"/>
    <s v="No corresponde"/>
    <s v="No corresponde"/>
    <s v="No corresponde"/>
    <s v="No corresponde"/>
    <s v="No corresponde"/>
    <s v="No corresponde"/>
    <n v="0.9517241379310345"/>
    <n v="1"/>
    <n v="1"/>
    <n v="0"/>
    <n v="73"/>
    <n v="147"/>
    <s v="No corresponde"/>
    <s v="No corresponde"/>
    <s v="No corresponde"/>
    <n v="0"/>
    <n v="1"/>
    <n v="3"/>
    <s v="No corresponde"/>
    <s v="No corresponde"/>
    <s v="No corresponde"/>
    <n v="9"/>
    <x v="2"/>
    <m/>
  </r>
  <r>
    <n v="322"/>
    <n v="40127"/>
    <x v="3"/>
    <s v="Arequipa"/>
    <s v="Yarabamba"/>
    <n v="4"/>
    <n v="2"/>
    <x v="3"/>
    <s v="pobreza baja y ruralidad alta"/>
    <n v="1"/>
    <n v="0"/>
    <n v="0"/>
    <n v="1128"/>
    <n v="17.010000000000002"/>
    <n v="100"/>
    <n v="0.77358490566037741"/>
    <n v="53"/>
    <n v="0.83787060828221782"/>
    <n v="0.92358487844467163"/>
    <n v="0"/>
    <n v="7"/>
    <n v="16"/>
    <n v="0"/>
    <n v="80"/>
    <n v="8.5714286991528096E-2"/>
    <n v="0.20000000298023224"/>
    <n v="0"/>
    <n v="14"/>
    <n v="32"/>
    <x v="0"/>
    <s v="No corresponde"/>
    <s v="No corresponde"/>
    <n v="0"/>
    <n v="3"/>
    <n v="5"/>
    <n v="0"/>
    <n v="2"/>
    <n v="10"/>
    <s v="No corresponde"/>
    <s v="No corresponde"/>
    <s v="No corresponde"/>
    <s v="No corresponde"/>
    <s v="No corresponde"/>
    <s v="No corresponde"/>
    <n v="0.84158415841584155"/>
    <n v="0.9"/>
    <n v="0.95"/>
    <n v="0"/>
    <n v="34"/>
    <n v="68"/>
    <s v="No corresponde"/>
    <s v="No corresponde"/>
    <s v="No corresponde"/>
    <n v="0"/>
    <n v="1"/>
    <n v="3"/>
    <s v="No corresponde"/>
    <s v="No corresponde"/>
    <s v="No corresponde"/>
    <n v="9"/>
    <x v="2"/>
    <m/>
  </r>
  <r>
    <n v="323"/>
    <n v="40128"/>
    <x v="3"/>
    <s v="Arequipa"/>
    <s v="Yura"/>
    <n v="3"/>
    <n v="1"/>
    <x v="5"/>
    <s v="pobreza baja y ruralidad baja"/>
    <n v="2"/>
    <n v="0"/>
    <n v="0"/>
    <n v="28249"/>
    <n v="18.440000000000001"/>
    <n v="6.9135802469135799"/>
    <n v="0.79497907949790791"/>
    <n v="1195"/>
    <n v="0.86997909144733876"/>
    <n v="0.96997910737991333"/>
    <n v="0"/>
    <n v="166"/>
    <n v="386"/>
    <n v="0"/>
    <n v="1549"/>
    <n v="9.6428568874086656E-2"/>
    <n v="0.22499999403953552"/>
    <n v="0"/>
    <n v="258"/>
    <n v="601"/>
    <x v="0"/>
    <s v="No corresponde"/>
    <s v="No corresponde"/>
    <n v="0"/>
    <n v="15"/>
    <n v="35"/>
    <n v="0"/>
    <n v="2"/>
    <n v="10"/>
    <s v="No corresponde"/>
    <s v="No corresponde"/>
    <s v="No corresponde"/>
    <s v="No corresponde"/>
    <s v="No corresponde"/>
    <s v="No corresponde"/>
    <n v="0.3273381294964029"/>
    <n v="0.7"/>
    <n v="0.8"/>
    <n v="0"/>
    <n v="345"/>
    <n v="690"/>
    <s v="No corresponde"/>
    <s v="No corresponde"/>
    <s v="No corresponde"/>
    <n v="0"/>
    <n v="1"/>
    <n v="3"/>
    <s v="No corresponde"/>
    <s v="No corresponde"/>
    <s v="No corresponde"/>
    <n v="9"/>
    <x v="2"/>
    <m/>
  </r>
  <r>
    <n v="324"/>
    <n v="40202"/>
    <x v="3"/>
    <s v="Camaná"/>
    <s v="José María Quimper"/>
    <n v="2"/>
    <n v="1"/>
    <x v="4"/>
    <s v="pobreza media y ruralidad media"/>
    <n v="1"/>
    <n v="0"/>
    <n v="0"/>
    <n v="4150"/>
    <n v="26.79"/>
    <n v="46.24183006535948"/>
    <n v="0.71195652173913049"/>
    <n v="184"/>
    <n v="0.7655279414253946"/>
    <n v="0.83695650100708008"/>
    <n v="0"/>
    <n v="29"/>
    <n v="67"/>
    <n v="0"/>
    <n v="253"/>
    <n v="7.4999998722757616E-2"/>
    <n v="0.17499999701976776"/>
    <n v="0"/>
    <n v="43"/>
    <n v="99"/>
    <x v="0"/>
    <s v="No corresponde"/>
    <s v="No corresponde"/>
    <n v="0"/>
    <n v="7"/>
    <n v="15"/>
    <n v="0"/>
    <n v="2"/>
    <n v="10"/>
    <s v="No corresponde"/>
    <s v="No corresponde"/>
    <s v="No corresponde"/>
    <s v="No corresponde"/>
    <s v="No corresponde"/>
    <s v="No corresponde"/>
    <n v="0.34814814814814815"/>
    <n v="0.7"/>
    <n v="0.8"/>
    <n v="0"/>
    <n v="87"/>
    <n v="175"/>
    <n v="0"/>
    <n v="0"/>
    <n v="1"/>
    <n v="0"/>
    <n v="1"/>
    <n v="3"/>
    <s v="No corresponde"/>
    <s v="No corresponde"/>
    <s v="No corresponde"/>
    <n v="9"/>
    <x v="0"/>
    <m/>
  </r>
  <r>
    <n v="325"/>
    <n v="40204"/>
    <x v="3"/>
    <s v="Camaná"/>
    <s v="Mariscal Cáceres"/>
    <n v="3"/>
    <n v="1"/>
    <x v="4"/>
    <s v="pobreza media y ruralidad media"/>
    <n v="4"/>
    <n v="1"/>
    <n v="1"/>
    <n v="6566"/>
    <n v="21.69"/>
    <n v="48.996282527881043"/>
    <n v="0.78787878787878785"/>
    <n v="231"/>
    <n v="0.84145022651333823"/>
    <n v="0.91287881135940552"/>
    <n v="0"/>
    <n v="47"/>
    <n v="109"/>
    <n v="0"/>
    <n v="316"/>
    <n v="7.4999998722757616E-2"/>
    <n v="0.17499999701976776"/>
    <n v="0"/>
    <n v="65"/>
    <n v="151"/>
    <x v="0"/>
    <s v="No corresponde"/>
    <s v="No corresponde"/>
    <n v="0"/>
    <n v="11"/>
    <n v="25"/>
    <n v="0"/>
    <n v="6"/>
    <n v="14"/>
    <s v="No corresponde"/>
    <s v="No corresponde"/>
    <s v="No corresponde"/>
    <s v="No corresponde"/>
    <s v="No corresponde"/>
    <s v="No corresponde"/>
    <n v="0.42412451361867703"/>
    <n v="0.7"/>
    <n v="0.8"/>
    <n v="0"/>
    <n v="107"/>
    <n v="214"/>
    <n v="0"/>
    <n v="0"/>
    <n v="1"/>
    <n v="0"/>
    <n v="1"/>
    <n v="3"/>
    <s v="No corresponde"/>
    <s v="No corresponde"/>
    <s v="No corresponde"/>
    <n v="9"/>
    <x v="0"/>
    <m/>
  </r>
  <r>
    <n v="326"/>
    <n v="40205"/>
    <x v="3"/>
    <s v="Camaná"/>
    <s v="Nicolás de Piérola"/>
    <n v="4"/>
    <n v="2"/>
    <x v="4"/>
    <s v="pobreza media y ruralidad media"/>
    <n v="1"/>
    <n v="0"/>
    <n v="0"/>
    <n v="6318"/>
    <n v="17.09"/>
    <n v="40.42775169535733"/>
    <n v="0.67901234567901236"/>
    <n v="243"/>
    <n v="0.73258377961170529"/>
    <n v="0.80401235818862915"/>
    <n v="0"/>
    <n v="39"/>
    <n v="90"/>
    <n v="0"/>
    <n v="356"/>
    <n v="7.4999998722757616E-2"/>
    <n v="0.17499999701976776"/>
    <n v="0"/>
    <n v="74"/>
    <n v="172"/>
    <x v="0"/>
    <s v="No corresponde"/>
    <s v="No corresponde"/>
    <n v="0"/>
    <n v="11"/>
    <n v="25"/>
    <n v="0"/>
    <n v="2"/>
    <n v="10"/>
    <s v="No corresponde"/>
    <s v="No corresponde"/>
    <s v="No corresponde"/>
    <s v="No corresponde"/>
    <s v="No corresponde"/>
    <s v="No corresponde"/>
    <n v="0.88082901554404147"/>
    <n v="0.9"/>
    <n v="0.95"/>
    <n v="0"/>
    <n v="128"/>
    <n v="257"/>
    <n v="0"/>
    <n v="0"/>
    <n v="1"/>
    <n v="0"/>
    <n v="1"/>
    <n v="3"/>
    <s v="No corresponde"/>
    <s v="No corresponde"/>
    <s v="No corresponde"/>
    <n v="9"/>
    <x v="0"/>
    <m/>
  </r>
  <r>
    <n v="327"/>
    <n v="40206"/>
    <x v="3"/>
    <s v="Camaná"/>
    <s v="Ocoña"/>
    <n v="3"/>
    <n v="1"/>
    <x v="3"/>
    <s v="pobreza baja y ruralidad alta"/>
    <n v="1"/>
    <n v="0"/>
    <n v="0"/>
    <n v="4810"/>
    <n v="19.600000000000001"/>
    <n v="100"/>
    <n v="0.53600000000000003"/>
    <n v="125"/>
    <n v="0.6002857097898211"/>
    <n v="0.68599998950958252"/>
    <n v="0"/>
    <n v="24"/>
    <n v="55"/>
    <n v="0"/>
    <n v="216"/>
    <n v="8.5714286991528096E-2"/>
    <n v="0.20000000298023224"/>
    <n v="0"/>
    <n v="44"/>
    <n v="102"/>
    <x v="0"/>
    <s v="No corresponde"/>
    <s v="No corresponde"/>
    <n v="0"/>
    <n v="11"/>
    <n v="25"/>
    <n v="0"/>
    <n v="2"/>
    <n v="10"/>
    <s v="No corresponde"/>
    <s v="No corresponde"/>
    <s v="No corresponde"/>
    <s v="No corresponde"/>
    <s v="No corresponde"/>
    <s v="No corresponde"/>
    <n v="0.12820512820512819"/>
    <n v="0.7"/>
    <n v="0.8"/>
    <n v="0"/>
    <n v="105"/>
    <n v="210"/>
    <n v="0"/>
    <n v="0"/>
    <n v="1"/>
    <n v="0"/>
    <n v="1"/>
    <n v="3"/>
    <s v="No corresponde"/>
    <s v="No corresponde"/>
    <s v="No corresponde"/>
    <n v="9"/>
    <x v="0"/>
    <m/>
  </r>
  <r>
    <n v="328"/>
    <n v="40208"/>
    <x v="3"/>
    <s v="Camaná"/>
    <s v="Samuel Pastor"/>
    <n v="4"/>
    <n v="2"/>
    <x v="5"/>
    <s v="pobreza baja y ruralidad baja"/>
    <n v="4"/>
    <n v="1"/>
    <n v="0"/>
    <n v="15762"/>
    <n v="17.02"/>
    <n v="13.189132155104193"/>
    <n v="0.65097402597402598"/>
    <n v="616"/>
    <n v="0.72597403506401081"/>
    <n v="0.82597404718399048"/>
    <n v="0"/>
    <n v="93"/>
    <n v="217"/>
    <n v="0"/>
    <n v="865"/>
    <n v="9.6428568874086656E-2"/>
    <n v="0.22499999403953552"/>
    <n v="0"/>
    <n v="168"/>
    <n v="391"/>
    <x v="0"/>
    <s v="No corresponde"/>
    <s v="No corresponde"/>
    <n v="0"/>
    <n v="15"/>
    <n v="35"/>
    <n v="0"/>
    <n v="6"/>
    <n v="14"/>
    <s v="No corresponde"/>
    <s v="No corresponde"/>
    <s v="No corresponde"/>
    <s v="No corresponde"/>
    <s v="No corresponde"/>
    <s v="No corresponde"/>
    <n v="0.85287846481876328"/>
    <n v="0.9"/>
    <n v="0.95"/>
    <n v="0"/>
    <n v="159"/>
    <n v="319"/>
    <n v="0"/>
    <n v="0"/>
    <n v="1"/>
    <n v="0"/>
    <n v="1"/>
    <n v="3"/>
    <s v="No corresponde"/>
    <s v="No corresponde"/>
    <s v="No corresponde"/>
    <n v="9"/>
    <x v="0"/>
    <m/>
  </r>
  <r>
    <n v="329"/>
    <n v="40301"/>
    <x v="3"/>
    <s v="Caravelí"/>
    <s v="Caravelí"/>
    <n v="2"/>
    <n v="1"/>
    <x v="5"/>
    <s v="pobreza baja y ruralidad baja"/>
    <n v="3"/>
    <n v="0"/>
    <n v="0"/>
    <n v="3665"/>
    <n v="39.58"/>
    <n v="3.2731376975169297"/>
    <n v="0.43307086614173229"/>
    <n v="127"/>
    <n v="0.50807085938341034"/>
    <n v="0.60807085037231445"/>
    <n v="0"/>
    <n v="22"/>
    <n v="51"/>
    <n v="0"/>
    <n v="221"/>
    <n v="9.6428568874086656E-2"/>
    <n v="0.22499999403953552"/>
    <n v="0"/>
    <n v="48"/>
    <n v="110"/>
    <x v="0"/>
    <s v="No corresponde"/>
    <s v="No corresponde"/>
    <n v="0"/>
    <n v="11"/>
    <n v="25"/>
    <n v="0"/>
    <n v="2"/>
    <n v="10"/>
    <n v="0"/>
    <n v="0.36428571428571427"/>
    <n v="0.85"/>
    <n v="0"/>
    <n v="0.36428571428571427"/>
    <n v="0.85"/>
    <n v="0.87822878228782286"/>
    <n v="0.9"/>
    <n v="0.95"/>
    <n v="0"/>
    <n v="79"/>
    <n v="159"/>
    <s v="No corresponde"/>
    <s v="No corresponde"/>
    <s v="No corresponde"/>
    <n v="0"/>
    <n v="1"/>
    <n v="3"/>
    <s v="No corresponde"/>
    <s v="No corresponde"/>
    <s v="No corresponde"/>
    <n v="11"/>
    <x v="1"/>
    <m/>
  </r>
  <r>
    <n v="330"/>
    <n v="40302"/>
    <x v="3"/>
    <s v="Caravelí"/>
    <s v="Acari"/>
    <n v="4"/>
    <n v="2"/>
    <x v="4"/>
    <s v="pobreza media y ruralidad media"/>
    <n v="1"/>
    <n v="0"/>
    <n v="0"/>
    <n v="2978"/>
    <n v="14.38"/>
    <n v="34.822006472491914"/>
    <n v="0.7"/>
    <n v="130"/>
    <n v="0.75357142346245898"/>
    <n v="0.82499998807907104"/>
    <n v="0"/>
    <n v="23"/>
    <n v="53"/>
    <n v="0"/>
    <n v="218"/>
    <n v="7.4999998722757616E-2"/>
    <n v="0.17499999701976776"/>
    <n v="0"/>
    <n v="54"/>
    <n v="126"/>
    <x v="0"/>
    <s v="No corresponde"/>
    <s v="No corresponde"/>
    <n v="0"/>
    <n v="7"/>
    <n v="15"/>
    <n v="0"/>
    <n v="2"/>
    <n v="10"/>
    <s v="No corresponde"/>
    <s v="No corresponde"/>
    <s v="No corresponde"/>
    <s v="No corresponde"/>
    <s v="No corresponde"/>
    <s v="No corresponde"/>
    <n v="0.94178082191780821"/>
    <n v="0.95"/>
    <n v="1"/>
    <n v="0"/>
    <n v="74"/>
    <n v="149"/>
    <s v="No corresponde"/>
    <s v="No corresponde"/>
    <s v="No corresponde"/>
    <n v="0"/>
    <n v="1"/>
    <n v="3"/>
    <s v="No corresponde"/>
    <s v="No corresponde"/>
    <s v="No corresponde"/>
    <n v="9"/>
    <x v="2"/>
    <m/>
  </r>
  <r>
    <n v="331"/>
    <n v="40304"/>
    <x v="3"/>
    <s v="Caravelí"/>
    <s v="Atiquipa"/>
    <n v="4"/>
    <n v="2"/>
    <x v="3"/>
    <s v="pobreza baja y ruralidad alta"/>
    <n v="1"/>
    <n v="0"/>
    <n v="0"/>
    <n v="935"/>
    <n v="16.850000000000001"/>
    <n v="100"/>
    <n v="0.625"/>
    <n v="16"/>
    <n v="0.68928570406777523"/>
    <n v="0.77499997615814209"/>
    <n v="0"/>
    <n v="3"/>
    <n v="7"/>
    <n v="0"/>
    <n v="26"/>
    <n v="8.5714286991528096E-2"/>
    <n v="0.20000000298023224"/>
    <n v="0"/>
    <n v="6"/>
    <n v="12"/>
    <x v="0"/>
    <s v="No corresponde"/>
    <s v="No corresponde"/>
    <n v="0"/>
    <n v="3"/>
    <n v="5"/>
    <n v="0"/>
    <n v="2"/>
    <n v="10"/>
    <s v="No corresponde"/>
    <s v="No corresponde"/>
    <s v="No corresponde"/>
    <s v="No corresponde"/>
    <s v="No corresponde"/>
    <s v="No corresponde"/>
    <n v="1"/>
    <n v="1"/>
    <n v="1"/>
    <n v="0"/>
    <n v="8"/>
    <n v="16"/>
    <s v="No corresponde"/>
    <s v="No corresponde"/>
    <s v="No corresponde"/>
    <n v="0"/>
    <n v="1"/>
    <n v="3"/>
    <s v="No corresponde"/>
    <s v="No corresponde"/>
    <s v="No corresponde"/>
    <n v="9"/>
    <x v="2"/>
    <m/>
  </r>
  <r>
    <n v="332"/>
    <n v="40305"/>
    <x v="3"/>
    <s v="Caravelí"/>
    <s v="Bella Unión"/>
    <n v="4"/>
    <n v="2"/>
    <x v="3"/>
    <s v="pobreza baja y ruralidad alta"/>
    <n v="1"/>
    <n v="0"/>
    <n v="0"/>
    <n v="7218"/>
    <n v="14.83"/>
    <n v="100"/>
    <n v="0.609375"/>
    <n v="64"/>
    <n v="0.67366070406777523"/>
    <n v="0.75937497615814209"/>
    <n v="0"/>
    <n v="11"/>
    <n v="24"/>
    <n v="0"/>
    <n v="106"/>
    <n v="8.5714286991528096E-2"/>
    <n v="0.20000000298023224"/>
    <n v="0"/>
    <n v="25"/>
    <n v="58"/>
    <x v="0"/>
    <s v="No corresponde"/>
    <s v="No corresponde"/>
    <n v="0"/>
    <n v="11"/>
    <n v="25"/>
    <n v="0"/>
    <n v="2"/>
    <n v="10"/>
    <s v="No corresponde"/>
    <s v="No corresponde"/>
    <s v="No corresponde"/>
    <s v="No corresponde"/>
    <s v="No corresponde"/>
    <s v="No corresponde"/>
    <n v="0.10465116279069768"/>
    <n v="0.7"/>
    <n v="0.8"/>
    <n v="0"/>
    <n v="78"/>
    <n v="157"/>
    <s v="No corresponde"/>
    <s v="No corresponde"/>
    <s v="No corresponde"/>
    <n v="0"/>
    <n v="1"/>
    <n v="3"/>
    <s v="No corresponde"/>
    <s v="No corresponde"/>
    <s v="No corresponde"/>
    <n v="9"/>
    <x v="2"/>
    <m/>
  </r>
  <r>
    <n v="333"/>
    <n v="40306"/>
    <x v="3"/>
    <s v="Caravelí"/>
    <s v="Cahuacho"/>
    <n v="2"/>
    <n v="1"/>
    <x v="0"/>
    <s v="pobreza media y ruralidad alta"/>
    <n v="4"/>
    <n v="1"/>
    <n v="1"/>
    <n v="899"/>
    <n v="41.95"/>
    <n v="100"/>
    <n v="0.52941176470588236"/>
    <n v="17"/>
    <n v="0.57226890425722143"/>
    <n v="0.62941175699234009"/>
    <n v="0"/>
    <n v="3"/>
    <n v="7"/>
    <n v="0"/>
    <n v="29"/>
    <n v="6.4285716840199056E-2"/>
    <n v="0.15000000596046448"/>
    <n v="0"/>
    <n v="10"/>
    <n v="23"/>
    <x v="0"/>
    <s v="No corresponde"/>
    <s v="No corresponde"/>
    <n v="0"/>
    <n v="3"/>
    <n v="5"/>
    <n v="0"/>
    <n v="6"/>
    <n v="14"/>
    <s v="No corresponde"/>
    <s v="No corresponde"/>
    <s v="No corresponde"/>
    <s v="No corresponde"/>
    <s v="No corresponde"/>
    <s v="No corresponde"/>
    <n v="0.93333333333333335"/>
    <n v="0.95"/>
    <n v="1"/>
    <n v="0"/>
    <n v="44"/>
    <n v="88"/>
    <n v="0"/>
    <n v="0"/>
    <n v="1"/>
    <n v="0"/>
    <n v="1"/>
    <n v="3"/>
    <s v="No corresponde"/>
    <s v="No corresponde"/>
    <s v="No corresponde"/>
    <n v="9"/>
    <x v="0"/>
    <m/>
  </r>
  <r>
    <n v="334"/>
    <n v="40307"/>
    <x v="3"/>
    <s v="Caravelí"/>
    <s v="Chala"/>
    <n v="4"/>
    <n v="2"/>
    <x v="5"/>
    <s v="pobreza baja y ruralidad baja"/>
    <n v="1"/>
    <n v="0"/>
    <n v="0"/>
    <n v="7109"/>
    <n v="11.6"/>
    <n v="10.669975186104217"/>
    <n v="0.55625000000000002"/>
    <n v="320"/>
    <n v="0.63124999489103051"/>
    <n v="0.73124998807907104"/>
    <n v="0"/>
    <n v="68"/>
    <n v="158"/>
    <n v="0"/>
    <n v="470"/>
    <n v="9.6428568874086656E-2"/>
    <n v="0.22499999403953552"/>
    <n v="0"/>
    <n v="76"/>
    <n v="176"/>
    <x v="0"/>
    <s v="No corresponde"/>
    <s v="No corresponde"/>
    <n v="0"/>
    <n v="11"/>
    <n v="25"/>
    <n v="0"/>
    <n v="2"/>
    <n v="10"/>
    <s v="No corresponde"/>
    <s v="No corresponde"/>
    <s v="No corresponde"/>
    <s v="No corresponde"/>
    <s v="No corresponde"/>
    <s v="No corresponde"/>
    <n v="0.97647058823529409"/>
    <n v="1"/>
    <n v="1"/>
    <n v="0"/>
    <n v="134"/>
    <n v="269"/>
    <s v="No corresponde"/>
    <s v="No corresponde"/>
    <s v="No corresponde"/>
    <n v="0"/>
    <n v="1"/>
    <n v="3"/>
    <s v="No corresponde"/>
    <s v="No corresponde"/>
    <s v="No corresponde"/>
    <n v="9"/>
    <x v="2"/>
    <m/>
  </r>
  <r>
    <n v="335"/>
    <n v="40309"/>
    <x v="3"/>
    <s v="Caravelí"/>
    <s v="Huanuhuanu"/>
    <n v="2"/>
    <n v="1"/>
    <x v="3"/>
    <s v="pobreza baja y ruralidad alta"/>
    <n v="2"/>
    <n v="0"/>
    <n v="0"/>
    <n v="3432"/>
    <n v="29.679880000000001"/>
    <n v="100"/>
    <n v="0.44117647058823528"/>
    <n v="68"/>
    <n v="0.50546217615864852"/>
    <n v="0.59117645025253296"/>
    <n v="0"/>
    <n v="15"/>
    <n v="34"/>
    <n v="0"/>
    <n v="138"/>
    <n v="8.5714286991528096E-2"/>
    <n v="0.20000000298023224"/>
    <n v="0"/>
    <n v="21"/>
    <n v="47"/>
    <x v="0"/>
    <s v="No corresponde"/>
    <s v="No corresponde"/>
    <n v="0"/>
    <n v="11"/>
    <n v="25"/>
    <n v="0"/>
    <n v="2"/>
    <n v="10"/>
    <s v="No corresponde"/>
    <s v="No corresponde"/>
    <s v="No corresponde"/>
    <s v="No corresponde"/>
    <s v="No corresponde"/>
    <s v="No corresponde"/>
    <n v="0.38518518518518519"/>
    <n v="0.7"/>
    <n v="0.8"/>
    <n v="0"/>
    <n v="20"/>
    <n v="40"/>
    <s v="No corresponde"/>
    <s v="No corresponde"/>
    <s v="No corresponde"/>
    <n v="0"/>
    <n v="1"/>
    <n v="3"/>
    <s v="No corresponde"/>
    <s v="No corresponde"/>
    <s v="No corresponde"/>
    <n v="9"/>
    <x v="2"/>
    <m/>
  </r>
  <r>
    <n v="336"/>
    <n v="40310"/>
    <x v="3"/>
    <s v="Caravelí"/>
    <s v="Jaqui"/>
    <n v="4"/>
    <n v="2"/>
    <x v="3"/>
    <s v="pobreza baja y ruralidad alta"/>
    <n v="2"/>
    <n v="0"/>
    <n v="0"/>
    <n v="1151"/>
    <n v="10.98"/>
    <n v="100"/>
    <n v="0.84615384615384615"/>
    <n v="39"/>
    <n v="0.90351649169083481"/>
    <n v="0.98000001907348633"/>
    <n v="0"/>
    <n v="7"/>
    <n v="15"/>
    <n v="0"/>
    <n v="67"/>
    <n v="8.5714286991528096E-2"/>
    <n v="0.20000000298023224"/>
    <n v="0"/>
    <n v="18"/>
    <n v="41"/>
    <x v="0"/>
    <s v="No corresponde"/>
    <s v="No corresponde"/>
    <n v="0"/>
    <n v="3"/>
    <n v="5"/>
    <n v="0"/>
    <n v="2"/>
    <n v="10"/>
    <s v="No corresponde"/>
    <s v="No corresponde"/>
    <s v="No corresponde"/>
    <s v="No corresponde"/>
    <s v="No corresponde"/>
    <s v="No corresponde"/>
    <n v="0.94023904382470125"/>
    <n v="0.95"/>
    <n v="1"/>
    <n v="0"/>
    <n v="47"/>
    <n v="95"/>
    <s v="No corresponde"/>
    <s v="No corresponde"/>
    <s v="No corresponde"/>
    <n v="0"/>
    <n v="1"/>
    <n v="3"/>
    <s v="No corresponde"/>
    <s v="No corresponde"/>
    <s v="No corresponde"/>
    <n v="9"/>
    <x v="2"/>
    <m/>
  </r>
  <r>
    <n v="337"/>
    <n v="40312"/>
    <x v="3"/>
    <s v="Caravelí"/>
    <s v="Quicacha"/>
    <n v="2"/>
    <n v="1"/>
    <x v="3"/>
    <s v="pobreza baja y ruralidad alta"/>
    <n v="3"/>
    <n v="0"/>
    <n v="0"/>
    <n v="1870"/>
    <n v="29.679880000000001"/>
    <n v="100"/>
    <n v="0.63414634146341464"/>
    <n v="41"/>
    <n v="0.69843206733776719"/>
    <n v="0.78414636850357056"/>
    <n v="0"/>
    <n v="11"/>
    <n v="24"/>
    <n v="0"/>
    <n v="74"/>
    <n v="8.5714286991528096E-2"/>
    <n v="0.20000000298023224"/>
    <n v="0"/>
    <n v="26"/>
    <n v="59"/>
    <x v="0"/>
    <s v="No corresponde"/>
    <s v="No corresponde"/>
    <n v="0"/>
    <n v="7"/>
    <n v="15"/>
    <n v="0"/>
    <n v="2"/>
    <n v="10"/>
    <s v="No corresponde"/>
    <s v="No corresponde"/>
    <s v="No corresponde"/>
    <s v="No corresponde"/>
    <s v="No corresponde"/>
    <s v="No corresponde"/>
    <n v="0.96116504854368934"/>
    <n v="1"/>
    <n v="1"/>
    <n v="0"/>
    <n v="35"/>
    <n v="70"/>
    <n v="0"/>
    <n v="0"/>
    <n v="1"/>
    <n v="0"/>
    <n v="1"/>
    <n v="3"/>
    <s v="No corresponde"/>
    <s v="No corresponde"/>
    <s v="No corresponde"/>
    <n v="9"/>
    <x v="0"/>
    <m/>
  </r>
  <r>
    <n v="338"/>
    <n v="40401"/>
    <x v="3"/>
    <s v="Castilla"/>
    <s v="Aplao"/>
    <n v="2"/>
    <n v="1"/>
    <x v="4"/>
    <s v="pobreza media y ruralidad media"/>
    <n v="1"/>
    <n v="0"/>
    <n v="0"/>
    <n v="8761"/>
    <n v="25.18"/>
    <n v="65.426781519185596"/>
    <n v="0.33333333333333331"/>
    <n v="273"/>
    <n v="0.38690476616223651"/>
    <n v="0.4583333432674408"/>
    <n v="0"/>
    <n v="44"/>
    <n v="102"/>
    <n v="2.4096385542168677E-3"/>
    <n v="415"/>
    <n v="7.7409636599882134E-2"/>
    <n v="0.17740963399410248"/>
    <n v="0"/>
    <n v="115"/>
    <n v="267"/>
    <x v="0"/>
    <s v="No corresponde"/>
    <s v="No corresponde"/>
    <n v="0"/>
    <n v="11"/>
    <n v="25"/>
    <n v="0"/>
    <n v="2"/>
    <n v="10"/>
    <n v="0"/>
    <n v="0.36428571428571427"/>
    <n v="0.85"/>
    <n v="0"/>
    <n v="0.36428571428571427"/>
    <n v="0.85"/>
    <n v="0.83394833948339486"/>
    <n v="0.9"/>
    <n v="0.95"/>
    <n v="0"/>
    <n v="162"/>
    <n v="325"/>
    <n v="0"/>
    <n v="0"/>
    <n v="1"/>
    <n v="0"/>
    <n v="1"/>
    <n v="3"/>
    <s v="No corresponde"/>
    <s v="No corresponde"/>
    <s v="No corresponde"/>
    <n v="11"/>
    <x v="3"/>
    <m/>
  </r>
  <r>
    <n v="339"/>
    <n v="40402"/>
    <x v="3"/>
    <s v="Castilla"/>
    <s v="Andagua"/>
    <n v="2"/>
    <n v="1"/>
    <x v="3"/>
    <s v="pobreza baja y ruralidad alta"/>
    <n v="2"/>
    <n v="0"/>
    <n v="0"/>
    <n v="1104"/>
    <n v="40.03"/>
    <n v="100"/>
    <n v="0.13043478260869565"/>
    <n v="23"/>
    <n v="0.19472049889357196"/>
    <n v="0.28043478727340698"/>
    <n v="0"/>
    <n v="4"/>
    <n v="9"/>
    <n v="0"/>
    <n v="34"/>
    <n v="8.5714286991528096E-2"/>
    <n v="0.20000000298023224"/>
    <n v="0"/>
    <n v="12"/>
    <n v="28"/>
    <x v="0"/>
    <s v="No corresponde"/>
    <s v="No corresponde"/>
    <n v="0"/>
    <n v="3"/>
    <n v="5"/>
    <n v="0"/>
    <n v="2"/>
    <n v="10"/>
    <s v="No corresponde"/>
    <s v="No corresponde"/>
    <s v="No corresponde"/>
    <s v="No corresponde"/>
    <s v="No corresponde"/>
    <s v="No corresponde"/>
    <n v="0.89215686274509809"/>
    <n v="0.9"/>
    <n v="0.95"/>
    <n v="0"/>
    <n v="53"/>
    <n v="106"/>
    <s v="No corresponde"/>
    <s v="No corresponde"/>
    <s v="No corresponde"/>
    <n v="0"/>
    <n v="1"/>
    <n v="3"/>
    <s v="No corresponde"/>
    <s v="No corresponde"/>
    <s v="No corresponde"/>
    <n v="9"/>
    <x v="2"/>
    <m/>
  </r>
  <r>
    <n v="340"/>
    <n v="40403"/>
    <x v="3"/>
    <s v="Castilla"/>
    <s v="Ayo"/>
    <n v="4"/>
    <n v="2"/>
    <x v="3"/>
    <s v="pobreza baja y ruralidad alta"/>
    <n v="2"/>
    <n v="0"/>
    <n v="0"/>
    <n v="397"/>
    <n v="16.34"/>
    <n v="100"/>
    <n v="0.5"/>
    <n v="2"/>
    <n v="0.56428570406777523"/>
    <n v="0.64999997615814209"/>
    <n v="0"/>
    <n v="1"/>
    <n v="2"/>
    <n v="0"/>
    <n v="4"/>
    <n v="8.5714286991528096E-2"/>
    <n v="0.20000000298023224"/>
    <n v="0"/>
    <n v="2"/>
    <n v="4"/>
    <x v="0"/>
    <s v="No corresponde"/>
    <s v="No corresponde"/>
    <n v="0"/>
    <n v="3"/>
    <n v="5"/>
    <n v="0"/>
    <n v="2"/>
    <n v="10"/>
    <s v="No corresponde"/>
    <s v="No corresponde"/>
    <s v="No corresponde"/>
    <s v="No corresponde"/>
    <s v="No corresponde"/>
    <s v="No corresponde"/>
    <n v="0"/>
    <n v="0.7"/>
    <n v="0.8"/>
    <n v="0"/>
    <n v="26"/>
    <n v="53"/>
    <s v="No corresponde"/>
    <s v="No corresponde"/>
    <s v="No corresponde"/>
    <n v="0"/>
    <n v="1"/>
    <n v="3"/>
    <s v="No corresponde"/>
    <s v="No corresponde"/>
    <s v="No corresponde"/>
    <n v="9"/>
    <x v="2"/>
    <m/>
  </r>
  <r>
    <n v="341"/>
    <n v="40404"/>
    <x v="3"/>
    <s v="Castilla"/>
    <s v="Chachas"/>
    <n v="1"/>
    <n v="1"/>
    <x v="2"/>
    <s v="pobreza muy alta y ruralidad alta"/>
    <n v="4"/>
    <n v="1"/>
    <n v="0"/>
    <n v="1653"/>
    <n v="74.349999999999994"/>
    <n v="100"/>
    <n v="0.21568627450980393"/>
    <n v="51"/>
    <n v="0.23711484553767187"/>
    <n v="0.2656862735748291"/>
    <n v="0"/>
    <n v="7"/>
    <n v="16"/>
    <n v="0"/>
    <n v="78"/>
    <n v="4.2857143495764048E-2"/>
    <n v="0.10000000149011612"/>
    <n v="0"/>
    <n v="28"/>
    <n v="65"/>
    <x v="1"/>
    <n v="2.142857142857143E-3"/>
    <n v="5.0000000000000001E-3"/>
    <n v="0"/>
    <n v="7"/>
    <n v="15"/>
    <n v="0"/>
    <n v="2"/>
    <n v="10"/>
    <s v="No corresponde"/>
    <s v="No corresponde"/>
    <s v="No corresponde"/>
    <s v="No corresponde"/>
    <s v="No corresponde"/>
    <s v="No corresponde"/>
    <n v="0"/>
    <n v="0.7"/>
    <n v="0.8"/>
    <n v="0"/>
    <n v="72"/>
    <n v="144"/>
    <n v="0"/>
    <n v="0"/>
    <n v="1"/>
    <n v="0"/>
    <n v="1"/>
    <n v="3"/>
    <s v="No corresponde"/>
    <s v="No corresponde"/>
    <s v="No corresponde"/>
    <n v="10"/>
    <x v="1"/>
    <m/>
  </r>
  <r>
    <n v="342"/>
    <n v="40405"/>
    <x v="3"/>
    <s v="Castilla"/>
    <s v="Chilcaymarca"/>
    <n v="2"/>
    <n v="1"/>
    <x v="3"/>
    <s v="pobreza baja y ruralidad alta"/>
    <n v="2"/>
    <n v="0"/>
    <n v="0"/>
    <n v="1361"/>
    <n v="33.57"/>
    <n v="100"/>
    <n v="0.29166666666666669"/>
    <n v="24"/>
    <n v="0.3559523792493911"/>
    <n v="0.44166666269302368"/>
    <n v="0"/>
    <n v="4"/>
    <n v="9"/>
    <n v="0"/>
    <n v="24"/>
    <n v="8.5714286991528096E-2"/>
    <n v="0.20000000298023224"/>
    <n v="0"/>
    <n v="11"/>
    <n v="25"/>
    <x v="0"/>
    <s v="No corresponde"/>
    <s v="No corresponde"/>
    <n v="0"/>
    <n v="3"/>
    <n v="5"/>
    <n v="0"/>
    <n v="2"/>
    <n v="10"/>
    <s v="No corresponde"/>
    <s v="No corresponde"/>
    <s v="No corresponde"/>
    <s v="No corresponde"/>
    <s v="No corresponde"/>
    <s v="No corresponde"/>
    <n v="0.83870967741935487"/>
    <n v="0.9"/>
    <n v="0.95"/>
    <n v="0"/>
    <n v="20"/>
    <n v="41"/>
    <s v="No corresponde"/>
    <s v="No corresponde"/>
    <s v="No corresponde"/>
    <n v="0"/>
    <n v="1"/>
    <n v="3"/>
    <s v="No corresponde"/>
    <s v="No corresponde"/>
    <s v="No corresponde"/>
    <n v="9"/>
    <x v="2"/>
    <m/>
  </r>
  <r>
    <n v="343"/>
    <n v="40406"/>
    <x v="3"/>
    <s v="Castilla"/>
    <s v="Choco"/>
    <n v="1"/>
    <n v="1"/>
    <x v="2"/>
    <s v="pobreza muy alta y ruralidad alta"/>
    <n v="3"/>
    <n v="0"/>
    <n v="0"/>
    <n v="974"/>
    <n v="70.89"/>
    <n v="100"/>
    <n v="0.44444444444444442"/>
    <n v="9"/>
    <n v="0.46587300962871975"/>
    <n v="0.49444442987442017"/>
    <n v="0"/>
    <n v="2"/>
    <n v="4"/>
    <n v="0"/>
    <n v="15"/>
    <n v="4.2857143495764048E-2"/>
    <n v="0.10000000149011612"/>
    <n v="0"/>
    <n v="9"/>
    <n v="20"/>
    <x v="1"/>
    <n v="2.142857142857143E-3"/>
    <n v="5.0000000000000001E-3"/>
    <n v="0"/>
    <n v="7"/>
    <n v="15"/>
    <n v="0"/>
    <n v="2"/>
    <n v="10"/>
    <s v="No corresponde"/>
    <s v="No corresponde"/>
    <s v="No corresponde"/>
    <s v="No corresponde"/>
    <s v="No corresponde"/>
    <s v="No corresponde"/>
    <n v="0.95714285714285718"/>
    <n v="1"/>
    <n v="1"/>
    <n v="0"/>
    <n v="39"/>
    <n v="79"/>
    <s v="No corresponde"/>
    <s v="No corresponde"/>
    <s v="No corresponde"/>
    <n v="0"/>
    <n v="1"/>
    <n v="3"/>
    <s v="No corresponde"/>
    <s v="No corresponde"/>
    <s v="No corresponde"/>
    <n v="10"/>
    <x v="0"/>
    <m/>
  </r>
  <r>
    <n v="344"/>
    <n v="40408"/>
    <x v="3"/>
    <s v="Castilla"/>
    <s v="Machaguay"/>
    <n v="2"/>
    <n v="1"/>
    <x v="3"/>
    <s v="pobreza baja y ruralidad alta"/>
    <n v="2"/>
    <n v="0"/>
    <n v="0"/>
    <n v="674"/>
    <n v="35.31"/>
    <n v="100"/>
    <n v="0.16666666666666666"/>
    <n v="6"/>
    <n v="0.2309523792493911"/>
    <n v="0.31666666269302368"/>
    <n v="0"/>
    <n v="1"/>
    <n v="2"/>
    <n v="0"/>
    <n v="11"/>
    <n v="8.5714286991528096E-2"/>
    <n v="0.20000000298023224"/>
    <n v="0"/>
    <n v="8"/>
    <n v="18"/>
    <x v="0"/>
    <s v="No corresponde"/>
    <s v="No corresponde"/>
    <n v="0"/>
    <n v="3"/>
    <n v="5"/>
    <n v="0"/>
    <n v="2"/>
    <n v="10"/>
    <s v="No corresponde"/>
    <s v="No corresponde"/>
    <s v="No corresponde"/>
    <s v="No corresponde"/>
    <s v="No corresponde"/>
    <s v="No corresponde"/>
    <n v="0.45454545454545453"/>
    <n v="0.7"/>
    <n v="0.8"/>
    <n v="0"/>
    <n v="47"/>
    <n v="94"/>
    <n v="0"/>
    <n v="0"/>
    <n v="1"/>
    <n v="0"/>
    <n v="1"/>
    <n v="3"/>
    <s v="No corresponde"/>
    <s v="No corresponde"/>
    <s v="No corresponde"/>
    <n v="9"/>
    <x v="0"/>
    <m/>
  </r>
  <r>
    <n v="345"/>
    <n v="40409"/>
    <x v="3"/>
    <s v="Castilla"/>
    <s v="Orcopampa"/>
    <n v="3"/>
    <n v="1"/>
    <x v="5"/>
    <s v="pobreza baja y ruralidad baja"/>
    <n v="4"/>
    <n v="0"/>
    <n v="1"/>
    <n v="9931"/>
    <n v="19.09"/>
    <n v="10.45601105481345"/>
    <n v="0.31382978723404253"/>
    <n v="188"/>
    <n v="0.38882978908196769"/>
    <n v="0.48882979154586792"/>
    <n v="0"/>
    <n v="37"/>
    <n v="86"/>
    <n v="0"/>
    <n v="350"/>
    <n v="9.6428568874086656E-2"/>
    <n v="0.22499999403953552"/>
    <n v="0"/>
    <n v="81"/>
    <n v="188"/>
    <x v="0"/>
    <s v="No corresponde"/>
    <s v="No corresponde"/>
    <n v="0"/>
    <n v="11"/>
    <n v="25"/>
    <n v="0"/>
    <n v="6"/>
    <n v="14"/>
    <s v="No corresponde"/>
    <s v="No corresponde"/>
    <s v="No corresponde"/>
    <s v="No corresponde"/>
    <s v="No corresponde"/>
    <s v="No corresponde"/>
    <n v="0.93333333333333335"/>
    <n v="0.95"/>
    <n v="1"/>
    <n v="0"/>
    <n v="108"/>
    <n v="217"/>
    <n v="0"/>
    <n v="0"/>
    <n v="1"/>
    <n v="0"/>
    <n v="1"/>
    <n v="3"/>
    <s v="No corresponde"/>
    <s v="No corresponde"/>
    <s v="No corresponde"/>
    <n v="9"/>
    <x v="0"/>
    <m/>
  </r>
  <r>
    <n v="346"/>
    <n v="40410"/>
    <x v="3"/>
    <s v="Castilla"/>
    <s v="Pampacolca"/>
    <n v="2"/>
    <n v="1"/>
    <x v="3"/>
    <s v="pobreza baja y ruralidad alta"/>
    <n v="2"/>
    <n v="0"/>
    <n v="0"/>
    <n v="2584"/>
    <n v="28.67"/>
    <n v="100"/>
    <n v="0.21568627450980393"/>
    <n v="51"/>
    <n v="0.27997198584032995"/>
    <n v="0.36568626761436462"/>
    <n v="0"/>
    <n v="9"/>
    <n v="21"/>
    <n v="0"/>
    <n v="79"/>
    <n v="8.5714286991528096E-2"/>
    <n v="0.20000000298023224"/>
    <n v="0"/>
    <n v="30"/>
    <n v="70"/>
    <x v="0"/>
    <s v="No corresponde"/>
    <s v="No corresponde"/>
    <n v="0"/>
    <n v="11"/>
    <n v="25"/>
    <n v="0"/>
    <n v="6"/>
    <n v="14"/>
    <s v="No corresponde"/>
    <s v="No corresponde"/>
    <s v="No corresponde"/>
    <s v="No corresponde"/>
    <s v="No corresponde"/>
    <s v="No corresponde"/>
    <n v="0.57446808510638303"/>
    <n v="0.8"/>
    <n v="0.9"/>
    <n v="0"/>
    <n v="97"/>
    <n v="195"/>
    <s v="No corresponde"/>
    <s v="No corresponde"/>
    <s v="No corresponde"/>
    <n v="0"/>
    <n v="1"/>
    <n v="3"/>
    <s v="No corresponde"/>
    <s v="No corresponde"/>
    <s v="No corresponde"/>
    <n v="9"/>
    <x v="2"/>
    <m/>
  </r>
  <r>
    <n v="347"/>
    <n v="40411"/>
    <x v="3"/>
    <s v="Castilla"/>
    <s v="Tipán"/>
    <n v="3"/>
    <n v="1"/>
    <x v="3"/>
    <s v="pobreza baja y ruralidad alta"/>
    <n v="2"/>
    <n v="0"/>
    <n v="0"/>
    <n v="501"/>
    <n v="21.89"/>
    <n v="100"/>
    <n v="0.14285714285714285"/>
    <n v="7"/>
    <n v="0.20714285604807794"/>
    <n v="0.29285714030265808"/>
    <n v="0"/>
    <n v="2"/>
    <n v="3"/>
    <n v="0"/>
    <n v="12"/>
    <n v="8.5714286991528096E-2"/>
    <n v="0.20000000298023224"/>
    <n v="0"/>
    <n v="5"/>
    <n v="10"/>
    <x v="0"/>
    <s v="No corresponde"/>
    <s v="No corresponde"/>
    <n v="0"/>
    <n v="3"/>
    <n v="5"/>
    <n v="0"/>
    <n v="2"/>
    <n v="10"/>
    <s v="No corresponde"/>
    <s v="No corresponde"/>
    <s v="No corresponde"/>
    <s v="No corresponde"/>
    <s v="No corresponde"/>
    <s v="No corresponde"/>
    <n v="1"/>
    <n v="1"/>
    <n v="1"/>
    <n v="0"/>
    <n v="16"/>
    <n v="33"/>
    <n v="0"/>
    <n v="0"/>
    <n v="1"/>
    <n v="0"/>
    <n v="1"/>
    <n v="3"/>
    <s v="No corresponde"/>
    <s v="No corresponde"/>
    <s v="No corresponde"/>
    <n v="9"/>
    <x v="0"/>
    <m/>
  </r>
  <r>
    <n v="348"/>
    <n v="40412"/>
    <x v="3"/>
    <s v="Castilla"/>
    <s v="Uñón"/>
    <n v="1"/>
    <n v="1"/>
    <x v="0"/>
    <s v="pobreza media y ruralidad alta"/>
    <n v="2"/>
    <n v="0"/>
    <n v="0"/>
    <n v="459"/>
    <n v="50"/>
    <n v="100"/>
    <n v="0.5"/>
    <n v="4"/>
    <n v="0.54285715307508198"/>
    <n v="0.60000002384185791"/>
    <n v="0"/>
    <n v="1"/>
    <n v="2"/>
    <n v="0"/>
    <n v="7"/>
    <n v="6.4285716840199056E-2"/>
    <n v="0.15000000596046448"/>
    <n v="0"/>
    <n v="2"/>
    <n v="3"/>
    <x v="1"/>
    <n v="2.142857142857143E-3"/>
    <n v="5.0000000000000001E-3"/>
    <n v="0"/>
    <n v="3"/>
    <n v="5"/>
    <n v="0"/>
    <n v="2"/>
    <n v="10"/>
    <s v="No corresponde"/>
    <s v="No corresponde"/>
    <s v="No corresponde"/>
    <s v="No corresponde"/>
    <s v="No corresponde"/>
    <s v="No corresponde"/>
    <n v="0.14285714285714285"/>
    <n v="0.7"/>
    <n v="0.8"/>
    <n v="0"/>
    <n v="12"/>
    <n v="25"/>
    <s v="No corresponde"/>
    <s v="No corresponde"/>
    <s v="No corresponde"/>
    <n v="0"/>
    <n v="1"/>
    <n v="3"/>
    <s v="No corresponde"/>
    <s v="No corresponde"/>
    <s v="No corresponde"/>
    <n v="10"/>
    <x v="0"/>
    <m/>
  </r>
  <r>
    <n v="349"/>
    <n v="40413"/>
    <x v="3"/>
    <s v="Castilla"/>
    <s v="Uraca"/>
    <n v="4"/>
    <n v="2"/>
    <x v="3"/>
    <s v="pobreza baja y ruralidad alta"/>
    <n v="1"/>
    <n v="0"/>
    <n v="0"/>
    <n v="7157"/>
    <n v="14.3"/>
    <n v="100"/>
    <n v="0.42233009708737862"/>
    <n v="206"/>
    <n v="0.48661582000377934"/>
    <n v="0.57233011722564697"/>
    <n v="0"/>
    <n v="27"/>
    <n v="63"/>
    <n v="0"/>
    <n v="264"/>
    <n v="8.5714286991528096E-2"/>
    <n v="0.20000000298023224"/>
    <n v="0"/>
    <n v="77"/>
    <n v="178"/>
    <x v="0"/>
    <s v="No corresponde"/>
    <s v="No corresponde"/>
    <n v="0"/>
    <n v="11"/>
    <n v="25"/>
    <n v="0"/>
    <n v="2"/>
    <n v="10"/>
    <s v="No corresponde"/>
    <s v="No corresponde"/>
    <s v="No corresponde"/>
    <s v="No corresponde"/>
    <s v="No corresponde"/>
    <s v="No corresponde"/>
    <n v="0.53642384105960261"/>
    <n v="0.8"/>
    <n v="0.9"/>
    <n v="0"/>
    <n v="60"/>
    <n v="120"/>
    <n v="0"/>
    <n v="0"/>
    <n v="1"/>
    <n v="0"/>
    <n v="1"/>
    <n v="3"/>
    <s v="No corresponde"/>
    <s v="No corresponde"/>
    <s v="No corresponde"/>
    <n v="9"/>
    <x v="0"/>
    <m/>
  </r>
  <r>
    <n v="350"/>
    <n v="40414"/>
    <x v="3"/>
    <s v="Castilla"/>
    <s v="Viraco"/>
    <n v="2"/>
    <n v="1"/>
    <x v="3"/>
    <s v="pobreza baja y ruralidad alta"/>
    <n v="3"/>
    <n v="0"/>
    <n v="0"/>
    <n v="1629"/>
    <n v="31.48"/>
    <n v="100"/>
    <n v="0.15384615384615385"/>
    <n v="26"/>
    <n v="0.21813186675637633"/>
    <n v="0.30384615063667297"/>
    <n v="0"/>
    <n v="6"/>
    <n v="13"/>
    <n v="0"/>
    <n v="54"/>
    <n v="8.5714286991528096E-2"/>
    <n v="0.20000000298023224"/>
    <n v="0"/>
    <n v="16"/>
    <n v="36"/>
    <x v="0"/>
    <s v="No corresponde"/>
    <s v="No corresponde"/>
    <n v="0"/>
    <n v="7"/>
    <n v="15"/>
    <n v="0"/>
    <n v="2"/>
    <n v="10"/>
    <s v="No corresponde"/>
    <s v="No corresponde"/>
    <s v="No corresponde"/>
    <s v="No corresponde"/>
    <s v="No corresponde"/>
    <s v="No corresponde"/>
    <n v="0.91935483870967738"/>
    <n v="0.95"/>
    <n v="1"/>
    <n v="0"/>
    <n v="77"/>
    <n v="154"/>
    <n v="0"/>
    <n v="0"/>
    <n v="1"/>
    <n v="0"/>
    <n v="1"/>
    <n v="3"/>
    <s v="No corresponde"/>
    <s v="No corresponde"/>
    <s v="No corresponde"/>
    <n v="9"/>
    <x v="0"/>
    <m/>
  </r>
  <r>
    <n v="351"/>
    <n v="40501"/>
    <x v="3"/>
    <s v="Caylloma"/>
    <s v="Chivay"/>
    <n v="3"/>
    <n v="1"/>
    <x v="5"/>
    <s v="pobreza baja y ruralidad baja"/>
    <n v="4"/>
    <n v="1"/>
    <n v="1"/>
    <n v="7986"/>
    <n v="21.5"/>
    <n v="5.4659031754294638"/>
    <n v="0.54852320675105481"/>
    <n v="237"/>
    <n v="0.62352320366842762"/>
    <n v="0.72352319955825806"/>
    <n v="0"/>
    <n v="41"/>
    <n v="94"/>
    <n v="0"/>
    <n v="394"/>
    <n v="9.6428568874086656E-2"/>
    <n v="0.22499999403953552"/>
    <n v="0"/>
    <n v="91"/>
    <n v="212"/>
    <x v="0"/>
    <s v="No corresponde"/>
    <s v="No corresponde"/>
    <n v="0"/>
    <n v="11"/>
    <n v="25"/>
    <n v="0"/>
    <n v="6"/>
    <n v="14"/>
    <n v="0"/>
    <n v="0.36428571428571427"/>
    <n v="0.85"/>
    <n v="0"/>
    <n v="0.36428571428571427"/>
    <n v="0.85"/>
    <n v="0.96764705882352942"/>
    <n v="1"/>
    <n v="1"/>
    <n v="0"/>
    <n v="150"/>
    <n v="300"/>
    <n v="0"/>
    <n v="0"/>
    <n v="1"/>
    <n v="0"/>
    <n v="1"/>
    <n v="3"/>
    <s v="No corresponde"/>
    <s v="No corresponde"/>
    <s v="No corresponde"/>
    <n v="11"/>
    <x v="3"/>
    <m/>
  </r>
  <r>
    <n v="352"/>
    <n v="40502"/>
    <x v="3"/>
    <s v="Caylloma"/>
    <s v="Achoma"/>
    <n v="2"/>
    <n v="1"/>
    <x v="3"/>
    <s v="pobreza baja y ruralidad alta"/>
    <n v="4"/>
    <n v="1"/>
    <n v="1"/>
    <n v="860"/>
    <n v="27.96"/>
    <n v="100"/>
    <n v="0.7"/>
    <n v="20"/>
    <n v="0.7642857245036534"/>
    <n v="0.85000002384185791"/>
    <n v="0"/>
    <n v="3"/>
    <n v="7"/>
    <n v="0"/>
    <n v="33"/>
    <n v="8.5714286991528096E-2"/>
    <n v="0.20000000298023224"/>
    <n v="0"/>
    <n v="10"/>
    <n v="23"/>
    <x v="0"/>
    <s v="No corresponde"/>
    <s v="No corresponde"/>
    <n v="0"/>
    <n v="3"/>
    <n v="5"/>
    <n v="0"/>
    <n v="6"/>
    <n v="14"/>
    <s v="No corresponde"/>
    <s v="No corresponde"/>
    <s v="No corresponde"/>
    <s v="No corresponde"/>
    <s v="No corresponde"/>
    <s v="No corresponde"/>
    <n v="0.9642857142857143"/>
    <n v="1"/>
    <n v="1"/>
    <n v="0"/>
    <n v="65"/>
    <n v="131"/>
    <s v="No corresponde"/>
    <s v="No corresponde"/>
    <s v="No corresponde"/>
    <n v="0"/>
    <n v="1"/>
    <n v="3"/>
    <s v="No corresponde"/>
    <s v="No corresponde"/>
    <s v="No corresponde"/>
    <n v="9"/>
    <x v="2"/>
    <m/>
  </r>
  <r>
    <n v="353"/>
    <n v="40503"/>
    <x v="3"/>
    <s v="Caylloma"/>
    <s v="Cabanaconde"/>
    <n v="2"/>
    <n v="1"/>
    <x v="3"/>
    <s v="pobreza baja y ruralidad alta"/>
    <n v="2"/>
    <n v="0"/>
    <n v="0"/>
    <n v="2307"/>
    <n v="27.21"/>
    <n v="100"/>
    <n v="0.4375"/>
    <n v="48"/>
    <n v="0.50178570406777523"/>
    <n v="0.58749997615814209"/>
    <n v="0"/>
    <n v="9"/>
    <n v="20"/>
    <n v="0"/>
    <n v="82"/>
    <n v="8.5714286991528096E-2"/>
    <n v="0.20000000298023224"/>
    <n v="0"/>
    <n v="26"/>
    <n v="60"/>
    <x v="0"/>
    <s v="No corresponde"/>
    <s v="No corresponde"/>
    <n v="0"/>
    <n v="11"/>
    <n v="25"/>
    <n v="0"/>
    <n v="2"/>
    <n v="10"/>
    <s v="No corresponde"/>
    <s v="No corresponde"/>
    <s v="No corresponde"/>
    <s v="No corresponde"/>
    <s v="No corresponde"/>
    <s v="No corresponde"/>
    <n v="0.83720930232558144"/>
    <n v="0.9"/>
    <n v="0.95"/>
    <n v="0"/>
    <n v="115"/>
    <n v="231"/>
    <s v="No corresponde"/>
    <s v="No corresponde"/>
    <s v="No corresponde"/>
    <n v="0"/>
    <n v="1"/>
    <n v="3"/>
    <s v="No corresponde"/>
    <s v="No corresponde"/>
    <s v="No corresponde"/>
    <n v="9"/>
    <x v="2"/>
    <m/>
  </r>
  <r>
    <n v="354"/>
    <n v="40504"/>
    <x v="3"/>
    <s v="Caylloma"/>
    <s v="Callalli"/>
    <n v="1"/>
    <n v="1"/>
    <x v="0"/>
    <s v="pobreza media y ruralidad alta"/>
    <n v="4"/>
    <n v="1"/>
    <n v="1"/>
    <n v="1894"/>
    <n v="44.18"/>
    <n v="100"/>
    <n v="0.53488372093023251"/>
    <n v="43"/>
    <n v="0.57774085558926147"/>
    <n v="0.63488370180130005"/>
    <n v="0"/>
    <n v="8"/>
    <n v="17"/>
    <n v="0"/>
    <n v="69"/>
    <n v="6.4285716840199056E-2"/>
    <n v="0.15000000596046448"/>
    <n v="0"/>
    <n v="16"/>
    <n v="37"/>
    <x v="0"/>
    <s v="No corresponde"/>
    <s v="No corresponde"/>
    <n v="0"/>
    <n v="7"/>
    <n v="15"/>
    <n v="0"/>
    <n v="6"/>
    <n v="14"/>
    <s v="No corresponde"/>
    <s v="No corresponde"/>
    <s v="No corresponde"/>
    <s v="No corresponde"/>
    <s v="No corresponde"/>
    <s v="No corresponde"/>
    <n v="0.83636363636363631"/>
    <n v="0.9"/>
    <n v="0.95"/>
    <n v="0"/>
    <n v="75"/>
    <n v="150"/>
    <n v="0"/>
    <n v="0"/>
    <n v="1"/>
    <n v="0"/>
    <n v="1"/>
    <n v="3"/>
    <s v="No corresponde"/>
    <s v="No corresponde"/>
    <s v="No corresponde"/>
    <n v="9"/>
    <x v="0"/>
    <m/>
  </r>
  <r>
    <n v="355"/>
    <n v="40505"/>
    <x v="3"/>
    <s v="Caylloma"/>
    <s v="Caylloma"/>
    <n v="1"/>
    <n v="1"/>
    <x v="0"/>
    <s v="pobreza media y ruralidad alta"/>
    <n v="3"/>
    <n v="0"/>
    <n v="0"/>
    <n v="2989"/>
    <n v="49.93"/>
    <n v="100"/>
    <n v="0.35238095238095241"/>
    <n v="105"/>
    <n v="0.39523809645451657"/>
    <n v="0.4523809552192688"/>
    <n v="0"/>
    <n v="15"/>
    <n v="33"/>
    <n v="0"/>
    <n v="190"/>
    <n v="6.4285716840199056E-2"/>
    <n v="0.15000000596046448"/>
    <n v="0"/>
    <n v="57"/>
    <n v="133"/>
    <x v="1"/>
    <n v="2.142857142857143E-3"/>
    <n v="5.0000000000000001E-3"/>
    <n v="0"/>
    <n v="7"/>
    <n v="15"/>
    <n v="0"/>
    <n v="2"/>
    <n v="10"/>
    <s v="No corresponde"/>
    <s v="No corresponde"/>
    <s v="No corresponde"/>
    <s v="No corresponde"/>
    <s v="No corresponde"/>
    <s v="No corresponde"/>
    <n v="0.32258064516129031"/>
    <n v="0.7"/>
    <n v="0.8"/>
    <n v="0"/>
    <n v="113"/>
    <n v="227"/>
    <s v="No corresponde"/>
    <s v="No corresponde"/>
    <s v="No corresponde"/>
    <n v="0"/>
    <n v="1"/>
    <n v="3"/>
    <s v="No corresponde"/>
    <s v="No corresponde"/>
    <s v="No corresponde"/>
    <n v="10"/>
    <x v="0"/>
    <m/>
  </r>
  <r>
    <n v="356"/>
    <n v="40506"/>
    <x v="3"/>
    <s v="Caylloma"/>
    <s v="Coporaque"/>
    <n v="2"/>
    <n v="1"/>
    <x v="3"/>
    <s v="pobreza baja y ruralidad alta"/>
    <n v="2"/>
    <n v="0"/>
    <n v="0"/>
    <n v="1525"/>
    <n v="32.020000000000003"/>
    <n v="100"/>
    <n v="0.57894736842105265"/>
    <n v="19"/>
    <n v="0.64323307114436212"/>
    <n v="0.72894734144210815"/>
    <n v="0"/>
    <n v="3"/>
    <n v="6"/>
    <n v="0"/>
    <n v="31"/>
    <n v="8.5714286991528096E-2"/>
    <n v="0.20000000298023224"/>
    <n v="0"/>
    <n v="9"/>
    <n v="20"/>
    <x v="0"/>
    <s v="No corresponde"/>
    <s v="No corresponde"/>
    <n v="0"/>
    <n v="7"/>
    <n v="15"/>
    <n v="0"/>
    <n v="2"/>
    <n v="10"/>
    <s v="No corresponde"/>
    <s v="No corresponde"/>
    <s v="No corresponde"/>
    <s v="No corresponde"/>
    <s v="No corresponde"/>
    <s v="No corresponde"/>
    <n v="0.90476190476190477"/>
    <n v="0.95"/>
    <n v="1"/>
    <n v="0"/>
    <n v="44"/>
    <n v="88"/>
    <s v="No corresponde"/>
    <s v="No corresponde"/>
    <s v="No corresponde"/>
    <n v="0"/>
    <n v="1"/>
    <n v="3"/>
    <s v="No corresponde"/>
    <s v="No corresponde"/>
    <s v="No corresponde"/>
    <n v="9"/>
    <x v="2"/>
    <m/>
  </r>
  <r>
    <n v="357"/>
    <n v="40507"/>
    <x v="3"/>
    <s v="Caylloma"/>
    <s v="Huambo"/>
    <n v="2"/>
    <n v="1"/>
    <x v="0"/>
    <s v="pobreza media y ruralidad alta"/>
    <n v="3"/>
    <n v="0"/>
    <n v="0"/>
    <n v="560"/>
    <n v="43.48"/>
    <n v="100"/>
    <n v="0.22222222222222221"/>
    <n v="18"/>
    <n v="0.26507936962067136"/>
    <n v="0.32222223281860352"/>
    <n v="0"/>
    <n v="3"/>
    <n v="5"/>
    <n v="0"/>
    <n v="30"/>
    <n v="6.4285716840199056E-2"/>
    <n v="0.15000000596046448"/>
    <n v="0"/>
    <n v="9"/>
    <n v="21"/>
    <x v="0"/>
    <s v="No corresponde"/>
    <s v="No corresponde"/>
    <n v="0"/>
    <n v="3"/>
    <n v="5"/>
    <n v="0"/>
    <n v="2"/>
    <n v="10"/>
    <s v="No corresponde"/>
    <s v="No corresponde"/>
    <s v="No corresponde"/>
    <s v="No corresponde"/>
    <s v="No corresponde"/>
    <s v="No corresponde"/>
    <n v="0.73333333333333328"/>
    <n v="0.8"/>
    <n v="0.9"/>
    <n v="0"/>
    <n v="48"/>
    <n v="96"/>
    <s v="No corresponde"/>
    <s v="No corresponde"/>
    <s v="No corresponde"/>
    <n v="0"/>
    <n v="1"/>
    <n v="3"/>
    <s v="No corresponde"/>
    <s v="No corresponde"/>
    <s v="No corresponde"/>
    <n v="9"/>
    <x v="2"/>
    <m/>
  </r>
  <r>
    <n v="358"/>
    <n v="40508"/>
    <x v="3"/>
    <s v="Caylloma"/>
    <s v="Huanca"/>
    <n v="2"/>
    <n v="1"/>
    <x v="3"/>
    <s v="pobreza baja y ruralidad alta"/>
    <n v="2"/>
    <n v="0"/>
    <n v="0"/>
    <n v="1368"/>
    <n v="25.03"/>
    <n v="100"/>
    <n v="0.58333333333333337"/>
    <n v="24"/>
    <n v="0.64761905443100709"/>
    <n v="0.73333334922790527"/>
    <n v="0"/>
    <n v="3"/>
    <n v="5"/>
    <n v="0"/>
    <n v="18"/>
    <n v="8.5714286991528096E-2"/>
    <n v="0.20000000298023224"/>
    <n v="0"/>
    <n v="13"/>
    <n v="29"/>
    <x v="0"/>
    <s v="No corresponde"/>
    <s v="No corresponde"/>
    <n v="0"/>
    <n v="7"/>
    <n v="15"/>
    <n v="0"/>
    <n v="2"/>
    <n v="10"/>
    <s v="No corresponde"/>
    <s v="No corresponde"/>
    <s v="No corresponde"/>
    <s v="No corresponde"/>
    <s v="No corresponde"/>
    <s v="No corresponde"/>
    <n v="0.4"/>
    <n v="0.7"/>
    <n v="0.8"/>
    <n v="0"/>
    <n v="78"/>
    <n v="157"/>
    <s v="No corresponde"/>
    <s v="No corresponde"/>
    <s v="No corresponde"/>
    <n v="0"/>
    <n v="1"/>
    <n v="3"/>
    <s v="No corresponde"/>
    <s v="No corresponde"/>
    <s v="No corresponde"/>
    <n v="9"/>
    <x v="2"/>
    <m/>
  </r>
  <r>
    <n v="359"/>
    <n v="40509"/>
    <x v="3"/>
    <s v="Caylloma"/>
    <s v="Ichupampa"/>
    <n v="2"/>
    <n v="1"/>
    <x v="3"/>
    <s v="pobreza baja y ruralidad alta"/>
    <n v="3"/>
    <n v="0"/>
    <n v="0"/>
    <n v="641"/>
    <n v="28.15"/>
    <n v="100"/>
    <n v="0.18181818181818182"/>
    <n v="11"/>
    <n v="0.24610390098063978"/>
    <n v="0.33181819319725037"/>
    <n v="0"/>
    <n v="3"/>
    <n v="6"/>
    <n v="0"/>
    <n v="19"/>
    <n v="8.5714286991528096E-2"/>
    <n v="0.20000000298023224"/>
    <n v="0"/>
    <n v="7"/>
    <n v="16"/>
    <x v="0"/>
    <s v="No corresponde"/>
    <s v="No corresponde"/>
    <n v="0"/>
    <n v="3"/>
    <n v="5"/>
    <n v="0"/>
    <n v="6"/>
    <n v="14"/>
    <s v="No corresponde"/>
    <s v="No corresponde"/>
    <s v="No corresponde"/>
    <s v="No corresponde"/>
    <s v="No corresponde"/>
    <s v="No corresponde"/>
    <n v="0.67741935483870963"/>
    <n v="0.8"/>
    <n v="0.9"/>
    <n v="0"/>
    <n v="43"/>
    <n v="87"/>
    <s v="No corresponde"/>
    <s v="No corresponde"/>
    <s v="No corresponde"/>
    <n v="0"/>
    <n v="1"/>
    <n v="3"/>
    <s v="No corresponde"/>
    <s v="No corresponde"/>
    <s v="No corresponde"/>
    <n v="9"/>
    <x v="2"/>
    <m/>
  </r>
  <r>
    <n v="360"/>
    <n v="40510"/>
    <x v="3"/>
    <s v="Caylloma"/>
    <s v="Lari"/>
    <n v="2"/>
    <n v="1"/>
    <x v="3"/>
    <s v="pobreza baja y ruralidad alta"/>
    <n v="4"/>
    <n v="1"/>
    <n v="0"/>
    <n v="1531"/>
    <n v="30.89"/>
    <n v="100"/>
    <n v="0.51515151515151514"/>
    <n v="33"/>
    <n v="0.57943723857144769"/>
    <n v="0.66515153646469116"/>
    <n v="0"/>
    <n v="5"/>
    <n v="10"/>
    <n v="0"/>
    <n v="49"/>
    <n v="8.5714286991528096E-2"/>
    <n v="0.20000000298023224"/>
    <n v="0"/>
    <n v="13"/>
    <n v="30"/>
    <x v="0"/>
    <s v="No corresponde"/>
    <s v="No corresponde"/>
    <n v="0"/>
    <n v="7"/>
    <n v="15"/>
    <n v="0"/>
    <n v="6"/>
    <n v="14"/>
    <s v="No corresponde"/>
    <s v="No corresponde"/>
    <s v="No corresponde"/>
    <s v="No corresponde"/>
    <s v="No corresponde"/>
    <s v="No corresponde"/>
    <n v="0.8202247191011236"/>
    <n v="0.9"/>
    <n v="0.95"/>
    <n v="0"/>
    <n v="55"/>
    <n v="110"/>
    <s v="No corresponde"/>
    <s v="No corresponde"/>
    <s v="No corresponde"/>
    <n v="0"/>
    <n v="1"/>
    <n v="3"/>
    <s v="No corresponde"/>
    <s v="No corresponde"/>
    <s v="No corresponde"/>
    <n v="9"/>
    <x v="2"/>
    <m/>
  </r>
  <r>
    <n v="361"/>
    <n v="40511"/>
    <x v="3"/>
    <s v="Caylloma"/>
    <s v="Lluta"/>
    <n v="2"/>
    <n v="1"/>
    <x v="0"/>
    <s v="pobreza media y ruralidad alta"/>
    <n v="3"/>
    <n v="0"/>
    <n v="0"/>
    <n v="1240"/>
    <n v="41.64"/>
    <n v="100"/>
    <n v="0.52941176470588236"/>
    <n v="17"/>
    <n v="0.57226890425722143"/>
    <n v="0.62941175699234009"/>
    <n v="0"/>
    <n v="4"/>
    <n v="9"/>
    <n v="0"/>
    <n v="32"/>
    <n v="6.4285716840199056E-2"/>
    <n v="0.15000000596046448"/>
    <n v="0"/>
    <n v="15"/>
    <n v="33"/>
    <x v="0"/>
    <s v="No corresponde"/>
    <s v="No corresponde"/>
    <n v="0"/>
    <n v="7"/>
    <n v="15"/>
    <n v="0"/>
    <n v="2"/>
    <n v="10"/>
    <s v="No corresponde"/>
    <s v="No corresponde"/>
    <s v="No corresponde"/>
    <s v="No corresponde"/>
    <s v="No corresponde"/>
    <s v="No corresponde"/>
    <n v="0.71739130434782605"/>
    <n v="0.8"/>
    <n v="0.9"/>
    <n v="0"/>
    <n v="64"/>
    <n v="128"/>
    <n v="0"/>
    <n v="0"/>
    <n v="1"/>
    <n v="0"/>
    <n v="1"/>
    <n v="3"/>
    <s v="No corresponde"/>
    <s v="No corresponde"/>
    <s v="No corresponde"/>
    <n v="9"/>
    <x v="0"/>
    <m/>
  </r>
  <r>
    <n v="362"/>
    <n v="40512"/>
    <x v="3"/>
    <s v="Caylloma"/>
    <s v="Maca"/>
    <n v="3"/>
    <n v="1"/>
    <x v="3"/>
    <s v="pobreza baja y ruralidad alta"/>
    <n v="3"/>
    <n v="0"/>
    <n v="0"/>
    <n v="685"/>
    <n v="22.908519999999999"/>
    <n v="100"/>
    <n v="0.58333333333333337"/>
    <n v="12"/>
    <n v="0.64761905443100709"/>
    <n v="0.73333334922790527"/>
    <n v="0"/>
    <n v="2"/>
    <n v="4"/>
    <n v="0"/>
    <n v="18"/>
    <n v="8.5714286991528096E-2"/>
    <n v="0.20000000298023224"/>
    <n v="0"/>
    <n v="9"/>
    <n v="21"/>
    <x v="0"/>
    <s v="No corresponde"/>
    <s v="No corresponde"/>
    <n v="0"/>
    <n v="3"/>
    <n v="5"/>
    <n v="0"/>
    <n v="6"/>
    <n v="14"/>
    <s v="No corresponde"/>
    <s v="No corresponde"/>
    <s v="No corresponde"/>
    <s v="No corresponde"/>
    <s v="No corresponde"/>
    <s v="No corresponde"/>
    <n v="0.91176470588235292"/>
    <n v="0.95"/>
    <n v="1"/>
    <n v="0"/>
    <n v="56"/>
    <n v="113"/>
    <s v="No corresponde"/>
    <s v="No corresponde"/>
    <s v="No corresponde"/>
    <n v="0"/>
    <n v="1"/>
    <n v="3"/>
    <s v="No corresponde"/>
    <s v="No corresponde"/>
    <s v="No corresponde"/>
    <n v="9"/>
    <x v="2"/>
    <m/>
  </r>
  <r>
    <n v="363"/>
    <n v="40513"/>
    <x v="3"/>
    <s v="Caylloma"/>
    <s v="Madrigal"/>
    <n v="2"/>
    <n v="1"/>
    <x v="3"/>
    <s v="pobreza baja y ruralidad alta"/>
    <n v="2"/>
    <n v="0"/>
    <n v="0"/>
    <n v="458"/>
    <n v="38.51"/>
    <n v="100"/>
    <n v="0.66666666666666663"/>
    <n v="9"/>
    <n v="0.73095237924939105"/>
    <n v="0.81666666269302368"/>
    <n v="0"/>
    <n v="2"/>
    <n v="3"/>
    <n v="0"/>
    <n v="17"/>
    <n v="8.5714286991528096E-2"/>
    <n v="0.20000000298023224"/>
    <n v="0"/>
    <n v="8"/>
    <n v="17"/>
    <x v="0"/>
    <s v="No corresponde"/>
    <s v="No corresponde"/>
    <n v="0"/>
    <n v="3"/>
    <n v="5"/>
    <n v="0"/>
    <n v="2"/>
    <n v="10"/>
    <s v="No corresponde"/>
    <s v="No corresponde"/>
    <s v="No corresponde"/>
    <s v="No corresponde"/>
    <s v="No corresponde"/>
    <s v="No corresponde"/>
    <n v="0.93333333333333335"/>
    <n v="0.95"/>
    <n v="1"/>
    <n v="0"/>
    <n v="49"/>
    <n v="98"/>
    <s v="No corresponde"/>
    <s v="No corresponde"/>
    <s v="No corresponde"/>
    <n v="0"/>
    <n v="1"/>
    <n v="3"/>
    <s v="No corresponde"/>
    <s v="No corresponde"/>
    <s v="No corresponde"/>
    <n v="9"/>
    <x v="2"/>
    <m/>
  </r>
  <r>
    <n v="364"/>
    <n v="40514"/>
    <x v="3"/>
    <s v="Caylloma"/>
    <s v="San Antonio de Chuca"/>
    <n v="1"/>
    <n v="1"/>
    <x v="1"/>
    <s v="pobreza alta y ruralidad alta"/>
    <n v="4"/>
    <n v="0"/>
    <n v="1"/>
    <n v="1576"/>
    <n v="65.19"/>
    <n v="100"/>
    <n v="0.51724137931034486"/>
    <n v="29"/>
    <n v="0.54938424808051201"/>
    <n v="0.59224140644073486"/>
    <n v="0"/>
    <n v="6"/>
    <n v="14"/>
    <n v="0"/>
    <n v="51"/>
    <n v="5.3571428571428568E-2"/>
    <n v="0.125"/>
    <n v="0"/>
    <n v="14"/>
    <n v="31"/>
    <x v="1"/>
    <n v="2.142857142857143E-3"/>
    <n v="5.0000000000000001E-3"/>
    <n v="0"/>
    <n v="7"/>
    <n v="15"/>
    <n v="0"/>
    <n v="2"/>
    <n v="10"/>
    <s v="No corresponde"/>
    <s v="No corresponde"/>
    <s v="No corresponde"/>
    <s v="No corresponde"/>
    <s v="No corresponde"/>
    <s v="No corresponde"/>
    <n v="9.5505617977528087E-2"/>
    <n v="0.7"/>
    <n v="0.8"/>
    <n v="0"/>
    <n v="58"/>
    <n v="117"/>
    <s v="No corresponde"/>
    <s v="No corresponde"/>
    <s v="No corresponde"/>
    <n v="0"/>
    <n v="1"/>
    <n v="3"/>
    <s v="No corresponde"/>
    <s v="No corresponde"/>
    <s v="No corresponde"/>
    <n v="10"/>
    <x v="0"/>
    <m/>
  </r>
  <r>
    <n v="365"/>
    <n v="40515"/>
    <x v="3"/>
    <s v="Caylloma"/>
    <s v="Sibayo"/>
    <n v="2"/>
    <n v="1"/>
    <x v="0"/>
    <s v="pobreza media y ruralidad alta"/>
    <n v="3"/>
    <n v="0"/>
    <n v="0"/>
    <n v="648"/>
    <n v="41.26"/>
    <n v="100"/>
    <n v="0.26666666666666666"/>
    <n v="15"/>
    <n v="0.3095238129297892"/>
    <n v="0.36666667461395264"/>
    <n v="0"/>
    <n v="3"/>
    <n v="5"/>
    <n v="0"/>
    <n v="23"/>
    <n v="6.4285716840199056E-2"/>
    <n v="0.15000000596046448"/>
    <n v="0"/>
    <n v="10"/>
    <n v="22"/>
    <x v="0"/>
    <s v="No corresponde"/>
    <s v="No corresponde"/>
    <n v="0"/>
    <n v="3"/>
    <n v="5"/>
    <n v="0"/>
    <n v="2"/>
    <n v="10"/>
    <s v="No corresponde"/>
    <s v="No corresponde"/>
    <s v="No corresponde"/>
    <s v="No corresponde"/>
    <s v="No corresponde"/>
    <s v="No corresponde"/>
    <n v="0"/>
    <n v="0.7"/>
    <n v="0.8"/>
    <n v="0"/>
    <n v="37"/>
    <n v="75"/>
    <n v="0"/>
    <n v="0"/>
    <n v="1"/>
    <n v="0"/>
    <n v="1"/>
    <n v="3"/>
    <s v="No corresponde"/>
    <s v="No corresponde"/>
    <s v="No corresponde"/>
    <n v="9"/>
    <x v="0"/>
    <m/>
  </r>
  <r>
    <n v="366"/>
    <n v="40516"/>
    <x v="3"/>
    <s v="Caylloma"/>
    <s v="Tapay"/>
    <n v="1"/>
    <n v="1"/>
    <x v="1"/>
    <s v="pobreza alta y ruralidad alta"/>
    <n v="2"/>
    <n v="0"/>
    <n v="0"/>
    <n v="517"/>
    <n v="54.72"/>
    <n v="100"/>
    <n v="0.26666666666666666"/>
    <n v="15"/>
    <n v="0.29880952466101873"/>
    <n v="0.34166666865348816"/>
    <n v="0"/>
    <n v="2"/>
    <n v="4"/>
    <n v="0"/>
    <n v="29"/>
    <n v="5.3571428571428568E-2"/>
    <n v="0.125"/>
    <n v="0"/>
    <n v="8"/>
    <n v="17"/>
    <x v="1"/>
    <n v="2.142857142857143E-3"/>
    <n v="5.0000000000000001E-3"/>
    <n v="0"/>
    <n v="3"/>
    <n v="5"/>
    <n v="0"/>
    <n v="2"/>
    <n v="10"/>
    <s v="No corresponde"/>
    <s v="No corresponde"/>
    <s v="No corresponde"/>
    <s v="No corresponde"/>
    <s v="No corresponde"/>
    <s v="No corresponde"/>
    <n v="0.7857142857142857"/>
    <n v="0.8"/>
    <n v="0.9"/>
    <n v="0"/>
    <n v="27"/>
    <n v="54"/>
    <s v="No corresponde"/>
    <s v="No corresponde"/>
    <s v="No corresponde"/>
    <n v="0"/>
    <n v="1"/>
    <n v="3"/>
    <s v="No corresponde"/>
    <s v="No corresponde"/>
    <s v="No corresponde"/>
    <n v="10"/>
    <x v="0"/>
    <m/>
  </r>
  <r>
    <n v="367"/>
    <n v="40517"/>
    <x v="3"/>
    <s v="Caylloma"/>
    <s v="Tisco"/>
    <n v="1"/>
    <n v="1"/>
    <x v="1"/>
    <s v="pobreza alta y ruralidad alta"/>
    <n v="4"/>
    <n v="0"/>
    <n v="1"/>
    <n v="1373"/>
    <n v="52.55"/>
    <n v="100"/>
    <n v="0.30232558139534882"/>
    <n v="43"/>
    <n v="0.33446844412242849"/>
    <n v="0.37732559442520142"/>
    <n v="0"/>
    <n v="7"/>
    <n v="16"/>
    <n v="0"/>
    <n v="59"/>
    <n v="5.3571428571428568E-2"/>
    <n v="0.125"/>
    <n v="0"/>
    <n v="22"/>
    <n v="50"/>
    <x v="1"/>
    <n v="2.142857142857143E-3"/>
    <n v="5.0000000000000001E-3"/>
    <n v="0"/>
    <n v="7"/>
    <n v="15"/>
    <n v="0"/>
    <n v="6"/>
    <n v="14"/>
    <s v="No corresponde"/>
    <s v="No corresponde"/>
    <s v="No corresponde"/>
    <s v="No corresponde"/>
    <s v="No corresponde"/>
    <s v="No corresponde"/>
    <n v="0.89600000000000002"/>
    <n v="0.9"/>
    <n v="0.95"/>
    <n v="0"/>
    <n v="62"/>
    <n v="124"/>
    <s v="No corresponde"/>
    <s v="No corresponde"/>
    <s v="No corresponde"/>
    <n v="0"/>
    <n v="1"/>
    <n v="3"/>
    <s v="No corresponde"/>
    <s v="No corresponde"/>
    <s v="No corresponde"/>
    <n v="10"/>
    <x v="0"/>
    <m/>
  </r>
  <r>
    <n v="368"/>
    <n v="40518"/>
    <x v="3"/>
    <s v="Caylloma"/>
    <s v="Tuti"/>
    <n v="3"/>
    <n v="1"/>
    <x v="3"/>
    <s v="pobreza baja y ruralidad alta"/>
    <n v="4"/>
    <n v="1"/>
    <n v="0"/>
    <n v="730"/>
    <n v="22.908519999999999"/>
    <n v="100"/>
    <n v="0.47368421052631576"/>
    <n v="19"/>
    <n v="0.53796993207214472"/>
    <n v="0.62368422746658325"/>
    <n v="0"/>
    <n v="3"/>
    <n v="6"/>
    <n v="0"/>
    <n v="21"/>
    <n v="8.5714286991528096E-2"/>
    <n v="0.20000000298023224"/>
    <n v="0"/>
    <n v="11"/>
    <n v="24"/>
    <x v="0"/>
    <s v="No corresponde"/>
    <s v="No corresponde"/>
    <n v="0"/>
    <n v="3"/>
    <n v="5"/>
    <n v="0"/>
    <n v="6"/>
    <n v="14"/>
    <s v="No corresponde"/>
    <s v="No corresponde"/>
    <s v="No corresponde"/>
    <s v="No corresponde"/>
    <s v="No corresponde"/>
    <s v="No corresponde"/>
    <n v="0.82432432432432434"/>
    <n v="0.9"/>
    <n v="0.95"/>
    <n v="0"/>
    <n v="46"/>
    <n v="93"/>
    <s v="No corresponde"/>
    <s v="No corresponde"/>
    <s v="No corresponde"/>
    <n v="0"/>
    <n v="1"/>
    <n v="3"/>
    <s v="No corresponde"/>
    <s v="No corresponde"/>
    <s v="No corresponde"/>
    <n v="9"/>
    <x v="2"/>
    <m/>
  </r>
  <r>
    <n v="369"/>
    <n v="40519"/>
    <x v="3"/>
    <s v="Caylloma"/>
    <s v="Yanque"/>
    <n v="2"/>
    <n v="1"/>
    <x v="3"/>
    <s v="pobreza baja y ruralidad alta"/>
    <n v="3"/>
    <n v="0"/>
    <n v="0"/>
    <n v="2090"/>
    <n v="35.74"/>
    <n v="100"/>
    <n v="0.52307692307692311"/>
    <n v="65"/>
    <n v="0.58736263932762567"/>
    <n v="0.67307692766189575"/>
    <n v="0"/>
    <n v="9"/>
    <n v="19"/>
    <n v="0"/>
    <n v="101"/>
    <n v="8.5714286991528096E-2"/>
    <n v="0.20000000298023224"/>
    <n v="0"/>
    <n v="27"/>
    <n v="62"/>
    <x v="0"/>
    <s v="No corresponde"/>
    <s v="No corresponde"/>
    <n v="0"/>
    <n v="7"/>
    <n v="15"/>
    <n v="0"/>
    <n v="2"/>
    <n v="10"/>
    <s v="No corresponde"/>
    <s v="No corresponde"/>
    <s v="No corresponde"/>
    <s v="No corresponde"/>
    <s v="No corresponde"/>
    <s v="No corresponde"/>
    <n v="0.84523809523809523"/>
    <n v="0.9"/>
    <n v="0.95"/>
    <n v="0"/>
    <n v="91"/>
    <n v="182"/>
    <s v="No corresponde"/>
    <s v="No corresponde"/>
    <s v="No corresponde"/>
    <n v="0"/>
    <n v="1"/>
    <n v="3"/>
    <s v="No corresponde"/>
    <s v="No corresponde"/>
    <s v="No corresponde"/>
    <n v="9"/>
    <x v="2"/>
    <m/>
  </r>
  <r>
    <n v="370"/>
    <n v="40520"/>
    <x v="3"/>
    <s v="Caylloma"/>
    <s v="Majes"/>
    <n v="2"/>
    <n v="1"/>
    <x v="4"/>
    <s v="pobreza media y ruralidad media"/>
    <n v="4"/>
    <n v="1"/>
    <n v="1"/>
    <n v="68604"/>
    <n v="30.71"/>
    <n v="36.696239302818562"/>
    <n v="0.65994869915720045"/>
    <n v="2729"/>
    <n v="0.71352013092992539"/>
    <n v="0.78494870662689209"/>
    <n v="0"/>
    <n v="397"/>
    <n v="926"/>
    <n v="0"/>
    <n v="3674"/>
    <n v="7.4999998722757616E-2"/>
    <n v="0.17499999701976776"/>
    <n v="0"/>
    <n v="429"/>
    <n v="1000"/>
    <x v="0"/>
    <s v="No corresponde"/>
    <s v="No corresponde"/>
    <n v="0"/>
    <n v="15"/>
    <n v="35"/>
    <n v="0"/>
    <n v="6"/>
    <n v="14"/>
    <s v="No corresponde"/>
    <s v="No corresponde"/>
    <s v="No corresponde"/>
    <s v="No corresponde"/>
    <s v="No corresponde"/>
    <s v="No corresponde"/>
    <n v="0.90284360189573465"/>
    <n v="0.95"/>
    <n v="1"/>
    <n v="0"/>
    <n v="432"/>
    <n v="864"/>
    <n v="0"/>
    <n v="0"/>
    <n v="1"/>
    <n v="0"/>
    <n v="1"/>
    <n v="3"/>
    <s v="No corresponde"/>
    <s v="No corresponde"/>
    <s v="No corresponde"/>
    <n v="9"/>
    <x v="0"/>
    <m/>
  </r>
  <r>
    <n v="371"/>
    <n v="40601"/>
    <x v="3"/>
    <s v="Condesuyos"/>
    <s v="Chuquibamba"/>
    <n v="2"/>
    <n v="1"/>
    <x v="5"/>
    <s v="pobreza baja y ruralidad baja"/>
    <n v="4"/>
    <n v="1"/>
    <n v="1"/>
    <n v="3244"/>
    <n v="26.06"/>
    <n v="21.844660194174757"/>
    <n v="0.44897959183673469"/>
    <n v="98"/>
    <n v="0.52397958182732496"/>
    <n v="0.62397956848144531"/>
    <n v="0"/>
    <n v="16"/>
    <n v="37"/>
    <n v="0"/>
    <n v="160"/>
    <n v="9.6428568874086656E-2"/>
    <n v="0.22499999403953552"/>
    <n v="0"/>
    <n v="44"/>
    <n v="102"/>
    <x v="0"/>
    <s v="No corresponde"/>
    <s v="No corresponde"/>
    <n v="0"/>
    <n v="7"/>
    <n v="15"/>
    <n v="0"/>
    <n v="6"/>
    <n v="14"/>
    <n v="0"/>
    <n v="0.36428571428571427"/>
    <n v="0.85"/>
    <n v="0"/>
    <n v="0.36428571428571427"/>
    <n v="0.85"/>
    <n v="0.95471698113207548"/>
    <n v="1"/>
    <n v="1"/>
    <n v="0"/>
    <n v="96"/>
    <n v="193"/>
    <s v="No corresponde"/>
    <s v="No corresponde"/>
    <s v="No corresponde"/>
    <n v="0"/>
    <n v="1"/>
    <n v="3"/>
    <s v="No corresponde"/>
    <s v="No corresponde"/>
    <s v="No corresponde"/>
    <n v="11"/>
    <x v="1"/>
    <m/>
  </r>
  <r>
    <n v="372"/>
    <n v="40602"/>
    <x v="3"/>
    <s v="Condesuyos"/>
    <s v="Andaray"/>
    <n v="2"/>
    <n v="1"/>
    <x v="3"/>
    <s v="pobreza baja y ruralidad alta"/>
    <n v="3"/>
    <n v="0"/>
    <n v="0"/>
    <n v="650"/>
    <n v="38.65"/>
    <n v="100"/>
    <n v="0.4"/>
    <n v="10"/>
    <n v="0.46428571939468388"/>
    <n v="0.55000001192092896"/>
    <n v="0"/>
    <n v="2"/>
    <n v="4"/>
    <n v="0"/>
    <n v="11"/>
    <n v="8.5714286991528096E-2"/>
    <n v="0.20000000298023224"/>
    <n v="0"/>
    <n v="7"/>
    <n v="15"/>
    <x v="0"/>
    <s v="No corresponde"/>
    <s v="No corresponde"/>
    <n v="0"/>
    <n v="3"/>
    <n v="5"/>
    <n v="0"/>
    <n v="2"/>
    <n v="10"/>
    <s v="No corresponde"/>
    <s v="No corresponde"/>
    <s v="No corresponde"/>
    <s v="No corresponde"/>
    <s v="No corresponde"/>
    <s v="No corresponde"/>
    <n v="1"/>
    <n v="1"/>
    <n v="1"/>
    <n v="0"/>
    <n v="46"/>
    <n v="93"/>
    <n v="0"/>
    <n v="0"/>
    <n v="1"/>
    <n v="0"/>
    <n v="1"/>
    <n v="3"/>
    <s v="No corresponde"/>
    <s v="No corresponde"/>
    <s v="No corresponde"/>
    <n v="9"/>
    <x v="0"/>
    <m/>
  </r>
  <r>
    <n v="373"/>
    <n v="40603"/>
    <x v="3"/>
    <s v="Condesuyos"/>
    <s v="Cayarani"/>
    <n v="1"/>
    <n v="1"/>
    <x v="2"/>
    <s v="pobreza muy alta y ruralidad alta"/>
    <n v="4"/>
    <n v="1"/>
    <n v="0"/>
    <n v="3013"/>
    <n v="73.62"/>
    <n v="100"/>
    <n v="0.21052631578947367"/>
    <n v="95"/>
    <n v="0.23195489299924749"/>
    <n v="0.26052632927894592"/>
    <n v="0"/>
    <n v="8"/>
    <n v="18"/>
    <n v="0"/>
    <n v="89"/>
    <n v="4.2857143495764048E-2"/>
    <n v="0.10000000149011612"/>
    <n v="0"/>
    <n v="46"/>
    <n v="107"/>
    <x v="1"/>
    <n v="2.142857142857143E-3"/>
    <n v="5.0000000000000001E-3"/>
    <n v="0"/>
    <n v="11"/>
    <n v="25"/>
    <n v="0"/>
    <n v="6"/>
    <n v="14"/>
    <s v="No corresponde"/>
    <s v="No corresponde"/>
    <s v="No corresponde"/>
    <s v="No corresponde"/>
    <s v="No corresponde"/>
    <s v="No corresponde"/>
    <n v="0.78431372549019607"/>
    <n v="0.8"/>
    <n v="0.9"/>
    <n v="0"/>
    <n v="85"/>
    <n v="171"/>
    <s v="No corresponde"/>
    <s v="No corresponde"/>
    <s v="No corresponde"/>
    <n v="0"/>
    <n v="1"/>
    <n v="3"/>
    <s v="No corresponde"/>
    <s v="No corresponde"/>
    <s v="No corresponde"/>
    <n v="10"/>
    <x v="0"/>
    <m/>
  </r>
  <r>
    <n v="374"/>
    <n v="40604"/>
    <x v="3"/>
    <s v="Condesuyos"/>
    <s v="Chichas"/>
    <n v="1"/>
    <n v="1"/>
    <x v="2"/>
    <s v="pobreza muy alta y ruralidad alta"/>
    <n v="2"/>
    <n v="0"/>
    <n v="0"/>
    <n v="631"/>
    <n v="69.010000000000005"/>
    <n v="100"/>
    <n v="9.0909090909090912E-2"/>
    <n v="11"/>
    <n v="0.11233766222154939"/>
    <n v="0.14090909063816071"/>
    <n v="0"/>
    <n v="3"/>
    <n v="5"/>
    <n v="0"/>
    <n v="18"/>
    <n v="4.2857143495764048E-2"/>
    <n v="0.10000000149011612"/>
    <n v="0"/>
    <n v="6"/>
    <n v="14"/>
    <x v="1"/>
    <n v="2.142857142857143E-3"/>
    <n v="5.0000000000000001E-3"/>
    <n v="0"/>
    <n v="3"/>
    <n v="5"/>
    <n v="0"/>
    <n v="2"/>
    <n v="10"/>
    <s v="No corresponde"/>
    <s v="No corresponde"/>
    <s v="No corresponde"/>
    <s v="No corresponde"/>
    <s v="No corresponde"/>
    <s v="No corresponde"/>
    <n v="0.76190476190476186"/>
    <n v="0.8"/>
    <n v="0.9"/>
    <n v="0"/>
    <n v="43"/>
    <n v="87"/>
    <s v="No corresponde"/>
    <s v="No corresponde"/>
    <s v="No corresponde"/>
    <n v="0"/>
    <n v="1"/>
    <n v="3"/>
    <s v="No corresponde"/>
    <s v="No corresponde"/>
    <s v="No corresponde"/>
    <n v="10"/>
    <x v="0"/>
    <m/>
  </r>
  <r>
    <n v="375"/>
    <n v="40605"/>
    <x v="3"/>
    <s v="Condesuyos"/>
    <s v="Iray"/>
    <n v="2"/>
    <n v="1"/>
    <x v="3"/>
    <s v="pobreza baja y ruralidad alta"/>
    <n v="4"/>
    <n v="1"/>
    <n v="0"/>
    <n v="626"/>
    <n v="39.5"/>
    <n v="100"/>
    <n v="0.41666666666666669"/>
    <n v="12"/>
    <n v="0.4809523792493911"/>
    <n v="0.56666666269302368"/>
    <n v="0"/>
    <n v="3"/>
    <n v="7"/>
    <n v="0"/>
    <n v="20"/>
    <n v="8.5714286991528096E-2"/>
    <n v="0.20000000298023224"/>
    <n v="0"/>
    <n v="7"/>
    <n v="15"/>
    <x v="0"/>
    <s v="No corresponde"/>
    <s v="No corresponde"/>
    <n v="0"/>
    <n v="3"/>
    <n v="5"/>
    <n v="0"/>
    <n v="6"/>
    <n v="14"/>
    <s v="No corresponde"/>
    <s v="No corresponde"/>
    <s v="No corresponde"/>
    <s v="No corresponde"/>
    <s v="No corresponde"/>
    <s v="No corresponde"/>
    <n v="0.8"/>
    <n v="0.9"/>
    <n v="0.95"/>
    <n v="0"/>
    <n v="29"/>
    <n v="58"/>
    <s v="No corresponde"/>
    <s v="No corresponde"/>
    <s v="No corresponde"/>
    <n v="0"/>
    <n v="1"/>
    <n v="3"/>
    <s v="No corresponde"/>
    <s v="No corresponde"/>
    <s v="No corresponde"/>
    <n v="9"/>
    <x v="2"/>
    <m/>
  </r>
  <r>
    <n v="376"/>
    <n v="40606"/>
    <x v="3"/>
    <s v="Condesuyos"/>
    <s v="Río Grande"/>
    <n v="2"/>
    <n v="1"/>
    <x v="3"/>
    <s v="pobreza baja y ruralidad alta"/>
    <n v="4"/>
    <n v="0"/>
    <n v="1"/>
    <n v="2578"/>
    <n v="31.7"/>
    <n v="100"/>
    <n v="0.36923076923076925"/>
    <n v="65"/>
    <n v="0.43351648941144838"/>
    <n v="0.51923078298568726"/>
    <n v="0"/>
    <n v="26"/>
    <n v="60"/>
    <n v="0"/>
    <n v="184"/>
    <n v="8.5714286991528096E-2"/>
    <n v="0.20000000298023224"/>
    <n v="0"/>
    <n v="29"/>
    <n v="66"/>
    <x v="0"/>
    <s v="No corresponde"/>
    <s v="No corresponde"/>
    <n v="0"/>
    <n v="3"/>
    <n v="5"/>
    <n v="0"/>
    <n v="2"/>
    <n v="10"/>
    <s v="No corresponde"/>
    <s v="No corresponde"/>
    <s v="No corresponde"/>
    <s v="No corresponde"/>
    <s v="No corresponde"/>
    <s v="No corresponde"/>
    <n v="0.28703703703703703"/>
    <n v="0.7"/>
    <n v="0.8"/>
    <n v="0"/>
    <n v="73"/>
    <n v="147"/>
    <s v="No corresponde"/>
    <s v="No corresponde"/>
    <s v="No corresponde"/>
    <n v="0"/>
    <n v="1"/>
    <n v="3"/>
    <s v="No corresponde"/>
    <s v="No corresponde"/>
    <s v="No corresponde"/>
    <n v="9"/>
    <x v="2"/>
    <m/>
  </r>
  <r>
    <n v="377"/>
    <n v="40607"/>
    <x v="3"/>
    <s v="Condesuyos"/>
    <s v="Salamanca"/>
    <n v="2"/>
    <n v="1"/>
    <x v="3"/>
    <s v="pobreza baja y ruralidad alta"/>
    <n v="2"/>
    <n v="0"/>
    <n v="0"/>
    <n v="832"/>
    <n v="39.93"/>
    <n v="100"/>
    <n v="0.25"/>
    <n v="12"/>
    <n v="0.31428571684019907"/>
    <n v="0.40000000596046448"/>
    <n v="0"/>
    <n v="4"/>
    <n v="8"/>
    <n v="0"/>
    <n v="26"/>
    <n v="8.5714286991528096E-2"/>
    <n v="0.20000000298023224"/>
    <n v="0"/>
    <n v="9"/>
    <n v="21"/>
    <x v="0"/>
    <s v="No corresponde"/>
    <s v="No corresponde"/>
    <n v="0"/>
    <n v="3"/>
    <n v="5"/>
    <n v="0"/>
    <n v="6"/>
    <n v="14"/>
    <s v="No corresponde"/>
    <s v="No corresponde"/>
    <s v="No corresponde"/>
    <s v="No corresponde"/>
    <s v="No corresponde"/>
    <s v="No corresponde"/>
    <n v="5.8823529411764705E-2"/>
    <n v="0.7"/>
    <n v="0.8"/>
    <n v="0"/>
    <n v="66"/>
    <n v="133"/>
    <s v="No corresponde"/>
    <s v="No corresponde"/>
    <s v="No corresponde"/>
    <n v="0"/>
    <n v="1"/>
    <n v="3"/>
    <s v="No corresponde"/>
    <s v="No corresponde"/>
    <s v="No corresponde"/>
    <n v="9"/>
    <x v="2"/>
    <m/>
  </r>
  <r>
    <n v="378"/>
    <n v="40608"/>
    <x v="3"/>
    <s v="Condesuyos"/>
    <s v="Yanaquihua"/>
    <n v="2"/>
    <n v="1"/>
    <x v="3"/>
    <s v="pobreza baja y ruralidad alta"/>
    <n v="4"/>
    <n v="1"/>
    <n v="1"/>
    <n v="5996"/>
    <n v="24.53"/>
    <n v="100"/>
    <n v="0.33766233766233766"/>
    <n v="77"/>
    <n v="0.40194805516603926"/>
    <n v="0.48766234517097473"/>
    <n v="0"/>
    <n v="13"/>
    <n v="29"/>
    <n v="0"/>
    <n v="125"/>
    <n v="8.5714286991528096E-2"/>
    <n v="0.20000000298023224"/>
    <n v="0"/>
    <n v="44"/>
    <n v="101"/>
    <x v="0"/>
    <s v="No corresponde"/>
    <s v="No corresponde"/>
    <n v="0"/>
    <n v="11"/>
    <n v="25"/>
    <n v="0"/>
    <n v="6"/>
    <n v="14"/>
    <s v="No corresponde"/>
    <s v="No corresponde"/>
    <s v="No corresponde"/>
    <s v="No corresponde"/>
    <s v="No corresponde"/>
    <s v="No corresponde"/>
    <n v="0.95953757225433522"/>
    <n v="1"/>
    <n v="1"/>
    <n v="0"/>
    <n v="64"/>
    <n v="128"/>
    <n v="0"/>
    <n v="0"/>
    <n v="1"/>
    <n v="0"/>
    <n v="1"/>
    <n v="3"/>
    <s v="No corresponde"/>
    <s v="No corresponde"/>
    <s v="No corresponde"/>
    <n v="9"/>
    <x v="0"/>
    <m/>
  </r>
  <r>
    <n v="379"/>
    <n v="40702"/>
    <x v="3"/>
    <s v="Islay"/>
    <s v="Cocachacra"/>
    <n v="4"/>
    <n v="2"/>
    <x v="4"/>
    <s v="pobreza media y ruralidad media"/>
    <n v="2"/>
    <n v="0"/>
    <n v="0"/>
    <n v="8805"/>
    <n v="15.27"/>
    <n v="42.248346803820716"/>
    <n v="0.77826086956521734"/>
    <n v="230"/>
    <n v="0.83183230546690656"/>
    <n v="0.90326088666915894"/>
    <n v="0"/>
    <n v="37"/>
    <n v="85"/>
    <n v="0"/>
    <n v="357"/>
    <n v="7.4999998722757616E-2"/>
    <n v="0.17499999701976776"/>
    <n v="0"/>
    <n v="88"/>
    <n v="204"/>
    <x v="0"/>
    <s v="No corresponde"/>
    <s v="No corresponde"/>
    <n v="0"/>
    <n v="11"/>
    <n v="25"/>
    <n v="0"/>
    <n v="2"/>
    <n v="10"/>
    <s v="No corresponde"/>
    <s v="No corresponde"/>
    <s v="No corresponde"/>
    <s v="No corresponde"/>
    <s v="No corresponde"/>
    <s v="No corresponde"/>
    <n v="0.625"/>
    <n v="0.8"/>
    <n v="0.9"/>
    <n v="0"/>
    <n v="169"/>
    <n v="339"/>
    <n v="0"/>
    <n v="0"/>
    <n v="1"/>
    <n v="0"/>
    <n v="1"/>
    <n v="3"/>
    <s v="No corresponde"/>
    <s v="No corresponde"/>
    <s v="No corresponde"/>
    <n v="9"/>
    <x v="0"/>
    <m/>
  </r>
  <r>
    <n v="380"/>
    <n v="40703"/>
    <x v="3"/>
    <s v="Islay"/>
    <s v="Dean Valdivia"/>
    <n v="3"/>
    <n v="1"/>
    <x v="4"/>
    <s v="pobreza media y ruralidad media"/>
    <n v="2"/>
    <n v="0"/>
    <n v="0"/>
    <n v="6631"/>
    <n v="20.72"/>
    <n v="62.507122507122503"/>
    <n v="0.69398907103825136"/>
    <n v="183"/>
    <n v="0.74756051119559452"/>
    <n v="0.818989098072052"/>
    <n v="0"/>
    <n v="35"/>
    <n v="80"/>
    <n v="0"/>
    <n v="300"/>
    <n v="7.4999998722757616E-2"/>
    <n v="0.17499999701976776"/>
    <n v="0"/>
    <n v="71"/>
    <n v="164"/>
    <x v="0"/>
    <s v="No corresponde"/>
    <s v="No corresponde"/>
    <n v="0"/>
    <n v="11"/>
    <n v="25"/>
    <n v="0"/>
    <n v="2"/>
    <n v="10"/>
    <s v="No corresponde"/>
    <s v="No corresponde"/>
    <s v="No corresponde"/>
    <s v="No corresponde"/>
    <s v="No corresponde"/>
    <s v="No corresponde"/>
    <n v="0.95867768595041325"/>
    <n v="1"/>
    <n v="1"/>
    <n v="0"/>
    <n v="104"/>
    <n v="209"/>
    <s v="No corresponde"/>
    <s v="No corresponde"/>
    <s v="No corresponde"/>
    <n v="0"/>
    <n v="1"/>
    <n v="3"/>
    <s v="No corresponde"/>
    <s v="No corresponde"/>
    <s v="No corresponde"/>
    <n v="9"/>
    <x v="2"/>
    <m/>
  </r>
  <r>
    <n v="381"/>
    <n v="40704"/>
    <x v="3"/>
    <s v="Islay"/>
    <s v="Islay"/>
    <n v="4"/>
    <n v="2"/>
    <x v="5"/>
    <s v="pobreza baja y ruralidad baja"/>
    <n v="1"/>
    <n v="0"/>
    <n v="0"/>
    <n v="7767"/>
    <n v="11.66"/>
    <n v="0"/>
    <n v="0.59433962264150941"/>
    <n v="212"/>
    <n v="0.66933962196673991"/>
    <n v="0.76933962106704712"/>
    <n v="0"/>
    <n v="29"/>
    <n v="66"/>
    <n v="0"/>
    <n v="277"/>
    <n v="9.6428568874086656E-2"/>
    <n v="0.22499999403953552"/>
    <n v="0"/>
    <n v="57"/>
    <n v="133"/>
    <x v="0"/>
    <s v="No corresponde"/>
    <s v="No corresponde"/>
    <n v="0"/>
    <n v="11"/>
    <n v="25"/>
    <n v="0"/>
    <n v="2"/>
    <n v="10"/>
    <s v="No corresponde"/>
    <s v="No corresponde"/>
    <s v="No corresponde"/>
    <s v="No corresponde"/>
    <s v="No corresponde"/>
    <s v="No corresponde"/>
    <n v="0.90361445783132532"/>
    <n v="0.95"/>
    <n v="1"/>
    <n v="0"/>
    <n v="75"/>
    <n v="150"/>
    <s v="No corresponde"/>
    <s v="No corresponde"/>
    <s v="No corresponde"/>
    <n v="0"/>
    <n v="1"/>
    <n v="3"/>
    <s v="No corresponde"/>
    <s v="No corresponde"/>
    <s v="No corresponde"/>
    <n v="9"/>
    <x v="2"/>
    <m/>
  </r>
  <r>
    <n v="382"/>
    <n v="40705"/>
    <x v="3"/>
    <s v="Islay"/>
    <s v="Mejia"/>
    <n v="4"/>
    <n v="2"/>
    <x v="3"/>
    <s v="pobreza baja y ruralidad alta"/>
    <n v="1"/>
    <n v="0"/>
    <n v="0"/>
    <n v="1003"/>
    <n v="16.7"/>
    <n v="100"/>
    <n v="0.6216216216216216"/>
    <n v="37"/>
    <n v="0.68590734571103418"/>
    <n v="0.77162164449691772"/>
    <n v="0"/>
    <n v="6"/>
    <n v="13"/>
    <n v="0"/>
    <n v="41"/>
    <n v="8.5714286991528096E-2"/>
    <n v="0.20000000298023224"/>
    <n v="0"/>
    <n v="10"/>
    <n v="22"/>
    <x v="0"/>
    <s v="No corresponde"/>
    <s v="No corresponde"/>
    <n v="0"/>
    <n v="3"/>
    <n v="5"/>
    <n v="0"/>
    <n v="2"/>
    <n v="10"/>
    <s v="No corresponde"/>
    <s v="No corresponde"/>
    <s v="No corresponde"/>
    <s v="No corresponde"/>
    <s v="No corresponde"/>
    <s v="No corresponde"/>
    <n v="0.94594594594594594"/>
    <n v="0.95"/>
    <n v="1"/>
    <n v="0"/>
    <n v="10"/>
    <n v="21"/>
    <s v="No corresponde"/>
    <s v="No corresponde"/>
    <s v="No corresponde"/>
    <n v="0"/>
    <n v="1"/>
    <n v="3"/>
    <s v="No corresponde"/>
    <s v="No corresponde"/>
    <s v="No corresponde"/>
    <n v="9"/>
    <x v="2"/>
    <m/>
  </r>
  <r>
    <n v="383"/>
    <n v="40706"/>
    <x v="3"/>
    <s v="Islay"/>
    <s v="Punta de Bombón"/>
    <n v="2"/>
    <n v="1"/>
    <x v="5"/>
    <s v="pobreza baja y ruralidad baja"/>
    <n v="3"/>
    <n v="0"/>
    <n v="0"/>
    <n v="6375"/>
    <n v="23.33"/>
    <n v="14.164004259850904"/>
    <n v="0.6"/>
    <n v="175"/>
    <n v="0.67499998978206088"/>
    <n v="0.77499997615814209"/>
    <n v="0"/>
    <n v="30"/>
    <n v="69"/>
    <n v="0"/>
    <n v="278"/>
    <n v="9.6428568874086656E-2"/>
    <n v="0.22499999403953552"/>
    <n v="0"/>
    <n v="70"/>
    <n v="162"/>
    <x v="0"/>
    <s v="No corresponde"/>
    <s v="No corresponde"/>
    <n v="0"/>
    <n v="11"/>
    <n v="25"/>
    <n v="0"/>
    <n v="2"/>
    <n v="10"/>
    <s v="No corresponde"/>
    <s v="No corresponde"/>
    <s v="No corresponde"/>
    <s v="No corresponde"/>
    <s v="No corresponde"/>
    <s v="No corresponde"/>
    <n v="0.84452296819787986"/>
    <n v="0.9"/>
    <n v="0.95"/>
    <n v="0"/>
    <n v="149"/>
    <n v="299"/>
    <s v="No corresponde"/>
    <s v="No corresponde"/>
    <s v="No corresponde"/>
    <n v="0"/>
    <n v="1"/>
    <n v="3"/>
    <s v="No corresponde"/>
    <s v="No corresponde"/>
    <s v="No corresponde"/>
    <n v="9"/>
    <x v="2"/>
    <m/>
  </r>
  <r>
    <n v="384"/>
    <n v="40801"/>
    <x v="3"/>
    <s v="La Unión"/>
    <s v="Cotahuasi"/>
    <n v="2"/>
    <n v="1"/>
    <x v="3"/>
    <s v="pobreza baja y ruralidad alta"/>
    <n v="3"/>
    <n v="0"/>
    <n v="0"/>
    <n v="2892"/>
    <n v="32.29"/>
    <n v="100"/>
    <n v="0.5"/>
    <n v="90"/>
    <n v="0.56428570406777523"/>
    <n v="0.64999997615814209"/>
    <n v="0"/>
    <n v="15"/>
    <n v="33"/>
    <n v="0"/>
    <n v="139"/>
    <n v="8.5714286991528096E-2"/>
    <n v="0.20000000298023224"/>
    <n v="0"/>
    <n v="42"/>
    <n v="97"/>
    <x v="0"/>
    <s v="No corresponde"/>
    <s v="No corresponde"/>
    <n v="0"/>
    <n v="7"/>
    <n v="15"/>
    <n v="0"/>
    <n v="2"/>
    <n v="10"/>
    <n v="0"/>
    <n v="0.36428571428571427"/>
    <n v="0.85"/>
    <n v="0"/>
    <n v="0.36428571428571427"/>
    <n v="0.85"/>
    <n v="0.85849056603773588"/>
    <n v="0.9"/>
    <n v="0.95"/>
    <n v="0"/>
    <n v="103"/>
    <n v="206"/>
    <s v="No corresponde"/>
    <s v="No corresponde"/>
    <s v="No corresponde"/>
    <n v="0"/>
    <n v="1"/>
    <n v="3"/>
    <s v="No corresponde"/>
    <s v="No corresponde"/>
    <s v="No corresponde"/>
    <n v="11"/>
    <x v="1"/>
    <m/>
  </r>
  <r>
    <n v="385"/>
    <n v="40802"/>
    <x v="3"/>
    <s v="La Unión"/>
    <s v="Alca"/>
    <n v="1"/>
    <n v="1"/>
    <x v="0"/>
    <s v="pobreza media y ruralidad alta"/>
    <n v="4"/>
    <n v="1"/>
    <n v="0"/>
    <n v="1967"/>
    <n v="44.85"/>
    <n v="100"/>
    <n v="0.46969696969696972"/>
    <n v="66"/>
    <n v="0.51255410961258463"/>
    <n v="0.56969696283340454"/>
    <n v="0"/>
    <n v="12"/>
    <n v="27"/>
    <n v="0"/>
    <n v="91"/>
    <n v="6.4285716840199056E-2"/>
    <n v="0.15000000596046448"/>
    <n v="0"/>
    <n v="33"/>
    <n v="76"/>
    <x v="0"/>
    <s v="No corresponde"/>
    <s v="No corresponde"/>
    <n v="0"/>
    <n v="7"/>
    <n v="15"/>
    <n v="0"/>
    <n v="6"/>
    <n v="14"/>
    <s v="No corresponde"/>
    <s v="No corresponde"/>
    <s v="No corresponde"/>
    <s v="No corresponde"/>
    <s v="No corresponde"/>
    <s v="No corresponde"/>
    <n v="0.86896551724137927"/>
    <n v="0.9"/>
    <n v="0.95"/>
    <n v="0"/>
    <n v="91"/>
    <n v="183"/>
    <s v="No corresponde"/>
    <s v="No corresponde"/>
    <s v="No corresponde"/>
    <n v="0"/>
    <n v="1"/>
    <n v="3"/>
    <s v="No corresponde"/>
    <s v="No corresponde"/>
    <s v="No corresponde"/>
    <n v="9"/>
    <x v="2"/>
    <m/>
  </r>
  <r>
    <n v="386"/>
    <n v="40803"/>
    <x v="3"/>
    <s v="La Unión"/>
    <s v="Charcana"/>
    <n v="1"/>
    <n v="1"/>
    <x v="1"/>
    <s v="pobreza alta y ruralidad alta"/>
    <n v="3"/>
    <n v="0"/>
    <n v="0"/>
    <n v="530"/>
    <n v="61.24"/>
    <n v="100"/>
    <n v="0.35"/>
    <n v="20"/>
    <n v="0.3821428622518267"/>
    <n v="0.42500001192092896"/>
    <n v="0"/>
    <n v="6"/>
    <n v="12"/>
    <n v="0"/>
    <n v="29"/>
    <n v="5.3571428571428568E-2"/>
    <n v="0.125"/>
    <n v="0"/>
    <n v="9"/>
    <n v="19"/>
    <x v="1"/>
    <n v="2.142857142857143E-3"/>
    <n v="5.0000000000000001E-3"/>
    <n v="0"/>
    <n v="3"/>
    <n v="5"/>
    <n v="0"/>
    <n v="2"/>
    <n v="10"/>
    <s v="No corresponde"/>
    <s v="No corresponde"/>
    <s v="No corresponde"/>
    <s v="No corresponde"/>
    <s v="No corresponde"/>
    <s v="No corresponde"/>
    <n v="1"/>
    <n v="1"/>
    <n v="1"/>
    <n v="0"/>
    <n v="37"/>
    <n v="75"/>
    <n v="0"/>
    <n v="0"/>
    <n v="1"/>
    <n v="0"/>
    <n v="1"/>
    <n v="3"/>
    <s v="No corresponde"/>
    <s v="No corresponde"/>
    <s v="No corresponde"/>
    <n v="10"/>
    <x v="1"/>
    <m/>
  </r>
  <r>
    <n v="387"/>
    <n v="40804"/>
    <x v="3"/>
    <s v="La Unión"/>
    <s v="Huaynacotas"/>
    <n v="1"/>
    <n v="1"/>
    <x v="1"/>
    <s v="pobreza alta y ruralidad alta"/>
    <n v="4"/>
    <n v="1"/>
    <n v="0"/>
    <n v="2183"/>
    <n v="59.64"/>
    <n v="100"/>
    <n v="0.2413793103448276"/>
    <n v="58"/>
    <n v="0.27352216678299929"/>
    <n v="0.31637930870056152"/>
    <n v="0"/>
    <n v="10"/>
    <n v="23"/>
    <n v="0"/>
    <n v="72"/>
    <n v="5.3571428571428568E-2"/>
    <n v="0.125"/>
    <n v="0"/>
    <n v="34"/>
    <n v="78"/>
    <x v="1"/>
    <n v="2.142857142857143E-3"/>
    <n v="5.0000000000000001E-3"/>
    <n v="0"/>
    <n v="7"/>
    <n v="15"/>
    <n v="0"/>
    <n v="2"/>
    <n v="10"/>
    <s v="No corresponde"/>
    <s v="No corresponde"/>
    <s v="No corresponde"/>
    <s v="No corresponde"/>
    <s v="No corresponde"/>
    <s v="No corresponde"/>
    <n v="0.97777777777777775"/>
    <n v="1"/>
    <n v="1"/>
    <n v="0"/>
    <n v="98"/>
    <n v="196"/>
    <n v="0"/>
    <n v="0"/>
    <n v="1"/>
    <n v="0"/>
    <n v="1"/>
    <n v="3"/>
    <s v="No corresponde"/>
    <s v="No corresponde"/>
    <s v="No corresponde"/>
    <n v="10"/>
    <x v="1"/>
    <m/>
  </r>
  <r>
    <n v="388"/>
    <n v="40805"/>
    <x v="3"/>
    <s v="La Unión"/>
    <s v="Pampamarca"/>
    <n v="1"/>
    <n v="1"/>
    <x v="1"/>
    <s v="pobreza alta y ruralidad alta"/>
    <n v="3"/>
    <n v="0"/>
    <n v="0"/>
    <n v="1218"/>
    <n v="64.19"/>
    <n v="100"/>
    <n v="0.2"/>
    <n v="30"/>
    <n v="0.23214285969734194"/>
    <n v="0.27500000596046448"/>
    <n v="0"/>
    <n v="4"/>
    <n v="8"/>
    <n v="0"/>
    <n v="47"/>
    <n v="5.3571428571428568E-2"/>
    <n v="0.125"/>
    <n v="0"/>
    <n v="25"/>
    <n v="58"/>
    <x v="1"/>
    <n v="2.142857142857143E-3"/>
    <n v="5.0000000000000001E-3"/>
    <n v="0"/>
    <n v="3"/>
    <n v="5"/>
    <n v="0"/>
    <n v="2"/>
    <n v="10"/>
    <s v="No corresponde"/>
    <s v="No corresponde"/>
    <s v="No corresponde"/>
    <s v="No corresponde"/>
    <s v="No corresponde"/>
    <s v="No corresponde"/>
    <n v="1"/>
    <n v="1"/>
    <n v="1"/>
    <n v="0"/>
    <n v="70"/>
    <n v="141"/>
    <s v="No corresponde"/>
    <s v="No corresponde"/>
    <s v="No corresponde"/>
    <n v="0"/>
    <n v="1"/>
    <n v="3"/>
    <s v="No corresponde"/>
    <s v="No corresponde"/>
    <s v="No corresponde"/>
    <n v="10"/>
    <x v="0"/>
    <m/>
  </r>
  <r>
    <n v="389"/>
    <n v="40806"/>
    <x v="3"/>
    <s v="La Unión"/>
    <s v="Puyca"/>
    <n v="1"/>
    <n v="1"/>
    <x v="1"/>
    <s v="pobreza alta y ruralidad alta"/>
    <n v="4"/>
    <n v="1"/>
    <n v="0"/>
    <n v="2767"/>
    <n v="64.31"/>
    <n v="100"/>
    <n v="0.31325301204819278"/>
    <n v="83"/>
    <n v="0.34539586546704198"/>
    <n v="0.38825300335884094"/>
    <n v="0"/>
    <n v="12"/>
    <n v="28"/>
    <n v="0"/>
    <n v="115"/>
    <n v="5.3571428571428568E-2"/>
    <n v="0.125"/>
    <n v="0"/>
    <n v="48"/>
    <n v="111"/>
    <x v="1"/>
    <n v="2.142857142857143E-3"/>
    <n v="5.0000000000000001E-3"/>
    <n v="0"/>
    <n v="11"/>
    <n v="25"/>
    <n v="0"/>
    <n v="6"/>
    <n v="14"/>
    <s v="No corresponde"/>
    <s v="No corresponde"/>
    <s v="No corresponde"/>
    <s v="No corresponde"/>
    <s v="No corresponde"/>
    <s v="No corresponde"/>
    <n v="0.70491803278688525"/>
    <n v="0.8"/>
    <n v="0.9"/>
    <n v="0"/>
    <n v="117"/>
    <n v="234"/>
    <n v="0"/>
    <n v="0"/>
    <n v="1"/>
    <n v="0"/>
    <n v="1"/>
    <n v="3"/>
    <s v="No corresponde"/>
    <s v="No corresponde"/>
    <s v="No corresponde"/>
    <n v="10"/>
    <x v="1"/>
    <m/>
  </r>
  <r>
    <n v="390"/>
    <n v="40807"/>
    <x v="3"/>
    <s v="La Unión"/>
    <s v="Quechualla"/>
    <n v="1"/>
    <n v="1"/>
    <x v="2"/>
    <s v="pobreza muy alta y ruralidad alta"/>
    <n v="3"/>
    <n v="0"/>
    <n v="0"/>
    <n v="226"/>
    <n v="79.599999999999994"/>
    <n v="100"/>
    <n v="0.6"/>
    <n v="5"/>
    <n v="0.62142856121063228"/>
    <n v="0.64999997615814209"/>
    <n v="0"/>
    <n v="1"/>
    <n v="2"/>
    <n v="0"/>
    <n v="7"/>
    <n v="4.2857143495764048E-2"/>
    <n v="0.10000000149011612"/>
    <n v="0"/>
    <n v="2"/>
    <n v="4"/>
    <x v="1"/>
    <n v="2.142857142857143E-3"/>
    <n v="5.0000000000000001E-3"/>
    <n v="0"/>
    <n v="3"/>
    <n v="5"/>
    <n v="0"/>
    <n v="2"/>
    <n v="10"/>
    <s v="No corresponde"/>
    <s v="No corresponde"/>
    <s v="No corresponde"/>
    <s v="No corresponde"/>
    <s v="No corresponde"/>
    <s v="No corresponde"/>
    <n v="0.82758620689655171"/>
    <n v="0.9"/>
    <n v="0.95"/>
    <n v="0"/>
    <n v="15"/>
    <n v="31"/>
    <n v="0"/>
    <n v="0"/>
    <n v="1"/>
    <n v="0"/>
    <n v="1"/>
    <n v="3"/>
    <s v="No corresponde"/>
    <s v="No corresponde"/>
    <s v="No corresponde"/>
    <n v="10"/>
    <x v="1"/>
    <m/>
  </r>
  <r>
    <n v="391"/>
    <n v="40808"/>
    <x v="3"/>
    <s v="La Unión"/>
    <s v="Sayla"/>
    <n v="1"/>
    <n v="1"/>
    <x v="1"/>
    <s v="pobreza alta y ruralidad alta"/>
    <n v="4"/>
    <n v="1"/>
    <n v="0"/>
    <n v="586"/>
    <n v="55.21"/>
    <n v="100"/>
    <n v="0.16666666666666666"/>
    <n v="12"/>
    <n v="0.19880952082929157"/>
    <n v="0.24166665971279144"/>
    <n v="0"/>
    <n v="3"/>
    <n v="5"/>
    <n v="0"/>
    <n v="17"/>
    <n v="5.3571428571428568E-2"/>
    <n v="0.125"/>
    <n v="0"/>
    <n v="7"/>
    <n v="15"/>
    <x v="1"/>
    <n v="2.142857142857143E-3"/>
    <n v="5.0000000000000001E-3"/>
    <n v="0"/>
    <n v="3"/>
    <n v="5"/>
    <n v="0"/>
    <n v="2"/>
    <n v="10"/>
    <s v="No corresponde"/>
    <s v="No corresponde"/>
    <s v="No corresponde"/>
    <s v="No corresponde"/>
    <s v="No corresponde"/>
    <s v="No corresponde"/>
    <n v="0"/>
    <n v="0.7"/>
    <n v="0.8"/>
    <n v="0"/>
    <n v="17"/>
    <n v="35"/>
    <s v="No corresponde"/>
    <s v="No corresponde"/>
    <s v="No corresponde"/>
    <n v="0"/>
    <n v="1"/>
    <n v="3"/>
    <s v="No corresponde"/>
    <s v="No corresponde"/>
    <s v="No corresponde"/>
    <n v="10"/>
    <x v="0"/>
    <m/>
  </r>
  <r>
    <n v="392"/>
    <n v="40809"/>
    <x v="3"/>
    <s v="La Unión"/>
    <s v="Tauria"/>
    <n v="1"/>
    <n v="1"/>
    <x v="1"/>
    <s v="pobreza alta y ruralidad alta"/>
    <n v="2"/>
    <n v="0"/>
    <n v="0"/>
    <n v="314"/>
    <n v="64.61"/>
    <n v="100"/>
    <n v="0.36363636363636365"/>
    <n v="11"/>
    <n v="0.39577922031476903"/>
    <n v="0.43863636255264282"/>
    <n v="0"/>
    <n v="3"/>
    <n v="6"/>
    <n v="0"/>
    <n v="15"/>
    <n v="5.3571428571428568E-2"/>
    <n v="0.125"/>
    <n v="0"/>
    <n v="5"/>
    <n v="10"/>
    <x v="1"/>
    <n v="2.142857142857143E-3"/>
    <n v="5.0000000000000001E-3"/>
    <n v="0"/>
    <n v="3"/>
    <n v="5"/>
    <n v="0"/>
    <n v="2"/>
    <n v="10"/>
    <s v="No corresponde"/>
    <s v="No corresponde"/>
    <s v="No corresponde"/>
    <s v="No corresponde"/>
    <s v="No corresponde"/>
    <s v="No corresponde"/>
    <n v="0.46052631578947367"/>
    <n v="0.7"/>
    <n v="0.8"/>
    <n v="0"/>
    <n v="23"/>
    <n v="47"/>
    <s v="No corresponde"/>
    <s v="No corresponde"/>
    <s v="No corresponde"/>
    <n v="0"/>
    <n v="1"/>
    <n v="3"/>
    <s v="No corresponde"/>
    <s v="No corresponde"/>
    <s v="No corresponde"/>
    <n v="10"/>
    <x v="0"/>
    <m/>
  </r>
  <r>
    <n v="393"/>
    <n v="40810"/>
    <x v="3"/>
    <s v="La Unión"/>
    <s v="Tomepampa"/>
    <n v="2"/>
    <n v="1"/>
    <x v="3"/>
    <s v="pobreza baja y ruralidad alta"/>
    <n v="3"/>
    <n v="0"/>
    <n v="0"/>
    <n v="804"/>
    <n v="33.64"/>
    <n v="100"/>
    <n v="0.21428571428571427"/>
    <n v="14"/>
    <n v="0.27857142565201742"/>
    <n v="0.36428570747375488"/>
    <n v="0"/>
    <n v="3"/>
    <n v="7"/>
    <n v="0"/>
    <n v="20"/>
    <n v="8.5714286991528096E-2"/>
    <n v="0.20000000298023224"/>
    <n v="0"/>
    <n v="9"/>
    <n v="19"/>
    <x v="0"/>
    <s v="No corresponde"/>
    <s v="No corresponde"/>
    <n v="0"/>
    <n v="3"/>
    <n v="5"/>
    <n v="0"/>
    <n v="2"/>
    <n v="10"/>
    <s v="No corresponde"/>
    <s v="No corresponde"/>
    <s v="No corresponde"/>
    <s v="No corresponde"/>
    <s v="No corresponde"/>
    <s v="No corresponde"/>
    <n v="0.35294117647058826"/>
    <n v="0.7"/>
    <n v="0.8"/>
    <n v="0"/>
    <n v="29"/>
    <n v="59"/>
    <s v="No corresponde"/>
    <s v="No corresponde"/>
    <s v="No corresponde"/>
    <n v="0"/>
    <n v="1"/>
    <n v="3"/>
    <s v="No corresponde"/>
    <s v="No corresponde"/>
    <s v="No corresponde"/>
    <n v="9"/>
    <x v="2"/>
    <m/>
  </r>
  <r>
    <n v="394"/>
    <n v="40811"/>
    <x v="3"/>
    <s v="La Unión"/>
    <s v="Toro"/>
    <n v="1"/>
    <n v="1"/>
    <x v="2"/>
    <s v="pobreza muy alta y ruralidad alta"/>
    <n v="3"/>
    <n v="0"/>
    <n v="0"/>
    <n v="759"/>
    <n v="69.97"/>
    <n v="100"/>
    <n v="0.42857142857142855"/>
    <n v="14"/>
    <n v="0.44999999416117764"/>
    <n v="0.47857141494750977"/>
    <n v="0"/>
    <n v="2"/>
    <n v="4"/>
    <n v="0"/>
    <n v="11"/>
    <n v="4.2857143495764048E-2"/>
    <n v="0.10000000149011612"/>
    <n v="0"/>
    <n v="7"/>
    <n v="15"/>
    <x v="1"/>
    <n v="2.142857142857143E-3"/>
    <n v="5.0000000000000001E-3"/>
    <n v="0"/>
    <n v="3"/>
    <n v="5"/>
    <n v="0"/>
    <n v="2"/>
    <n v="10"/>
    <s v="No corresponde"/>
    <s v="No corresponde"/>
    <s v="No corresponde"/>
    <s v="No corresponde"/>
    <s v="No corresponde"/>
    <s v="No corresponde"/>
    <n v="0.87878787878787878"/>
    <n v="0.9"/>
    <n v="0.95"/>
    <n v="0"/>
    <n v="42"/>
    <n v="84"/>
    <s v="No corresponde"/>
    <s v="No corresponde"/>
    <s v="No corresponde"/>
    <n v="0"/>
    <n v="1"/>
    <n v="3"/>
    <s v="No corresponde"/>
    <s v="No corresponde"/>
    <s v="No corresponde"/>
    <n v="10"/>
    <x v="0"/>
    <m/>
  </r>
  <r>
    <n v="395"/>
    <n v="50102"/>
    <x v="4"/>
    <s v="Huamanga"/>
    <s v="Acocro"/>
    <n v="1"/>
    <n v="2"/>
    <x v="2"/>
    <s v="pobreza muy alta y ruralidad alta"/>
    <n v="3"/>
    <n v="0"/>
    <n v="0"/>
    <n v="10965"/>
    <n v="68.55"/>
    <n v="100"/>
    <n v="0.61381074168797956"/>
    <n v="391"/>
    <n v="0.63523930809904638"/>
    <n v="0.66381072998046875"/>
    <n v="0"/>
    <n v="46"/>
    <n v="107"/>
    <n v="0.27107061503416857"/>
    <n v="439"/>
    <n v="0.31392776147573653"/>
    <n v="0.37107062339782715"/>
    <n v="0"/>
    <n v="150"/>
    <n v="350"/>
    <x v="1"/>
    <n v="2.142857142857143E-3"/>
    <n v="5.0000000000000001E-3"/>
    <n v="0"/>
    <n v="15"/>
    <n v="35"/>
    <n v="0"/>
    <n v="2"/>
    <n v="10"/>
    <s v="No corresponde"/>
    <s v="No corresponde"/>
    <s v="No corresponde"/>
    <s v="No corresponde"/>
    <s v="No corresponde"/>
    <s v="No corresponde"/>
    <n v="0.72815533980582525"/>
    <n v="0.8"/>
    <n v="0.9"/>
    <n v="0"/>
    <n v="229"/>
    <n v="458"/>
    <n v="0"/>
    <n v="2"/>
    <n v="4"/>
    <n v="0"/>
    <n v="1"/>
    <n v="3"/>
    <s v="No corresponde"/>
    <s v="No corresponde"/>
    <s v="No corresponde"/>
    <n v="11"/>
    <x v="1"/>
    <m/>
  </r>
  <r>
    <n v="396"/>
    <n v="50103"/>
    <x v="4"/>
    <s v="Huamanga"/>
    <s v="Acos Vinchos"/>
    <n v="1"/>
    <n v="1"/>
    <x v="2"/>
    <s v="pobreza muy alta y ruralidad alta"/>
    <n v="4"/>
    <n v="0"/>
    <n v="1"/>
    <n v="6132"/>
    <n v="74.52"/>
    <n v="100"/>
    <n v="0.79565217391304344"/>
    <n v="230"/>
    <n v="0.81708074067690351"/>
    <n v="0.84565216302871704"/>
    <n v="0"/>
    <n v="30"/>
    <n v="68"/>
    <n v="6.8965517241379309E-2"/>
    <n v="290"/>
    <n v="0.11182266062703626"/>
    <n v="0.16896551847457886"/>
    <n v="0"/>
    <n v="88"/>
    <n v="204"/>
    <x v="1"/>
    <n v="2.142857142857143E-3"/>
    <n v="5.0000000000000001E-3"/>
    <n v="0"/>
    <n v="11"/>
    <n v="25"/>
    <n v="0"/>
    <n v="6"/>
    <n v="14"/>
    <s v="No corresponde"/>
    <s v="No corresponde"/>
    <s v="No corresponde"/>
    <s v="No corresponde"/>
    <s v="No corresponde"/>
    <s v="No corresponde"/>
    <n v="0.92526158445440954"/>
    <n v="0.95"/>
    <n v="1"/>
    <n v="0"/>
    <n v="131"/>
    <n v="262"/>
    <n v="0"/>
    <n v="2"/>
    <n v="4"/>
    <n v="0"/>
    <n v="1"/>
    <n v="3"/>
    <s v="No corresponde"/>
    <s v="No corresponde"/>
    <s v="No corresponde"/>
    <n v="11"/>
    <x v="1"/>
    <m/>
  </r>
  <r>
    <n v="397"/>
    <n v="50104"/>
    <x v="4"/>
    <s v="Huamanga"/>
    <s v="Carmen Alto"/>
    <n v="2"/>
    <n v="4"/>
    <x v="5"/>
    <s v="pobreza baja y ruralidad baja"/>
    <n v="1"/>
    <n v="0"/>
    <n v="0"/>
    <n v="22163"/>
    <n v="37.75"/>
    <n v="3.4075508228460798"/>
    <n v="0.76766856214459789"/>
    <n v="1231"/>
    <n v="0.84266856001136448"/>
    <n v="0.94266855716705322"/>
    <n v="0"/>
    <n v="135"/>
    <n v="313"/>
    <n v="8.5616438356164379E-4"/>
    <n v="1168"/>
    <n v="9.7284738244142549E-2"/>
    <n v="0.22585617005825043"/>
    <n v="0"/>
    <n v="362"/>
    <n v="843"/>
    <x v="0"/>
    <s v="No corresponde"/>
    <s v="No corresponde"/>
    <n v="0"/>
    <n v="15"/>
    <n v="35"/>
    <n v="0"/>
    <n v="6"/>
    <n v="14"/>
    <s v="No corresponde"/>
    <s v="No corresponde"/>
    <s v="No corresponde"/>
    <s v="No corresponde"/>
    <s v="No corresponde"/>
    <s v="No corresponde"/>
    <n v="0.84894698620188813"/>
    <n v="0.9"/>
    <n v="0.95"/>
    <n v="0"/>
    <n v="78"/>
    <n v="156"/>
    <s v="No corresponde"/>
    <s v="No corresponde"/>
    <s v="No corresponde"/>
    <n v="0"/>
    <n v="1"/>
    <n v="3"/>
    <s v="No corresponde"/>
    <s v="No corresponde"/>
    <s v="No corresponde"/>
    <n v="9"/>
    <x v="2"/>
    <m/>
  </r>
  <r>
    <n v="398"/>
    <n v="50105"/>
    <x v="4"/>
    <s v="Huamanga"/>
    <s v="Chiara"/>
    <n v="1"/>
    <n v="3"/>
    <x v="1"/>
    <s v="pobreza alta y ruralidad alta"/>
    <n v="4"/>
    <n v="1"/>
    <n v="0"/>
    <n v="7141"/>
    <n v="61.51"/>
    <n v="100"/>
    <n v="0.80081300813008127"/>
    <n v="246"/>
    <n v="0.83295586494064777"/>
    <n v="0.87581300735473633"/>
    <n v="0"/>
    <n v="36"/>
    <n v="82"/>
    <n v="4.912280701754386E-2"/>
    <n v="285"/>
    <n v="0.10269423702306915"/>
    <n v="0.17412281036376953"/>
    <n v="0"/>
    <n v="105"/>
    <n v="245"/>
    <x v="0"/>
    <s v="No corresponde"/>
    <s v="No corresponde"/>
    <n v="0"/>
    <n v="11"/>
    <n v="25"/>
    <n v="0"/>
    <n v="6"/>
    <n v="14"/>
    <s v="No corresponde"/>
    <s v="No corresponde"/>
    <s v="No corresponde"/>
    <s v="No corresponde"/>
    <s v="No corresponde"/>
    <s v="No corresponde"/>
    <n v="0.94705882352941173"/>
    <n v="0.95"/>
    <n v="1"/>
    <n v="0"/>
    <n v="226"/>
    <n v="453"/>
    <n v="0"/>
    <n v="2"/>
    <n v="5"/>
    <n v="0"/>
    <n v="1"/>
    <n v="3"/>
    <s v="No corresponde"/>
    <s v="No corresponde"/>
    <s v="No corresponde"/>
    <n v="10"/>
    <x v="0"/>
    <m/>
  </r>
  <r>
    <n v="399"/>
    <n v="50106"/>
    <x v="4"/>
    <s v="Huamanga"/>
    <s v="Ocros"/>
    <n v="1"/>
    <n v="2"/>
    <x v="1"/>
    <s v="pobreza alta y ruralidad alta"/>
    <n v="2"/>
    <n v="0"/>
    <n v="0"/>
    <n v="6398"/>
    <n v="61.82"/>
    <n v="100"/>
    <n v="0.69897959183673475"/>
    <n v="196"/>
    <n v="0.73112245429709077"/>
    <n v="0.77397960424423218"/>
    <n v="0"/>
    <n v="25"/>
    <n v="57"/>
    <n v="0.12727272727272726"/>
    <n v="220"/>
    <n v="0.1808441549152523"/>
    <n v="0.25227272510528564"/>
    <n v="0"/>
    <n v="104"/>
    <n v="241"/>
    <x v="1"/>
    <n v="2.142857142857143E-3"/>
    <n v="5.0000000000000001E-3"/>
    <n v="0"/>
    <n v="11"/>
    <n v="25"/>
    <n v="0"/>
    <n v="6"/>
    <n v="14"/>
    <s v="No corresponde"/>
    <s v="No corresponde"/>
    <s v="No corresponde"/>
    <s v="No corresponde"/>
    <s v="No corresponde"/>
    <s v="No corresponde"/>
    <n v="0.94759825327510916"/>
    <n v="0.95"/>
    <n v="1"/>
    <n v="0"/>
    <n v="185"/>
    <n v="371"/>
    <n v="0"/>
    <n v="2"/>
    <n v="4"/>
    <n v="0"/>
    <n v="1"/>
    <n v="3"/>
    <s v="No corresponde"/>
    <s v="No corresponde"/>
    <s v="No corresponde"/>
    <n v="11"/>
    <x v="1"/>
    <m/>
  </r>
  <r>
    <n v="400"/>
    <n v="50107"/>
    <x v="4"/>
    <s v="Huamanga"/>
    <s v="Pacaycasa"/>
    <n v="1"/>
    <n v="2"/>
    <x v="1"/>
    <s v="pobreza alta y ruralidad alta"/>
    <n v="1"/>
    <n v="0"/>
    <n v="0"/>
    <n v="3279"/>
    <n v="62.43"/>
    <n v="100"/>
    <n v="0.890625"/>
    <n v="128"/>
    <n v="0.92276785203388756"/>
    <n v="0.96562498807907104"/>
    <n v="0"/>
    <n v="18"/>
    <n v="40"/>
    <n v="0.2"/>
    <n v="170"/>
    <n v="0.25357142346245903"/>
    <n v="0.32499998807907104"/>
    <n v="0"/>
    <n v="43"/>
    <n v="99"/>
    <x v="1"/>
    <n v="2.142857142857143E-3"/>
    <n v="5.0000000000000001E-3"/>
    <n v="0"/>
    <n v="7"/>
    <n v="15"/>
    <n v="0"/>
    <n v="2"/>
    <n v="10"/>
    <s v="No corresponde"/>
    <s v="No corresponde"/>
    <s v="No corresponde"/>
    <s v="No corresponde"/>
    <s v="No corresponde"/>
    <s v="No corresponde"/>
    <n v="0.65934065934065933"/>
    <n v="0.8"/>
    <n v="0.9"/>
    <n v="0"/>
    <n v="125"/>
    <n v="251"/>
    <n v="0"/>
    <n v="0"/>
    <n v="1"/>
    <n v="0"/>
    <n v="1"/>
    <n v="3"/>
    <s v="No corresponde"/>
    <s v="No corresponde"/>
    <s v="No corresponde"/>
    <n v="10"/>
    <x v="1"/>
    <m/>
  </r>
  <r>
    <n v="401"/>
    <n v="50108"/>
    <x v="4"/>
    <s v="Huamanga"/>
    <s v="Quinua"/>
    <n v="1"/>
    <n v="3"/>
    <x v="4"/>
    <s v="pobreza media y ruralidad media"/>
    <n v="3"/>
    <n v="0"/>
    <n v="0"/>
    <n v="6308"/>
    <n v="60.42"/>
    <n v="62.456385205861828"/>
    <n v="0.78431372549019607"/>
    <n v="204"/>
    <n v="0.83788515957129772"/>
    <n v="0.90931373834609985"/>
    <n v="0"/>
    <n v="28"/>
    <n v="65"/>
    <n v="0.10648148148148148"/>
    <n v="216"/>
    <n v="0.18148147854855451"/>
    <n v="0.28148147463798523"/>
    <n v="0"/>
    <n v="83"/>
    <n v="192"/>
    <x v="0"/>
    <s v="No corresponde"/>
    <s v="No corresponde"/>
    <n v="0"/>
    <n v="11"/>
    <n v="25"/>
    <n v="0"/>
    <n v="2"/>
    <n v="10"/>
    <s v="No corresponde"/>
    <s v="No corresponde"/>
    <s v="No corresponde"/>
    <s v="No corresponde"/>
    <s v="No corresponde"/>
    <s v="No corresponde"/>
    <n v="0.92192192192192191"/>
    <n v="0.95"/>
    <n v="1"/>
    <n v="0"/>
    <n v="175"/>
    <n v="350"/>
    <n v="0"/>
    <n v="0"/>
    <n v="1"/>
    <n v="0"/>
    <n v="1"/>
    <n v="3"/>
    <s v="No corresponde"/>
    <s v="No corresponde"/>
    <s v="No corresponde"/>
    <n v="9"/>
    <x v="0"/>
    <m/>
  </r>
  <r>
    <n v="402"/>
    <n v="50109"/>
    <x v="4"/>
    <s v="Huamanga"/>
    <s v="San José de Ticllas"/>
    <n v="1"/>
    <n v="1"/>
    <x v="2"/>
    <s v="pobreza muy alta y ruralidad alta"/>
    <n v="4"/>
    <n v="1"/>
    <n v="1"/>
    <n v="2564"/>
    <n v="85.69"/>
    <n v="100"/>
    <n v="0.89552238805970152"/>
    <n v="67"/>
    <n v="0.91695095087165268"/>
    <n v="0.94552236795425415"/>
    <n v="0"/>
    <n v="6"/>
    <n v="12"/>
    <n v="0"/>
    <n v="55"/>
    <n v="4.2857143495764048E-2"/>
    <n v="0.10000000149011612"/>
    <n v="0"/>
    <n v="35"/>
    <n v="80"/>
    <x v="1"/>
    <n v="2.142857142857143E-3"/>
    <n v="5.0000000000000001E-3"/>
    <n v="0"/>
    <n v="7"/>
    <n v="15"/>
    <n v="0"/>
    <n v="6"/>
    <n v="14"/>
    <s v="No corresponde"/>
    <s v="No corresponde"/>
    <s v="No corresponde"/>
    <s v="No corresponde"/>
    <s v="No corresponde"/>
    <s v="No corresponde"/>
    <n v="0.87628865979381443"/>
    <n v="0.9"/>
    <n v="0.95"/>
    <n v="0"/>
    <n v="97"/>
    <n v="194"/>
    <n v="0"/>
    <n v="1"/>
    <n v="2"/>
    <n v="0"/>
    <n v="1"/>
    <n v="3"/>
    <s v="No corresponde"/>
    <s v="No corresponde"/>
    <s v="No corresponde"/>
    <n v="11"/>
    <x v="1"/>
    <m/>
  </r>
  <r>
    <n v="403"/>
    <n v="50110"/>
    <x v="4"/>
    <s v="Huamanga"/>
    <s v="San Juan Bautista"/>
    <n v="2"/>
    <n v="5"/>
    <x v="5"/>
    <s v="pobreza baja y ruralidad baja"/>
    <n v="1"/>
    <n v="0"/>
    <n v="0"/>
    <n v="52382"/>
    <n v="26.93"/>
    <n v="0.87946197620279354"/>
    <n v="0.82880551962052607"/>
    <n v="2319"/>
    <n v="0.89360316224322334"/>
    <n v="0.98000001907348633"/>
    <n v="0"/>
    <n v="429"/>
    <n v="1000"/>
    <n v="4.2682926829268296E-3"/>
    <n v="3280"/>
    <n v="0.10069686619869923"/>
    <n v="0.22926829755306244"/>
    <n v="0"/>
    <n v="429"/>
    <n v="1000"/>
    <x v="0"/>
    <s v="No corresponde"/>
    <s v="No corresponde"/>
    <n v="0"/>
    <n v="15"/>
    <n v="35"/>
    <n v="0"/>
    <n v="2"/>
    <n v="10"/>
    <s v="No corresponde"/>
    <s v="No corresponde"/>
    <s v="No corresponde"/>
    <s v="No corresponde"/>
    <s v="No corresponde"/>
    <s v="No corresponde"/>
    <n v="0.9070069204152249"/>
    <n v="0.95"/>
    <n v="1"/>
    <n v="0"/>
    <n v="369"/>
    <n v="739"/>
    <s v="No corresponde"/>
    <s v="No corresponde"/>
    <s v="No corresponde"/>
    <n v="0"/>
    <n v="1"/>
    <n v="3"/>
    <s v="No corresponde"/>
    <s v="No corresponde"/>
    <s v="No corresponde"/>
    <n v="9"/>
    <x v="2"/>
    <m/>
  </r>
  <r>
    <n v="404"/>
    <n v="50111"/>
    <x v="4"/>
    <s v="Huamanga"/>
    <s v="Santiago de Pischa"/>
    <n v="1"/>
    <n v="2"/>
    <x v="1"/>
    <s v="pobreza alta y ruralidad alta"/>
    <n v="4"/>
    <n v="1"/>
    <n v="0"/>
    <n v="1682"/>
    <n v="63.85"/>
    <n v="100"/>
    <n v="0.80434782608695654"/>
    <n v="46"/>
    <n v="0.83649067256761633"/>
    <n v="0.87934780120849609"/>
    <n v="0"/>
    <n v="5"/>
    <n v="11"/>
    <n v="6.3829787234042548E-2"/>
    <n v="47"/>
    <n v="0.11740121893063868"/>
    <n v="0.18882979452610016"/>
    <n v="0"/>
    <n v="20"/>
    <n v="45"/>
    <x v="1"/>
    <n v="2.142857142857143E-3"/>
    <n v="5.0000000000000001E-3"/>
    <n v="0"/>
    <n v="7"/>
    <n v="15"/>
    <n v="0"/>
    <n v="2"/>
    <n v="10"/>
    <s v="No corresponde"/>
    <s v="No corresponde"/>
    <s v="No corresponde"/>
    <s v="No corresponde"/>
    <s v="No corresponde"/>
    <s v="No corresponde"/>
    <n v="0.63043478260869568"/>
    <n v="0.8"/>
    <n v="0.9"/>
    <n v="0"/>
    <n v="136"/>
    <n v="273"/>
    <n v="0"/>
    <n v="1"/>
    <n v="2"/>
    <n v="0"/>
    <n v="1"/>
    <n v="3"/>
    <s v="No corresponde"/>
    <s v="No corresponde"/>
    <s v="No corresponde"/>
    <n v="11"/>
    <x v="1"/>
    <m/>
  </r>
  <r>
    <n v="405"/>
    <n v="50112"/>
    <x v="4"/>
    <s v="Huamanga"/>
    <s v="Socos"/>
    <n v="1"/>
    <n v="1"/>
    <x v="2"/>
    <s v="pobreza muy alta y ruralidad alta"/>
    <n v="4"/>
    <n v="1"/>
    <n v="1"/>
    <n v="7557"/>
    <n v="81.94"/>
    <n v="100"/>
    <n v="0.80891719745222934"/>
    <n v="314"/>
    <n v="0.83034575999705118"/>
    <n v="0.85891717672348022"/>
    <n v="0"/>
    <n v="27"/>
    <n v="62"/>
    <n v="2.3622047244094488E-2"/>
    <n v="254"/>
    <n v="6.6479189105591696E-2"/>
    <n v="0.12362204492092133"/>
    <n v="0"/>
    <n v="106"/>
    <n v="247"/>
    <x v="1"/>
    <n v="2.142857142857143E-3"/>
    <n v="5.0000000000000001E-3"/>
    <n v="0"/>
    <n v="11"/>
    <n v="25"/>
    <n v="0"/>
    <n v="2"/>
    <n v="10"/>
    <s v="No corresponde"/>
    <s v="No corresponde"/>
    <s v="No corresponde"/>
    <s v="No corresponde"/>
    <s v="No corresponde"/>
    <s v="No corresponde"/>
    <n v="0.90804597701149425"/>
    <n v="0.95"/>
    <n v="1"/>
    <n v="0"/>
    <n v="240"/>
    <n v="481"/>
    <n v="0"/>
    <n v="2"/>
    <n v="4"/>
    <n v="0"/>
    <n v="1"/>
    <n v="3"/>
    <s v="No corresponde"/>
    <s v="No corresponde"/>
    <s v="No corresponde"/>
    <n v="11"/>
    <x v="1"/>
    <m/>
  </r>
  <r>
    <n v="406"/>
    <n v="50113"/>
    <x v="4"/>
    <s v="Huamanga"/>
    <s v="Tambillo"/>
    <n v="1"/>
    <n v="2"/>
    <x v="1"/>
    <s v="pobreza alta y ruralidad alta"/>
    <n v="4"/>
    <n v="1"/>
    <n v="0"/>
    <n v="5405"/>
    <n v="64.58"/>
    <n v="100"/>
    <n v="0.81338028169014087"/>
    <n v="284"/>
    <n v="0.84552314199911993"/>
    <n v="0.88838028907775879"/>
    <n v="0"/>
    <n v="38"/>
    <n v="88"/>
    <n v="0.13079019073569481"/>
    <n v="367"/>
    <n v="0.18436162491028482"/>
    <n v="0.25579020380973816"/>
    <n v="0"/>
    <n v="92"/>
    <n v="213"/>
    <x v="1"/>
    <n v="2.142857142857143E-3"/>
    <n v="5.0000000000000001E-3"/>
    <n v="0"/>
    <n v="11"/>
    <n v="25"/>
    <n v="0"/>
    <n v="6"/>
    <n v="14"/>
    <s v="No corresponde"/>
    <s v="No corresponde"/>
    <s v="No corresponde"/>
    <s v="No corresponde"/>
    <s v="No corresponde"/>
    <s v="No corresponde"/>
    <n v="0.6228070175438597"/>
    <n v="0.8"/>
    <n v="0.9"/>
    <n v="0"/>
    <n v="165"/>
    <n v="330"/>
    <n v="0"/>
    <n v="1"/>
    <n v="2"/>
    <n v="0"/>
    <n v="1"/>
    <n v="3"/>
    <s v="No corresponde"/>
    <s v="No corresponde"/>
    <s v="No corresponde"/>
    <n v="11"/>
    <x v="1"/>
    <m/>
  </r>
  <r>
    <n v="407"/>
    <n v="50114"/>
    <x v="4"/>
    <s v="Huamanga"/>
    <s v="Vinchos"/>
    <n v="1"/>
    <n v="1"/>
    <x v="2"/>
    <s v="pobreza muy alta y ruralidad alta"/>
    <n v="4"/>
    <n v="1"/>
    <n v="1"/>
    <n v="16957"/>
    <n v="76.89"/>
    <n v="100"/>
    <n v="0.64753004005340453"/>
    <n v="749"/>
    <n v="0.66895860768946991"/>
    <n v="0.69753003120422363"/>
    <n v="0"/>
    <n v="77"/>
    <n v="178"/>
    <n v="5.1999999999999998E-2"/>
    <n v="750"/>
    <n v="9.4857140762465347E-2"/>
    <n v="0.15199999511241913"/>
    <n v="0"/>
    <n v="289"/>
    <n v="673"/>
    <x v="1"/>
    <n v="2.142857142857143E-3"/>
    <n v="5.0000000000000001E-3"/>
    <n v="0"/>
    <n v="15"/>
    <n v="35"/>
    <n v="0"/>
    <n v="6"/>
    <n v="14"/>
    <s v="No corresponde"/>
    <s v="No corresponde"/>
    <s v="No corresponde"/>
    <s v="No corresponde"/>
    <s v="No corresponde"/>
    <s v="No corresponde"/>
    <n v="0.88929889298892983"/>
    <n v="0.9"/>
    <n v="0.95"/>
    <n v="0"/>
    <n v="365"/>
    <n v="731"/>
    <n v="0"/>
    <n v="4"/>
    <n v="10"/>
    <n v="0"/>
    <n v="1"/>
    <n v="3"/>
    <s v="No corresponde"/>
    <s v="No corresponde"/>
    <s v="No corresponde"/>
    <n v="11"/>
    <x v="1"/>
    <m/>
  </r>
  <r>
    <n v="408"/>
    <n v="50116"/>
    <x v="4"/>
    <s v="Huamanga"/>
    <s v="Andrés Avelino Cáceres Dorregaray"/>
    <n v="2"/>
    <n v="5"/>
    <x v="3"/>
    <s v="pobreza baja y ruralidad alta"/>
    <n v="1"/>
    <n v="0"/>
    <n v="0"/>
    <n v="22122"/>
    <n v="26.86"/>
    <n v="100"/>
    <n v="0.78343949044585992"/>
    <n v="942"/>
    <n v="0.84772520590305767"/>
    <n v="0.93343949317932129"/>
    <n v="0"/>
    <n v="141"/>
    <n v="327"/>
    <n v="1.8885741265344666E-3"/>
    <n v="1059"/>
    <n v="8.7602860707994196E-2"/>
    <n v="0.20188857614994049"/>
    <n v="0"/>
    <n v="144"/>
    <n v="336"/>
    <x v="0"/>
    <s v="No corresponde"/>
    <s v="No corresponde"/>
    <n v="0"/>
    <n v="15"/>
    <n v="35"/>
    <n v="0"/>
    <n v="2"/>
    <n v="10"/>
    <s v="No corresponde"/>
    <s v="No corresponde"/>
    <s v="No corresponde"/>
    <s v="No corresponde"/>
    <s v="No corresponde"/>
    <s v="No corresponde"/>
    <n v="0.94279427942794281"/>
    <n v="0.95"/>
    <n v="1"/>
    <n v="0"/>
    <n v="1"/>
    <n v="2"/>
    <n v="0"/>
    <n v="0"/>
    <n v="1"/>
    <n v="0"/>
    <n v="1"/>
    <n v="3"/>
    <s v="No corresponde"/>
    <s v="No corresponde"/>
    <s v="No corresponde"/>
    <n v="9"/>
    <x v="0"/>
    <m/>
  </r>
  <r>
    <n v="409"/>
    <n v="50201"/>
    <x v="4"/>
    <s v="Cangallo"/>
    <s v="Cangallo"/>
    <n v="1"/>
    <n v="3"/>
    <x v="1"/>
    <s v="pobreza alta y ruralidad alta"/>
    <n v="1"/>
    <n v="0"/>
    <n v="0"/>
    <n v="6794"/>
    <n v="55.33"/>
    <n v="100"/>
    <n v="0.92592592592592593"/>
    <n v="135"/>
    <n v="0.94910053727488042"/>
    <n v="0.98000001907348633"/>
    <n v="0"/>
    <n v="49"/>
    <n v="114"/>
    <n v="0"/>
    <n v="359"/>
    <n v="5.3571428571428568E-2"/>
    <n v="0.125"/>
    <n v="0"/>
    <n v="97"/>
    <n v="226"/>
    <x v="0"/>
    <s v="No corresponde"/>
    <s v="No corresponde"/>
    <n v="0"/>
    <n v="11"/>
    <n v="25"/>
    <n v="0"/>
    <n v="2"/>
    <n v="10"/>
    <n v="0"/>
    <n v="0.36428571428571427"/>
    <n v="0.85"/>
    <n v="0"/>
    <n v="0.36428571428571427"/>
    <n v="0.85"/>
    <n v="0.89761904761904765"/>
    <n v="0.9"/>
    <n v="0.95"/>
    <n v="0"/>
    <n v="242"/>
    <n v="484"/>
    <n v="0"/>
    <n v="2"/>
    <n v="4"/>
    <n v="0"/>
    <n v="1"/>
    <n v="3"/>
    <s v="No corresponde"/>
    <s v="No corresponde"/>
    <s v="No corresponde"/>
    <n v="12"/>
    <x v="3"/>
    <m/>
  </r>
  <r>
    <n v="410"/>
    <n v="50202"/>
    <x v="4"/>
    <s v="Cangallo"/>
    <s v="Chuschi"/>
    <n v="1"/>
    <n v="1"/>
    <x v="2"/>
    <s v="pobreza muy alta y ruralidad alta"/>
    <n v="4"/>
    <n v="1"/>
    <n v="1"/>
    <n v="8042"/>
    <n v="83.05"/>
    <n v="100"/>
    <n v="0.52517985611510787"/>
    <n v="278"/>
    <n v="0.54660843559306305"/>
    <n v="0.57517987489700317"/>
    <n v="0"/>
    <n v="42"/>
    <n v="96"/>
    <n v="0.20891364902506965"/>
    <n v="359"/>
    <n v="0.25177079149797243"/>
    <n v="0.30891364812850952"/>
    <n v="0"/>
    <n v="115"/>
    <n v="267"/>
    <x v="1"/>
    <n v="2.142857142857143E-3"/>
    <n v="5.0000000000000001E-3"/>
    <n v="0"/>
    <n v="11"/>
    <n v="25"/>
    <n v="0"/>
    <n v="6"/>
    <n v="14"/>
    <s v="No corresponde"/>
    <s v="No corresponde"/>
    <s v="No corresponde"/>
    <s v="No corresponde"/>
    <s v="No corresponde"/>
    <s v="No corresponde"/>
    <n v="0.88079470198675491"/>
    <n v="0.9"/>
    <n v="0.95"/>
    <n v="0"/>
    <n v="274"/>
    <n v="548"/>
    <n v="0"/>
    <n v="2"/>
    <n v="4"/>
    <n v="0"/>
    <n v="1"/>
    <n v="3"/>
    <s v="No corresponde"/>
    <s v="No corresponde"/>
    <s v="No corresponde"/>
    <n v="11"/>
    <x v="1"/>
    <m/>
  </r>
  <r>
    <n v="411"/>
    <n v="50203"/>
    <x v="4"/>
    <s v="Cangallo"/>
    <s v="Los Morochucos"/>
    <n v="1"/>
    <n v="3"/>
    <x v="1"/>
    <s v="pobreza alta y ruralidad alta"/>
    <n v="4"/>
    <n v="1"/>
    <n v="0"/>
    <n v="8229"/>
    <n v="55.77"/>
    <n v="100"/>
    <n v="0.90090090090090091"/>
    <n v="333"/>
    <n v="0.93304375270465478"/>
    <n v="0.97590088844299316"/>
    <n v="0"/>
    <n v="55"/>
    <n v="128"/>
    <n v="7.0257611241217799E-3"/>
    <n v="427"/>
    <n v="6.0597190667690343E-2"/>
    <n v="0.13202576339244843"/>
    <n v="0"/>
    <n v="142"/>
    <n v="331"/>
    <x v="0"/>
    <s v="No corresponde"/>
    <s v="No corresponde"/>
    <n v="0"/>
    <n v="15"/>
    <n v="35"/>
    <n v="0"/>
    <n v="6"/>
    <n v="14"/>
    <s v="No corresponde"/>
    <s v="No corresponde"/>
    <s v="No corresponde"/>
    <s v="No corresponde"/>
    <s v="No corresponde"/>
    <s v="No corresponde"/>
    <n v="0.89963503649635035"/>
    <n v="0.95"/>
    <n v="1"/>
    <n v="0"/>
    <n v="205"/>
    <n v="411"/>
    <n v="0"/>
    <n v="2"/>
    <n v="5"/>
    <n v="0"/>
    <n v="1"/>
    <n v="3"/>
    <s v="No corresponde"/>
    <s v="No corresponde"/>
    <s v="No corresponde"/>
    <n v="10"/>
    <x v="0"/>
    <m/>
  </r>
  <r>
    <n v="412"/>
    <n v="50204"/>
    <x v="4"/>
    <s v="Cangallo"/>
    <s v="María Parado de Bellido"/>
    <n v="1"/>
    <n v="2"/>
    <x v="2"/>
    <s v="pobreza muy alta y ruralidad alta"/>
    <n v="3"/>
    <n v="0"/>
    <n v="0"/>
    <n v="2549"/>
    <n v="68.09"/>
    <n v="100"/>
    <n v="0.65714285714285714"/>
    <n v="70"/>
    <n v="0.67857141689378386"/>
    <n v="0.70714282989501953"/>
    <n v="0"/>
    <n v="13"/>
    <n v="29"/>
    <n v="0"/>
    <n v="119"/>
    <n v="4.2857143495764048E-2"/>
    <n v="0.10000000149011612"/>
    <n v="0"/>
    <n v="33"/>
    <n v="75"/>
    <x v="1"/>
    <n v="2.142857142857143E-3"/>
    <n v="5.0000000000000001E-3"/>
    <n v="0"/>
    <n v="7"/>
    <n v="15"/>
    <n v="0"/>
    <n v="2"/>
    <n v="10"/>
    <s v="No corresponde"/>
    <s v="No corresponde"/>
    <s v="No corresponde"/>
    <s v="No corresponde"/>
    <s v="No corresponde"/>
    <s v="No corresponde"/>
    <n v="0.85398230088495575"/>
    <n v="0.9"/>
    <n v="0.95"/>
    <n v="0"/>
    <n v="128"/>
    <n v="257"/>
    <n v="0"/>
    <n v="1"/>
    <n v="2"/>
    <n v="0"/>
    <n v="1"/>
    <n v="3"/>
    <s v="No corresponde"/>
    <s v="No corresponde"/>
    <s v="No corresponde"/>
    <n v="11"/>
    <x v="1"/>
    <m/>
  </r>
  <r>
    <n v="413"/>
    <n v="50205"/>
    <x v="4"/>
    <s v="Cangallo"/>
    <s v="Paras"/>
    <n v="1"/>
    <n v="1"/>
    <x v="2"/>
    <s v="pobreza muy alta y ruralidad alta"/>
    <n v="4"/>
    <n v="0"/>
    <n v="1"/>
    <n v="4588"/>
    <n v="80.14"/>
    <n v="100"/>
    <n v="0.62857142857142856"/>
    <n v="210"/>
    <n v="0.64999998905220813"/>
    <n v="0.67857140302658081"/>
    <n v="0"/>
    <n v="28"/>
    <n v="64"/>
    <n v="0.10756972111553785"/>
    <n v="251"/>
    <n v="0.150426862792122"/>
    <n v="0.20756971836090088"/>
    <n v="0"/>
    <n v="85"/>
    <n v="198"/>
    <x v="1"/>
    <n v="2.142857142857143E-3"/>
    <n v="5.0000000000000001E-3"/>
    <n v="0"/>
    <n v="11"/>
    <n v="25"/>
    <n v="0"/>
    <n v="2"/>
    <n v="10"/>
    <s v="No corresponde"/>
    <s v="No corresponde"/>
    <s v="No corresponde"/>
    <s v="No corresponde"/>
    <s v="No corresponde"/>
    <s v="No corresponde"/>
    <n v="0.93296089385474856"/>
    <n v="0.95"/>
    <n v="1"/>
    <n v="0"/>
    <n v="150"/>
    <n v="300"/>
    <n v="0"/>
    <n v="2"/>
    <n v="4"/>
    <n v="0"/>
    <n v="1"/>
    <n v="3"/>
    <s v="No corresponde"/>
    <s v="No corresponde"/>
    <s v="No corresponde"/>
    <n v="11"/>
    <x v="1"/>
    <m/>
  </r>
  <r>
    <n v="414"/>
    <n v="50206"/>
    <x v="4"/>
    <s v="Cangallo"/>
    <s v="Totos"/>
    <n v="1"/>
    <n v="1"/>
    <x v="2"/>
    <s v="pobreza muy alta y ruralidad alta"/>
    <n v="4"/>
    <n v="1"/>
    <n v="0"/>
    <n v="3703"/>
    <n v="80.180000000000007"/>
    <n v="100"/>
    <n v="0.5625"/>
    <n v="96"/>
    <n v="0.58392857653754093"/>
    <n v="0.61250001192092896"/>
    <n v="0"/>
    <n v="11"/>
    <n v="25"/>
    <n v="0.33980582524271846"/>
    <n v="103"/>
    <n v="0.38266297248960701"/>
    <n v="0.43980583548545837"/>
    <n v="0"/>
    <n v="54"/>
    <n v="126"/>
    <x v="1"/>
    <n v="2.142857142857143E-3"/>
    <n v="5.0000000000000001E-3"/>
    <n v="0"/>
    <n v="7"/>
    <n v="15"/>
    <n v="0"/>
    <n v="6"/>
    <n v="14"/>
    <s v="No corresponde"/>
    <s v="No corresponde"/>
    <s v="No corresponde"/>
    <s v="No corresponde"/>
    <s v="No corresponde"/>
    <s v="No corresponde"/>
    <n v="0.99047619047619051"/>
    <n v="1"/>
    <n v="1"/>
    <n v="0"/>
    <n v="177"/>
    <n v="355"/>
    <n v="0"/>
    <n v="1"/>
    <n v="2"/>
    <n v="0"/>
    <n v="1"/>
    <n v="3"/>
    <s v="No corresponde"/>
    <s v="No corresponde"/>
    <s v="No corresponde"/>
    <n v="11"/>
    <x v="1"/>
    <m/>
  </r>
  <r>
    <n v="415"/>
    <n v="50301"/>
    <x v="4"/>
    <s v="Huanca Sancos"/>
    <s v="Sancos"/>
    <n v="2"/>
    <n v="4"/>
    <x v="5"/>
    <s v="pobreza baja y ruralidad baja"/>
    <n v="1"/>
    <n v="0"/>
    <n v="0"/>
    <n v="3594"/>
    <n v="39.369999999999997"/>
    <n v="13.34569045412419"/>
    <n v="0.58750000000000002"/>
    <n v="80"/>
    <n v="0.66249999489103051"/>
    <n v="0.76249998807907104"/>
    <n v="0"/>
    <n v="14"/>
    <n v="31"/>
    <n v="2.0408163265306121E-2"/>
    <n v="98"/>
    <n v="0.11683673435501733"/>
    <n v="0.24540816247463226"/>
    <n v="0"/>
    <n v="53"/>
    <n v="122"/>
    <x v="0"/>
    <s v="No corresponde"/>
    <s v="No corresponde"/>
    <n v="0"/>
    <n v="11"/>
    <n v="25"/>
    <n v="0"/>
    <n v="2"/>
    <n v="10"/>
    <n v="0"/>
    <n v="0.36428571428571427"/>
    <n v="0.85"/>
    <n v="0"/>
    <n v="0.36428571428571427"/>
    <n v="0.85"/>
    <n v="0.91194968553459121"/>
    <n v="0.95"/>
    <n v="1"/>
    <n v="0"/>
    <n v="171"/>
    <n v="342"/>
    <n v="0"/>
    <n v="0"/>
    <n v="1"/>
    <n v="0"/>
    <n v="1"/>
    <n v="3"/>
    <s v="No corresponde"/>
    <s v="No corresponde"/>
    <s v="No corresponde"/>
    <n v="11"/>
    <x v="3"/>
    <m/>
  </r>
  <r>
    <n v="416"/>
    <n v="50302"/>
    <x v="4"/>
    <s v="Huanca Sancos"/>
    <s v="Carapo"/>
    <n v="1"/>
    <n v="1"/>
    <x v="2"/>
    <s v="pobreza muy alta y ruralidad alta"/>
    <n v="3"/>
    <n v="0"/>
    <n v="0"/>
    <n v="2516"/>
    <n v="75.05"/>
    <n v="100"/>
    <n v="0.65853658536585369"/>
    <n v="41"/>
    <n v="0.67996514819640319"/>
    <n v="0.70853656530380249"/>
    <n v="0"/>
    <n v="12"/>
    <n v="26"/>
    <n v="0"/>
    <n v="90"/>
    <n v="4.2857143495764048E-2"/>
    <n v="0.10000000149011612"/>
    <n v="0"/>
    <n v="29"/>
    <n v="67"/>
    <x v="1"/>
    <n v="2.142857142857143E-3"/>
    <n v="5.0000000000000001E-3"/>
    <n v="0"/>
    <n v="11"/>
    <n v="25"/>
    <n v="0"/>
    <n v="6"/>
    <n v="14"/>
    <s v="No corresponde"/>
    <s v="No corresponde"/>
    <s v="No corresponde"/>
    <s v="No corresponde"/>
    <s v="No corresponde"/>
    <s v="No corresponde"/>
    <n v="0.96250000000000002"/>
    <n v="1"/>
    <n v="1"/>
    <n v="0"/>
    <n v="170"/>
    <n v="341"/>
    <n v="0"/>
    <n v="0"/>
    <n v="1"/>
    <n v="0"/>
    <n v="1"/>
    <n v="3"/>
    <s v="No corresponde"/>
    <s v="No corresponde"/>
    <s v="No corresponde"/>
    <n v="10"/>
    <x v="1"/>
    <m/>
  </r>
  <r>
    <n v="417"/>
    <n v="50303"/>
    <x v="4"/>
    <s v="Huanca Sancos"/>
    <s v="Sacsamarca"/>
    <n v="1"/>
    <n v="3"/>
    <x v="1"/>
    <s v="pobreza alta y ruralidad alta"/>
    <n v="3"/>
    <n v="0"/>
    <n v="0"/>
    <n v="1620"/>
    <n v="53.08"/>
    <n v="100"/>
    <n v="0.5161290322580645"/>
    <n v="31"/>
    <n v="0.54827187769973329"/>
    <n v="0.59112900495529175"/>
    <n v="0"/>
    <n v="6"/>
    <n v="14"/>
    <n v="0"/>
    <n v="41"/>
    <n v="5.3571428571428568E-2"/>
    <n v="0.125"/>
    <n v="0"/>
    <n v="26"/>
    <n v="60"/>
    <x v="0"/>
    <s v="No corresponde"/>
    <s v="No corresponde"/>
    <n v="0"/>
    <n v="7"/>
    <n v="15"/>
    <n v="0"/>
    <n v="6"/>
    <n v="14"/>
    <s v="No corresponde"/>
    <s v="No corresponde"/>
    <s v="No corresponde"/>
    <s v="No corresponde"/>
    <s v="No corresponde"/>
    <s v="No corresponde"/>
    <n v="0.93421052631578949"/>
    <n v="0.95"/>
    <n v="1"/>
    <n v="0"/>
    <n v="118"/>
    <n v="236"/>
    <n v="0"/>
    <n v="0"/>
    <n v="1"/>
    <n v="0"/>
    <n v="1"/>
    <n v="3"/>
    <s v="No corresponde"/>
    <s v="No corresponde"/>
    <s v="No corresponde"/>
    <n v="9"/>
    <x v="0"/>
    <m/>
  </r>
  <r>
    <n v="418"/>
    <n v="50304"/>
    <x v="4"/>
    <s v="Huanca Sancos"/>
    <s v="Santiago de Lucanamarca"/>
    <n v="1"/>
    <n v="1"/>
    <x v="2"/>
    <s v="pobreza muy alta y ruralidad alta"/>
    <n v="3"/>
    <n v="0"/>
    <n v="0"/>
    <n v="2655"/>
    <n v="77.56"/>
    <n v="100"/>
    <n v="0.5"/>
    <n v="72"/>
    <n v="0.52142857653754093"/>
    <n v="0.55000001192092896"/>
    <n v="0"/>
    <n v="14"/>
    <n v="32"/>
    <n v="0.36666666666666664"/>
    <n v="90"/>
    <n v="0.40952381037530444"/>
    <n v="0.46666666865348816"/>
    <n v="0"/>
    <n v="42"/>
    <n v="96"/>
    <x v="1"/>
    <n v="2.142857142857143E-3"/>
    <n v="5.0000000000000001E-3"/>
    <n v="0"/>
    <n v="7"/>
    <n v="15"/>
    <n v="0"/>
    <n v="2"/>
    <n v="10"/>
    <s v="No corresponde"/>
    <s v="No corresponde"/>
    <s v="No corresponde"/>
    <s v="No corresponde"/>
    <s v="No corresponde"/>
    <s v="No corresponde"/>
    <n v="0.63265306122448983"/>
    <n v="0.8"/>
    <n v="0.9"/>
    <n v="0"/>
    <n v="156"/>
    <n v="313"/>
    <n v="0"/>
    <n v="1"/>
    <n v="2"/>
    <n v="0"/>
    <n v="1"/>
    <n v="3"/>
    <s v="No corresponde"/>
    <s v="No corresponde"/>
    <s v="No corresponde"/>
    <n v="11"/>
    <x v="1"/>
    <m/>
  </r>
  <r>
    <n v="419"/>
    <n v="50401"/>
    <x v="4"/>
    <s v="Huanta"/>
    <s v="Huanta"/>
    <n v="1"/>
    <n v="4"/>
    <x v="5"/>
    <s v="pobreza baja y ruralidad baja"/>
    <n v="1"/>
    <n v="0"/>
    <n v="0"/>
    <n v="42094"/>
    <n v="51.44"/>
    <n v="23.273150844496215"/>
    <n v="0.92228512609366964"/>
    <n v="1943"/>
    <n v="0.94702008022787676"/>
    <n v="0.98000001907348633"/>
    <n v="0"/>
    <n v="353"/>
    <n v="822"/>
    <n v="1.0861694424330196E-3"/>
    <n v="2762"/>
    <n v="9.7514740887652052E-2"/>
    <n v="0.22608616948127747"/>
    <n v="0"/>
    <n v="429"/>
    <n v="1000"/>
    <x v="0"/>
    <s v="No corresponde"/>
    <s v="No corresponde"/>
    <n v="0"/>
    <n v="15"/>
    <n v="35"/>
    <n v="0"/>
    <n v="6"/>
    <n v="14"/>
    <n v="0"/>
    <n v="0.36428571428571427"/>
    <n v="0.85"/>
    <n v="0"/>
    <n v="0.36428571428571427"/>
    <n v="0.85"/>
    <n v="0.92794860027535564"/>
    <n v="0.95"/>
    <n v="1"/>
    <n v="0"/>
    <n v="530"/>
    <n v="1061"/>
    <s v="No corresponde"/>
    <s v="No corresponde"/>
    <s v="No corresponde"/>
    <n v="0"/>
    <n v="1"/>
    <n v="3"/>
    <s v="No corresponde"/>
    <s v="No corresponde"/>
    <s v="No corresponde"/>
    <n v="11"/>
    <x v="1"/>
    <m/>
  </r>
  <r>
    <n v="420"/>
    <n v="50402"/>
    <x v="4"/>
    <s v="Huanta"/>
    <s v="Ayahuanco"/>
    <n v="1"/>
    <n v="1"/>
    <x v="2"/>
    <s v="pobreza muy alta y ruralidad alta"/>
    <n v="4"/>
    <n v="1"/>
    <n v="1"/>
    <n v="6385"/>
    <n v="76.527709999999999"/>
    <n v="100"/>
    <n v="0.55555555555555558"/>
    <n v="81"/>
    <n v="0.57698411790151449"/>
    <n v="0.60555553436279297"/>
    <n v="0"/>
    <n v="11"/>
    <n v="25"/>
    <n v="4.9019607843137254E-2"/>
    <n v="102"/>
    <n v="9.1876753279808862E-2"/>
    <n v="0.14901961386203766"/>
    <n v="0"/>
    <n v="42"/>
    <n v="98"/>
    <x v="1"/>
    <n v="2.142857142857143E-3"/>
    <n v="5.0000000000000001E-3"/>
    <n v="0"/>
    <n v="11"/>
    <n v="25"/>
    <n v="0"/>
    <n v="6"/>
    <n v="14"/>
    <s v="No corresponde"/>
    <s v="No corresponde"/>
    <s v="No corresponde"/>
    <s v="No corresponde"/>
    <s v="No corresponde"/>
    <s v="No corresponde"/>
    <n v="0.91237113402061853"/>
    <n v="0.95"/>
    <n v="1"/>
    <n v="0"/>
    <n v="52"/>
    <n v="105"/>
    <n v="0"/>
    <n v="1"/>
    <n v="2"/>
    <n v="0"/>
    <n v="1"/>
    <n v="3"/>
    <s v="No corresponde"/>
    <s v="No corresponde"/>
    <s v="No corresponde"/>
    <n v="11"/>
    <x v="1"/>
    <m/>
  </r>
  <r>
    <n v="421"/>
    <n v="50403"/>
    <x v="4"/>
    <s v="Huanta"/>
    <s v="Huamanguilla"/>
    <n v="1"/>
    <n v="2"/>
    <x v="2"/>
    <s v="pobreza muy alta y ruralidad alta"/>
    <n v="4"/>
    <n v="1"/>
    <n v="1"/>
    <n v="5289"/>
    <n v="71.459999999999994"/>
    <n v="100"/>
    <n v="0.82644628099173556"/>
    <n v="121"/>
    <n v="0.84787486344048102"/>
    <n v="0.87644630670547485"/>
    <n v="0"/>
    <n v="30"/>
    <n v="68"/>
    <n v="0.10309278350515463"/>
    <n v="194"/>
    <n v="0.14594992644130217"/>
    <n v="0.2030927836894989"/>
    <n v="0"/>
    <n v="74"/>
    <n v="171"/>
    <x v="1"/>
    <n v="2.142857142857143E-3"/>
    <n v="5.0000000000000001E-3"/>
    <n v="0"/>
    <n v="11"/>
    <n v="25"/>
    <n v="0"/>
    <n v="6"/>
    <n v="14"/>
    <s v="No corresponde"/>
    <s v="No corresponde"/>
    <s v="No corresponde"/>
    <s v="No corresponde"/>
    <s v="No corresponde"/>
    <s v="No corresponde"/>
    <n v="0.97247706422018354"/>
    <n v="1"/>
    <n v="1"/>
    <n v="0"/>
    <n v="180"/>
    <n v="361"/>
    <n v="0"/>
    <n v="1"/>
    <n v="2"/>
    <n v="0"/>
    <n v="1"/>
    <n v="3"/>
    <s v="No corresponde"/>
    <s v="No corresponde"/>
    <s v="No corresponde"/>
    <n v="11"/>
    <x v="1"/>
    <m/>
  </r>
  <r>
    <n v="422"/>
    <n v="50404"/>
    <x v="4"/>
    <s v="Huanta"/>
    <s v="Iguain"/>
    <n v="1"/>
    <n v="2"/>
    <x v="2"/>
    <s v="pobreza muy alta y ruralidad alta"/>
    <n v="4"/>
    <n v="1"/>
    <n v="1"/>
    <n v="3292"/>
    <n v="70.760000000000005"/>
    <n v="100"/>
    <n v="0.95121951219512191"/>
    <n v="82"/>
    <n v="0.95121950658771637"/>
    <n v="0.95121949911117554"/>
    <n v="0"/>
    <n v="23"/>
    <n v="53"/>
    <n v="0"/>
    <n v="153"/>
    <n v="4.2857143495764048E-2"/>
    <n v="0.10000000149011612"/>
    <n v="0"/>
    <n v="52"/>
    <n v="120"/>
    <x v="1"/>
    <n v="2.142857142857143E-3"/>
    <n v="5.0000000000000001E-3"/>
    <n v="0"/>
    <n v="7"/>
    <n v="15"/>
    <n v="0"/>
    <n v="6"/>
    <n v="14"/>
    <s v="No corresponde"/>
    <s v="No corresponde"/>
    <s v="No corresponde"/>
    <s v="No corresponde"/>
    <s v="No corresponde"/>
    <s v="No corresponde"/>
    <n v="0.9346938775510204"/>
    <n v="0.95"/>
    <n v="1"/>
    <n v="0"/>
    <n v="128"/>
    <n v="257"/>
    <n v="0"/>
    <n v="1"/>
    <n v="2"/>
    <n v="0"/>
    <n v="1"/>
    <n v="3"/>
    <s v="No corresponde"/>
    <s v="No corresponde"/>
    <s v="No corresponde"/>
    <n v="11"/>
    <x v="1"/>
    <m/>
  </r>
  <r>
    <n v="423"/>
    <n v="50405"/>
    <x v="4"/>
    <s v="Huanta"/>
    <s v="Luricocha"/>
    <n v="1"/>
    <n v="2"/>
    <x v="2"/>
    <s v="pobreza muy alta y ruralidad alta"/>
    <n v="3"/>
    <n v="0"/>
    <n v="0"/>
    <n v="5303"/>
    <n v="69.2"/>
    <n v="100"/>
    <n v="0.82638888888888884"/>
    <n v="288"/>
    <n v="0.84781746826474624"/>
    <n v="0.87638890743255615"/>
    <n v="0"/>
    <n v="30"/>
    <n v="68"/>
    <n v="1.171875E-2"/>
    <n v="256"/>
    <n v="5.4575893495764048E-2"/>
    <n v="0.11171875149011612"/>
    <n v="0"/>
    <n v="88"/>
    <n v="205"/>
    <x v="1"/>
    <n v="2.142857142857143E-3"/>
    <n v="5.0000000000000001E-3"/>
    <n v="0"/>
    <n v="11"/>
    <n v="25"/>
    <n v="0"/>
    <n v="6"/>
    <n v="14"/>
    <s v="No corresponde"/>
    <s v="No corresponde"/>
    <s v="No corresponde"/>
    <s v="No corresponde"/>
    <s v="No corresponde"/>
    <s v="No corresponde"/>
    <n v="0.92753623188405798"/>
    <n v="0.95"/>
    <n v="1"/>
    <n v="0"/>
    <n v="187"/>
    <n v="374"/>
    <n v="0"/>
    <n v="1"/>
    <n v="3"/>
    <n v="0"/>
    <n v="1"/>
    <n v="3"/>
    <s v="No corresponde"/>
    <s v="No corresponde"/>
    <s v="No corresponde"/>
    <n v="11"/>
    <x v="1"/>
    <m/>
  </r>
  <r>
    <n v="424"/>
    <n v="50406"/>
    <x v="4"/>
    <s v="Huanta"/>
    <s v="Santillana"/>
    <n v="1"/>
    <n v="1"/>
    <x v="2"/>
    <s v="pobreza muy alta y ruralidad alta"/>
    <n v="4"/>
    <n v="1"/>
    <n v="0"/>
    <n v="4855"/>
    <n v="84.01"/>
    <n v="100"/>
    <n v="0.76888888888888884"/>
    <n v="225"/>
    <n v="0.79031746622115839"/>
    <n v="0.81888890266418457"/>
    <n v="0"/>
    <n v="29"/>
    <n v="66"/>
    <n v="3.5087719298245612E-2"/>
    <n v="285"/>
    <n v="7.7944859712942502E-2"/>
    <n v="0.13508771359920502"/>
    <n v="0"/>
    <n v="113"/>
    <n v="262"/>
    <x v="1"/>
    <n v="2.142857142857143E-3"/>
    <n v="5.0000000000000001E-3"/>
    <n v="0"/>
    <n v="11"/>
    <n v="25"/>
    <n v="0"/>
    <n v="6"/>
    <n v="14"/>
    <s v="No corresponde"/>
    <s v="No corresponde"/>
    <s v="No corresponde"/>
    <s v="No corresponde"/>
    <s v="No corresponde"/>
    <s v="No corresponde"/>
    <n v="0.99459459459459465"/>
    <n v="1"/>
    <n v="1"/>
    <n v="0"/>
    <n v="164"/>
    <n v="328"/>
    <n v="0"/>
    <n v="2"/>
    <n v="5"/>
    <n v="0"/>
    <n v="1"/>
    <n v="3"/>
    <s v="No corresponde"/>
    <s v="No corresponde"/>
    <s v="No corresponde"/>
    <n v="11"/>
    <x v="1"/>
    <m/>
  </r>
  <r>
    <n v="425"/>
    <n v="50407"/>
    <x v="4"/>
    <s v="Huanta"/>
    <s v="Sivia"/>
    <n v="1"/>
    <n v="2"/>
    <x v="4"/>
    <s v="pobreza media y ruralidad media"/>
    <n v="3"/>
    <n v="0"/>
    <n v="0"/>
    <n v="13370"/>
    <n v="64.17"/>
    <n v="76.34609399315282"/>
    <n v="0.90222222222222226"/>
    <n v="450"/>
    <n v="0.93555556372990689"/>
    <n v="0.98000001907348633"/>
    <n v="0"/>
    <n v="73"/>
    <n v="169"/>
    <n v="0"/>
    <n v="682"/>
    <n v="7.4999998722757616E-2"/>
    <n v="0.17499999701976776"/>
    <n v="0"/>
    <n v="150"/>
    <n v="350"/>
    <x v="1"/>
    <n v="2.142857142857143E-3"/>
    <n v="5.0000000000000001E-3"/>
    <n v="0"/>
    <n v="15"/>
    <n v="35"/>
    <n v="0"/>
    <n v="2"/>
    <n v="10"/>
    <s v="No corresponde"/>
    <s v="No corresponde"/>
    <s v="No corresponde"/>
    <s v="No corresponde"/>
    <s v="No corresponde"/>
    <s v="No corresponde"/>
    <n v="0.69387755102040816"/>
    <n v="0.8"/>
    <n v="0.9"/>
    <n v="0"/>
    <n v="252"/>
    <n v="505"/>
    <s v="No corresponde"/>
    <s v="No corresponde"/>
    <s v="No corresponde"/>
    <n v="0"/>
    <n v="1"/>
    <n v="3"/>
    <n v="0"/>
    <s v="No corresponde"/>
    <n v="1"/>
    <n v="10"/>
    <x v="1"/>
    <m/>
  </r>
  <r>
    <n v="426"/>
    <n v="50408"/>
    <x v="4"/>
    <s v="Huanta"/>
    <s v="Llochegua"/>
    <n v="1"/>
    <n v="3"/>
    <x v="1"/>
    <s v="pobreza alta y ruralidad alta"/>
    <n v="3"/>
    <n v="0"/>
    <n v="0"/>
    <n v="11253"/>
    <n v="52.91"/>
    <n v="100"/>
    <n v="0.66028708133971292"/>
    <n v="418"/>
    <n v="0.69242993374027295"/>
    <n v="0.73528707027435303"/>
    <n v="0"/>
    <n v="77"/>
    <n v="179"/>
    <n v="0"/>
    <n v="675"/>
    <n v="5.3571428571428568E-2"/>
    <n v="0.125"/>
    <n v="0"/>
    <n v="184"/>
    <n v="428"/>
    <x v="0"/>
    <s v="No corresponde"/>
    <s v="No corresponde"/>
    <n v="0"/>
    <n v="15"/>
    <n v="35"/>
    <n v="0"/>
    <n v="2"/>
    <n v="10"/>
    <s v="No corresponde"/>
    <s v="No corresponde"/>
    <s v="No corresponde"/>
    <s v="No corresponde"/>
    <s v="No corresponde"/>
    <s v="No corresponde"/>
    <n v="0.79658605974395447"/>
    <n v="0.8"/>
    <n v="0.9"/>
    <n v="0"/>
    <n v="232"/>
    <n v="464"/>
    <n v="0"/>
    <n v="1"/>
    <n v="3"/>
    <n v="0"/>
    <n v="1"/>
    <n v="3"/>
    <n v="0"/>
    <s v="No corresponde"/>
    <n v="1"/>
    <n v="10"/>
    <x v="1"/>
    <m/>
  </r>
  <r>
    <n v="427"/>
    <n v="50409"/>
    <x v="4"/>
    <s v="Huanta"/>
    <s v="Canayre"/>
    <n v="1"/>
    <n v="3"/>
    <x v="1"/>
    <s v="pobreza alta y ruralidad alta"/>
    <n v="2"/>
    <n v="0"/>
    <n v="0"/>
    <n v="3059"/>
    <n v="59.96"/>
    <n v="100"/>
    <n v="0.73913043478260865"/>
    <n v="161"/>
    <n v="0.77127328792714178"/>
    <n v="0.81413042545318604"/>
    <n v="0"/>
    <n v="33"/>
    <n v="75"/>
    <n v="0"/>
    <n v="191"/>
    <n v="5.3571428571428568E-2"/>
    <n v="0.125"/>
    <n v="0"/>
    <n v="11"/>
    <n v="25"/>
    <x v="0"/>
    <s v="No corresponde"/>
    <s v="No corresponde"/>
    <n v="0"/>
    <n v="11"/>
    <n v="25"/>
    <n v="0"/>
    <n v="2"/>
    <n v="10"/>
    <s v="No corresponde"/>
    <s v="No corresponde"/>
    <s v="No corresponde"/>
    <s v="No corresponde"/>
    <s v="No corresponde"/>
    <s v="No corresponde"/>
    <n v="0.78787878787878785"/>
    <n v="0.8"/>
    <n v="0.9"/>
    <n v="0"/>
    <n v="140"/>
    <n v="280"/>
    <n v="0"/>
    <n v="1"/>
    <n v="2"/>
    <n v="0"/>
    <n v="1"/>
    <n v="3"/>
    <s v="No corresponde"/>
    <s v="No corresponde"/>
    <s v="No corresponde"/>
    <n v="10"/>
    <x v="0"/>
    <m/>
  </r>
  <r>
    <n v="428"/>
    <n v="50410"/>
    <x v="4"/>
    <s v="Huanta"/>
    <s v="Uchuraccay"/>
    <n v="1"/>
    <n v="1"/>
    <x v="2"/>
    <s v="pobreza muy alta y ruralidad alta"/>
    <n v="1"/>
    <n v="0"/>
    <n v="0"/>
    <n v="5699"/>
    <n v="82.31"/>
    <n v="100"/>
    <n v="0.60256410256410253"/>
    <n v="156"/>
    <n v="0.62399267648165913"/>
    <n v="0.65256410837173462"/>
    <n v="0"/>
    <n v="30"/>
    <n v="70"/>
    <n v="4.830917874396135E-3"/>
    <n v="207"/>
    <n v="4.7688061940908605E-2"/>
    <n v="0.10483092069625854"/>
    <n v="0"/>
    <n v="51"/>
    <n v="117"/>
    <x v="1"/>
    <n v="2.142857142857143E-3"/>
    <n v="5.0000000000000001E-3"/>
    <n v="0"/>
    <n v="11"/>
    <n v="25"/>
    <n v="0"/>
    <n v="2"/>
    <n v="10"/>
    <s v="No corresponde"/>
    <s v="No corresponde"/>
    <s v="No corresponde"/>
    <s v="No corresponde"/>
    <s v="No corresponde"/>
    <s v="No corresponde"/>
    <n v="0.84699453551912574"/>
    <n v="0.9"/>
    <n v="0.95"/>
    <n v="0"/>
    <n v="131"/>
    <n v="263"/>
    <n v="0"/>
    <n v="1"/>
    <n v="3"/>
    <n v="0"/>
    <n v="1"/>
    <n v="3"/>
    <s v="No corresponde"/>
    <s v="No corresponde"/>
    <s v="No corresponde"/>
    <n v="11"/>
    <x v="1"/>
    <m/>
  </r>
  <r>
    <n v="429"/>
    <n v="50411"/>
    <x v="4"/>
    <s v="Huanta"/>
    <s v="Pucacolpa"/>
    <n v="1"/>
    <n v="1"/>
    <x v="2"/>
    <s v="pobreza muy alta y ruralidad alta"/>
    <n v="3"/>
    <n v="0"/>
    <n v="0"/>
    <n v="8564"/>
    <n v="89.207629999999995"/>
    <n v="100"/>
    <n v="0.31538461538461537"/>
    <n v="130"/>
    <n v="0.33681318386570436"/>
    <n v="0.36538460850715637"/>
    <n v="0"/>
    <n v="33"/>
    <n v="75"/>
    <n v="5.7777777777777775E-2"/>
    <n v="225"/>
    <n v="0.10063491788175372"/>
    <n v="0.15777777135372162"/>
    <n v="0"/>
    <n v="54"/>
    <n v="125"/>
    <x v="1"/>
    <n v="2.142857142857143E-3"/>
    <n v="5.0000000000000001E-3"/>
    <n v="0"/>
    <n v="11"/>
    <n v="25"/>
    <n v="0"/>
    <n v="2"/>
    <n v="10"/>
    <s v="No corresponde"/>
    <s v="No corresponde"/>
    <s v="No corresponde"/>
    <s v="No corresponde"/>
    <s v="No corresponde"/>
    <s v="No corresponde"/>
    <n v="0.75545851528384278"/>
    <n v="0.8"/>
    <n v="0.9"/>
    <n v="0"/>
    <n v="77"/>
    <n v="154"/>
    <n v="0"/>
    <n v="1"/>
    <n v="2"/>
    <n v="0"/>
    <n v="1"/>
    <n v="3"/>
    <s v="No corresponde"/>
    <s v="No corresponde"/>
    <s v="No corresponde"/>
    <n v="11"/>
    <x v="1"/>
    <m/>
  </r>
  <r>
    <n v="430"/>
    <n v="50412"/>
    <x v="4"/>
    <s v="Huanta"/>
    <s v="Chaca"/>
    <n v="1"/>
    <n v="1"/>
    <x v="2"/>
    <s v="pobreza muy alta y ruralidad alta"/>
    <n v="1"/>
    <n v="0"/>
    <n v="0"/>
    <n v="2553"/>
    <n v="84.01"/>
    <n v="100"/>
    <n v="0.78260869565217395"/>
    <n v="46"/>
    <n v="0.80403726885777826"/>
    <n v="0.83260869979858398"/>
    <n v="0"/>
    <n v="16"/>
    <n v="37"/>
    <n v="2.6785714285714284E-2"/>
    <n v="112"/>
    <n v="6.9642855500688355E-2"/>
    <n v="0.12678571045398712"/>
    <n v="0"/>
    <n v="26"/>
    <n v="59"/>
    <x v="1"/>
    <n v="2.142857142857143E-3"/>
    <n v="5.0000000000000001E-3"/>
    <n v="0"/>
    <n v="7"/>
    <n v="15"/>
    <n v="0"/>
    <n v="2"/>
    <n v="10"/>
    <s v="No corresponde"/>
    <s v="No corresponde"/>
    <s v="No corresponde"/>
    <s v="No corresponde"/>
    <s v="No corresponde"/>
    <s v="No corresponde"/>
    <n v="0.30337078651685395"/>
    <n v="0.7"/>
    <n v="0.8"/>
    <n v="0"/>
    <n v="140"/>
    <n v="280"/>
    <n v="0"/>
    <n v="1"/>
    <n v="2"/>
    <n v="0"/>
    <n v="1"/>
    <n v="3"/>
    <s v="No corresponde"/>
    <s v="No corresponde"/>
    <s v="No corresponde"/>
    <n v="11"/>
    <x v="1"/>
    <m/>
  </r>
  <r>
    <n v="431"/>
    <n v="50501"/>
    <x v="4"/>
    <s v="La Mar"/>
    <s v="San Miguel"/>
    <n v="1"/>
    <n v="2"/>
    <x v="4"/>
    <s v="pobreza media y ruralidad media"/>
    <n v="4"/>
    <n v="1"/>
    <n v="1"/>
    <n v="9151"/>
    <n v="67.760000000000005"/>
    <n v="67.426223384385509"/>
    <n v="0.88794926004228325"/>
    <n v="473"/>
    <n v="0.92739958534137024"/>
    <n v="0.98000001907348633"/>
    <n v="0"/>
    <n v="69"/>
    <n v="161"/>
    <n v="1.3513513513513514E-2"/>
    <n v="592"/>
    <n v="8.8513515170476606E-2"/>
    <n v="0.18851351737976074"/>
    <n v="0"/>
    <n v="265"/>
    <n v="618"/>
    <x v="1"/>
    <n v="2.142857142857143E-3"/>
    <n v="5.0000000000000001E-3"/>
    <n v="0"/>
    <n v="11"/>
    <n v="25"/>
    <n v="0"/>
    <n v="6"/>
    <n v="14"/>
    <n v="0"/>
    <n v="0.36428571428571427"/>
    <n v="0.85"/>
    <n v="0"/>
    <n v="0.36428571428571427"/>
    <n v="0.85"/>
    <n v="0.96963946869070206"/>
    <n v="1"/>
    <n v="1"/>
    <n v="0"/>
    <n v="313"/>
    <n v="627"/>
    <n v="0"/>
    <n v="2"/>
    <n v="5"/>
    <n v="0"/>
    <n v="1"/>
    <n v="3"/>
    <s v="No corresponde"/>
    <s v="No corresponde"/>
    <s v="No corresponde"/>
    <n v="13"/>
    <x v="5"/>
    <m/>
  </r>
  <r>
    <n v="432"/>
    <n v="50502"/>
    <x v="4"/>
    <s v="La Mar"/>
    <s v="Anco"/>
    <n v="1"/>
    <n v="2"/>
    <x v="2"/>
    <s v="pobreza muy alta y ruralidad alta"/>
    <n v="4"/>
    <n v="1"/>
    <n v="0"/>
    <n v="11028"/>
    <n v="67.540000000000006"/>
    <n v="100"/>
    <n v="0.49854227405247814"/>
    <n v="343"/>
    <n v="0.51997083994012627"/>
    <n v="0.54854226112365723"/>
    <n v="0"/>
    <n v="48"/>
    <n v="110"/>
    <n v="4.4843049327354259E-3"/>
    <n v="446"/>
    <n v="4.7341447726875298E-2"/>
    <n v="0.10448430478572845"/>
    <n v="0"/>
    <n v="180"/>
    <n v="418"/>
    <x v="1"/>
    <n v="2.142857142857143E-3"/>
    <n v="5.0000000000000001E-3"/>
    <n v="0"/>
    <n v="15"/>
    <n v="35"/>
    <n v="0"/>
    <n v="6"/>
    <n v="14"/>
    <s v="No corresponde"/>
    <s v="No corresponde"/>
    <s v="No corresponde"/>
    <s v="No corresponde"/>
    <s v="No corresponde"/>
    <s v="No corresponde"/>
    <n v="0.86084142394822005"/>
    <n v="0.9"/>
    <n v="0.95"/>
    <n v="0"/>
    <n v="305"/>
    <n v="610"/>
    <n v="0"/>
    <n v="2"/>
    <n v="5"/>
    <n v="0"/>
    <n v="1"/>
    <n v="3"/>
    <s v="No corresponde"/>
    <s v="No corresponde"/>
    <s v="No corresponde"/>
    <n v="11"/>
    <x v="1"/>
    <m/>
  </r>
  <r>
    <n v="433"/>
    <n v="50503"/>
    <x v="4"/>
    <s v="La Mar"/>
    <s v="Ayna"/>
    <n v="1"/>
    <n v="3"/>
    <x v="4"/>
    <s v="pobreza media y ruralidad media"/>
    <n v="3"/>
    <n v="0"/>
    <n v="0"/>
    <n v="10449"/>
    <n v="60.4"/>
    <n v="54.53237410071943"/>
    <n v="0.94674556213017746"/>
    <n v="338"/>
    <n v="0.96099747224873844"/>
    <n v="0.98000001907348633"/>
    <n v="0"/>
    <n v="65"/>
    <n v="151"/>
    <n v="4.7281323877068557E-3"/>
    <n v="423"/>
    <n v="7.9728133707222038E-2"/>
    <n v="0.17972813546657562"/>
    <n v="0"/>
    <n v="156"/>
    <n v="362"/>
    <x v="0"/>
    <s v="No corresponde"/>
    <s v="No corresponde"/>
    <n v="0"/>
    <n v="15"/>
    <n v="35"/>
    <n v="0"/>
    <n v="2"/>
    <n v="10"/>
    <s v="No corresponde"/>
    <s v="No corresponde"/>
    <s v="No corresponde"/>
    <s v="No corresponde"/>
    <s v="No corresponde"/>
    <s v="No corresponde"/>
    <n v="0.93840230991337825"/>
    <n v="0.95"/>
    <n v="1"/>
    <n v="0"/>
    <n v="168"/>
    <n v="336"/>
    <n v="0"/>
    <n v="1"/>
    <n v="3"/>
    <n v="0"/>
    <n v="1"/>
    <n v="3"/>
    <n v="0"/>
    <s v="No corresponde"/>
    <n v="1"/>
    <n v="10"/>
    <x v="1"/>
    <m/>
  </r>
  <r>
    <n v="434"/>
    <n v="50504"/>
    <x v="4"/>
    <s v="La Mar"/>
    <s v="Chilcas"/>
    <n v="1"/>
    <n v="1"/>
    <x v="2"/>
    <s v="pobreza muy alta y ruralidad alta"/>
    <n v="3"/>
    <n v="0"/>
    <n v="0"/>
    <n v="3049"/>
    <n v="73.92"/>
    <n v="100"/>
    <n v="0.83076923076923082"/>
    <n v="65"/>
    <n v="0.85219781162974606"/>
    <n v="0.88076925277709961"/>
    <n v="0"/>
    <n v="9"/>
    <n v="21"/>
    <n v="0.13924050632911392"/>
    <n v="79"/>
    <n v="0.18209765172457393"/>
    <n v="0.23924051225185394"/>
    <n v="0"/>
    <n v="33"/>
    <n v="76"/>
    <x v="1"/>
    <n v="2.142857142857143E-3"/>
    <n v="5.0000000000000001E-3"/>
    <n v="0"/>
    <n v="7"/>
    <n v="15"/>
    <n v="0"/>
    <n v="2"/>
    <n v="10"/>
    <s v="No corresponde"/>
    <s v="No corresponde"/>
    <s v="No corresponde"/>
    <s v="No corresponde"/>
    <s v="No corresponde"/>
    <s v="No corresponde"/>
    <n v="0.94915254237288138"/>
    <n v="0.95"/>
    <n v="1"/>
    <n v="0"/>
    <n v="151"/>
    <n v="303"/>
    <n v="0"/>
    <n v="1"/>
    <n v="2"/>
    <n v="0"/>
    <n v="1"/>
    <n v="3"/>
    <s v="No corresponde"/>
    <s v="No corresponde"/>
    <s v="No corresponde"/>
    <n v="11"/>
    <x v="1"/>
    <m/>
  </r>
  <r>
    <n v="435"/>
    <n v="50505"/>
    <x v="4"/>
    <s v="La Mar"/>
    <s v="Chungui"/>
    <n v="1"/>
    <n v="1"/>
    <x v="2"/>
    <s v="pobreza muy alta y ruralidad alta"/>
    <n v="4"/>
    <n v="0"/>
    <n v="1"/>
    <n v="5421"/>
    <n v="81.08"/>
    <n v="100"/>
    <n v="0.44303797468354428"/>
    <n v="237"/>
    <n v="0.46446654362230144"/>
    <n v="0.49303796887397766"/>
    <n v="0"/>
    <n v="35"/>
    <n v="81"/>
    <n v="8.6206896551724137E-3"/>
    <n v="348"/>
    <n v="5.1477831939758342E-2"/>
    <n v="0.10862068831920624"/>
    <n v="0"/>
    <n v="111"/>
    <n v="258"/>
    <x v="1"/>
    <n v="2.142857142857143E-3"/>
    <n v="5.0000000000000001E-3"/>
    <n v="0"/>
    <n v="11"/>
    <n v="25"/>
    <n v="0"/>
    <n v="2"/>
    <n v="10"/>
    <s v="No corresponde"/>
    <s v="No corresponde"/>
    <s v="No corresponde"/>
    <s v="No corresponde"/>
    <s v="No corresponde"/>
    <s v="No corresponde"/>
    <n v="0.96464646464646464"/>
    <n v="1"/>
    <n v="1"/>
    <n v="0"/>
    <n v="172"/>
    <n v="345"/>
    <n v="0"/>
    <n v="2"/>
    <n v="4"/>
    <n v="0"/>
    <n v="1"/>
    <n v="3"/>
    <n v="0"/>
    <s v="No corresponde"/>
    <n v="1"/>
    <n v="11"/>
    <x v="3"/>
    <m/>
  </r>
  <r>
    <n v="436"/>
    <n v="50506"/>
    <x v="4"/>
    <s v="La Mar"/>
    <s v="Luis Carranza"/>
    <n v="1"/>
    <n v="2"/>
    <x v="1"/>
    <s v="pobreza alta y ruralidad alta"/>
    <n v="4"/>
    <n v="1"/>
    <n v="0"/>
    <n v="1030"/>
    <n v="62.37"/>
    <n v="100"/>
    <n v="0.75"/>
    <n v="40"/>
    <n v="0.78214285203388756"/>
    <n v="0.82499998807907104"/>
    <n v="0"/>
    <n v="7"/>
    <n v="15"/>
    <n v="0"/>
    <n v="67"/>
    <n v="5.3571428571428568E-2"/>
    <n v="0.125"/>
    <n v="0"/>
    <n v="20"/>
    <n v="46"/>
    <x v="1"/>
    <n v="2.142857142857143E-3"/>
    <n v="5.0000000000000001E-3"/>
    <n v="0"/>
    <n v="3"/>
    <n v="5"/>
    <n v="0"/>
    <n v="2"/>
    <n v="10"/>
    <s v="No corresponde"/>
    <s v="No corresponde"/>
    <s v="No corresponde"/>
    <s v="No corresponde"/>
    <s v="No corresponde"/>
    <s v="No corresponde"/>
    <n v="0.83783783783783783"/>
    <n v="0.9"/>
    <n v="0.95"/>
    <n v="0"/>
    <n v="72"/>
    <n v="145"/>
    <n v="0"/>
    <n v="1"/>
    <n v="2"/>
    <n v="0"/>
    <n v="1"/>
    <n v="3"/>
    <s v="No corresponde"/>
    <s v="No corresponde"/>
    <s v="No corresponde"/>
    <n v="11"/>
    <x v="1"/>
    <m/>
  </r>
  <r>
    <n v="437"/>
    <n v="50507"/>
    <x v="4"/>
    <s v="La Mar"/>
    <s v="Santa Rosa"/>
    <n v="1"/>
    <n v="3"/>
    <x v="4"/>
    <s v="pobreza media y ruralidad media"/>
    <n v="3"/>
    <n v="0"/>
    <n v="0"/>
    <n v="11116"/>
    <n v="53.33"/>
    <n v="57.772183763373185"/>
    <n v="0.59239130434782605"/>
    <n v="552"/>
    <n v="0.64596273625119127"/>
    <n v="0.71739131212234497"/>
    <n v="0"/>
    <n v="109"/>
    <n v="253"/>
    <n v="1.1299435028248588E-3"/>
    <n v="885"/>
    <n v="7.6129940789586806E-2"/>
    <n v="0.17612993717193604"/>
    <n v="0"/>
    <n v="215"/>
    <n v="501"/>
    <x v="0"/>
    <s v="No corresponde"/>
    <s v="No corresponde"/>
    <n v="0"/>
    <n v="15"/>
    <n v="35"/>
    <n v="0"/>
    <n v="2"/>
    <n v="10"/>
    <s v="No corresponde"/>
    <s v="No corresponde"/>
    <s v="No corresponde"/>
    <s v="No corresponde"/>
    <s v="No corresponde"/>
    <s v="No corresponde"/>
    <n v="0.58626760563380287"/>
    <n v="0.8"/>
    <n v="0.9"/>
    <n v="0"/>
    <n v="287"/>
    <n v="574"/>
    <n v="0"/>
    <n v="1"/>
    <n v="2"/>
    <n v="0"/>
    <n v="1"/>
    <n v="3"/>
    <n v="0"/>
    <s v="No corresponde"/>
    <n v="1"/>
    <n v="10"/>
    <x v="1"/>
    <m/>
  </r>
  <r>
    <n v="438"/>
    <n v="50508"/>
    <x v="4"/>
    <s v="La Mar"/>
    <s v="Tambo"/>
    <n v="1"/>
    <n v="1"/>
    <x v="4"/>
    <s v="pobreza media y ruralidad media"/>
    <n v="4"/>
    <n v="0"/>
    <n v="1"/>
    <n v="20216"/>
    <n v="77.010000000000005"/>
    <n v="60.802469135802475"/>
    <n v="0.88361408882082693"/>
    <n v="653"/>
    <n v="0.92492234464339529"/>
    <n v="0.98000001907348633"/>
    <n v="0"/>
    <n v="97"/>
    <n v="226"/>
    <n v="2.3809523809523808E-2"/>
    <n v="882"/>
    <n v="9.8809521924070762E-2"/>
    <n v="0.19880951941013336"/>
    <n v="0"/>
    <n v="238"/>
    <n v="555"/>
    <x v="1"/>
    <n v="2.142857142857143E-3"/>
    <n v="5.0000000000000001E-3"/>
    <n v="0"/>
    <n v="15"/>
    <n v="35"/>
    <n v="0"/>
    <n v="6"/>
    <n v="14"/>
    <s v="No corresponde"/>
    <s v="No corresponde"/>
    <s v="No corresponde"/>
    <s v="No corresponde"/>
    <s v="No corresponde"/>
    <s v="No corresponde"/>
    <n v="0.95710455764075064"/>
    <n v="1"/>
    <n v="1"/>
    <n v="0"/>
    <n v="374"/>
    <n v="749"/>
    <n v="0"/>
    <n v="2"/>
    <n v="4"/>
    <n v="0"/>
    <n v="1"/>
    <n v="3"/>
    <s v="No corresponde"/>
    <s v="No corresponde"/>
    <s v="No corresponde"/>
    <n v="11"/>
    <x v="1"/>
    <m/>
  </r>
  <r>
    <n v="439"/>
    <n v="50509"/>
    <x v="4"/>
    <s v="La Mar"/>
    <s v="Samugari"/>
    <n v="1"/>
    <n v="3"/>
    <x v="4"/>
    <s v="pobreza media y ruralidad media"/>
    <n v="4"/>
    <n v="0"/>
    <n v="1"/>
    <n v="10659"/>
    <n v="53.09"/>
    <n v="62.2279792746114"/>
    <n v="0.52644836272040307"/>
    <n v="397"/>
    <n v="0.58001979399430925"/>
    <n v="0.65144836902618408"/>
    <n v="0"/>
    <n v="86"/>
    <n v="200"/>
    <n v="4.5731707317073168E-3"/>
    <n v="656"/>
    <n v="7.9573167585329743E-2"/>
    <n v="0.17957316339015961"/>
    <n v="0"/>
    <n v="114"/>
    <n v="264"/>
    <x v="0"/>
    <s v="No corresponde"/>
    <s v="No corresponde"/>
    <n v="0"/>
    <n v="15"/>
    <n v="35"/>
    <n v="0"/>
    <n v="6"/>
    <n v="14"/>
    <s v="No corresponde"/>
    <s v="No corresponde"/>
    <s v="No corresponde"/>
    <s v="No corresponde"/>
    <s v="No corresponde"/>
    <s v="No corresponde"/>
    <n v="0.85987261146496818"/>
    <n v="0.9"/>
    <n v="0.95"/>
    <n v="0"/>
    <n v="23"/>
    <n v="46"/>
    <n v="0"/>
    <n v="1"/>
    <n v="3"/>
    <n v="0"/>
    <n v="1"/>
    <n v="3"/>
    <s v="No corresponde"/>
    <s v="No corresponde"/>
    <s v="No corresponde"/>
    <n v="10"/>
    <x v="0"/>
    <m/>
  </r>
  <r>
    <n v="440"/>
    <n v="50510"/>
    <x v="4"/>
    <s v="La Mar"/>
    <s v="Anchihuay"/>
    <n v="1"/>
    <n v="2"/>
    <x v="2"/>
    <s v="pobreza muy alta y ruralidad alta"/>
    <n v="3"/>
    <n v="0"/>
    <n v="0"/>
    <n v="5581"/>
    <n v="70.150000000000006"/>
    <n v="100"/>
    <n v="0.43406593406593408"/>
    <n v="182"/>
    <n v="0.45549449951532683"/>
    <n v="0.48406592011451721"/>
    <n v="0"/>
    <n v="34"/>
    <n v="78"/>
    <n v="2.734375E-2"/>
    <n v="256"/>
    <n v="7.0200890302658081E-2"/>
    <n v="0.12734374403953552"/>
    <n v="0"/>
    <n v="60"/>
    <n v="138"/>
    <x v="1"/>
    <n v="2.142857142857143E-3"/>
    <n v="5.0000000000000001E-3"/>
    <n v="0"/>
    <n v="11"/>
    <n v="25"/>
    <n v="0"/>
    <n v="6"/>
    <n v="14"/>
    <s v="No corresponde"/>
    <s v="No corresponde"/>
    <s v="No corresponde"/>
    <s v="No corresponde"/>
    <s v="No corresponde"/>
    <s v="No corresponde"/>
    <n v="0.94328922495274103"/>
    <n v="0.95"/>
    <n v="1"/>
    <n v="0"/>
    <n v="175"/>
    <n v="350"/>
    <n v="0"/>
    <n v="1"/>
    <n v="2"/>
    <n v="0"/>
    <n v="1"/>
    <n v="3"/>
    <s v="No corresponde"/>
    <s v="No corresponde"/>
    <s v="No corresponde"/>
    <n v="11"/>
    <x v="1"/>
    <m/>
  </r>
  <r>
    <n v="441"/>
    <n v="50511"/>
    <x v="4"/>
    <s v="La Mar"/>
    <s v="Oroncoy"/>
    <n v="1"/>
    <n v="1"/>
    <x v="2"/>
    <s v="pobreza muy alta y ruralidad alta"/>
    <n v="1"/>
    <n v="0"/>
    <n v="0"/>
    <n v="1834"/>
    <n v="81.08"/>
    <n v="100"/>
    <n v="0.2857142857142857"/>
    <n v="7"/>
    <n v="0.30714285495329874"/>
    <n v="0.33571428060531616"/>
    <n v="0"/>
    <n v="1"/>
    <n v="2"/>
    <n v="8.6206896551724137E-3"/>
    <s v="n.d."/>
    <n v="5.1477831939758342E-2"/>
    <n v="0.10862068831920624"/>
    <n v="0"/>
    <n v="16"/>
    <n v="36"/>
    <x v="1"/>
    <n v="2.142857142857143E-3"/>
    <n v="5.0000000000000001E-3"/>
    <n v="0"/>
    <n v="3"/>
    <n v="5"/>
    <n v="0"/>
    <n v="2"/>
    <n v="10"/>
    <s v="No corresponde"/>
    <s v="No corresponde"/>
    <s v="No corresponde"/>
    <s v="No corresponde"/>
    <s v="No corresponde"/>
    <s v="No corresponde"/>
    <n v="0"/>
    <n v="0.7"/>
    <n v="0.8"/>
    <n v="0"/>
    <n v="61"/>
    <n v="123"/>
    <n v="0"/>
    <n v="0"/>
    <n v="1"/>
    <n v="0"/>
    <n v="1"/>
    <n v="3"/>
    <s v="No corresponde"/>
    <s v="No corresponde"/>
    <s v="No corresponde"/>
    <n v="10"/>
    <x v="1"/>
    <s v="LB=Chungui (distrito de origen)"/>
  </r>
  <r>
    <n v="442"/>
    <n v="50601"/>
    <x v="4"/>
    <s v="Lucanas"/>
    <s v="Puquio"/>
    <n v="2"/>
    <n v="4"/>
    <x v="5"/>
    <s v="pobreza baja y ruralidad baja"/>
    <n v="1"/>
    <n v="0"/>
    <n v="0"/>
    <n v="14018"/>
    <n v="39.159999999999997"/>
    <n v="15.991316931982633"/>
    <n v="0.9717314487632509"/>
    <n v="566"/>
    <n v="0.97173143829257125"/>
    <n v="0.97173142433166504"/>
    <n v="0"/>
    <n v="147"/>
    <n v="341"/>
    <n v="1.17096018735363E-3"/>
    <n v="854"/>
    <n v="9.7599530287832276E-2"/>
    <n v="0.22617095708847046"/>
    <n v="0"/>
    <n v="228"/>
    <n v="531"/>
    <x v="0"/>
    <s v="No corresponde"/>
    <s v="No corresponde"/>
    <n v="0"/>
    <n v="15"/>
    <n v="35"/>
    <n v="0"/>
    <n v="6"/>
    <n v="14"/>
    <n v="0"/>
    <n v="0.36428571428571427"/>
    <n v="0.85"/>
    <n v="0"/>
    <n v="0.36428571428571427"/>
    <n v="0.85"/>
    <n v="0.98423127463863336"/>
    <n v="1"/>
    <n v="1"/>
    <n v="0"/>
    <n v="395"/>
    <n v="791"/>
    <n v="0"/>
    <n v="0"/>
    <n v="1"/>
    <n v="0"/>
    <n v="1"/>
    <n v="3"/>
    <s v="No corresponde"/>
    <s v="No corresponde"/>
    <s v="No corresponde"/>
    <n v="11"/>
    <x v="3"/>
    <m/>
  </r>
  <r>
    <n v="443"/>
    <n v="50602"/>
    <x v="4"/>
    <s v="Lucanas"/>
    <s v="Aucara"/>
    <n v="1"/>
    <n v="1"/>
    <x v="2"/>
    <s v="pobreza muy alta y ruralidad alta"/>
    <n v="1"/>
    <n v="0"/>
    <n v="0"/>
    <n v="5581"/>
    <n v="72.37"/>
    <n v="100"/>
    <n v="0.76744186046511631"/>
    <n v="43"/>
    <n v="0.78887044056705469"/>
    <n v="0.81744188070297241"/>
    <n v="0"/>
    <n v="9"/>
    <n v="20"/>
    <n v="0"/>
    <n v="77"/>
    <n v="4.2857143495764048E-2"/>
    <n v="0.10000000149011612"/>
    <n v="0"/>
    <n v="27"/>
    <n v="62"/>
    <x v="1"/>
    <n v="2.142857142857143E-3"/>
    <n v="5.0000000000000001E-3"/>
    <n v="0"/>
    <n v="11"/>
    <n v="25"/>
    <n v="0"/>
    <n v="2"/>
    <n v="10"/>
    <s v="No corresponde"/>
    <s v="No corresponde"/>
    <s v="No corresponde"/>
    <s v="No corresponde"/>
    <s v="No corresponde"/>
    <s v="No corresponde"/>
    <n v="0.87903225806451613"/>
    <n v="0.9"/>
    <n v="0.95"/>
    <n v="0"/>
    <n v="127"/>
    <n v="254"/>
    <n v="0"/>
    <n v="0"/>
    <n v="1"/>
    <n v="0"/>
    <n v="1"/>
    <n v="3"/>
    <s v="No corresponde"/>
    <s v="No corresponde"/>
    <s v="No corresponde"/>
    <n v="10"/>
    <x v="1"/>
    <m/>
  </r>
  <r>
    <n v="444"/>
    <n v="50603"/>
    <x v="4"/>
    <s v="Lucanas"/>
    <s v="Cabana"/>
    <n v="1"/>
    <n v="3"/>
    <x v="1"/>
    <s v="pobreza alta y ruralidad alta"/>
    <n v="1"/>
    <n v="0"/>
    <n v="0"/>
    <n v="4678"/>
    <n v="51.98"/>
    <n v="100"/>
    <n v="0.90476190476190477"/>
    <n v="21"/>
    <n v="0.93690475922863503"/>
    <n v="0.97976189851760864"/>
    <n v="0"/>
    <n v="5"/>
    <n v="11"/>
    <n v="0"/>
    <n v="37"/>
    <n v="5.3571428571428568E-2"/>
    <n v="0.125"/>
    <n v="0"/>
    <n v="15"/>
    <n v="35"/>
    <x v="0"/>
    <s v="No corresponde"/>
    <s v="No corresponde"/>
    <n v="0"/>
    <n v="11"/>
    <n v="25"/>
    <n v="0"/>
    <n v="6"/>
    <n v="14"/>
    <s v="No corresponde"/>
    <s v="No corresponde"/>
    <s v="No corresponde"/>
    <s v="No corresponde"/>
    <s v="No corresponde"/>
    <s v="No corresponde"/>
    <n v="0.87179487179487181"/>
    <n v="0.9"/>
    <n v="0.95"/>
    <n v="0"/>
    <n v="174"/>
    <n v="348"/>
    <n v="0"/>
    <n v="0"/>
    <n v="1"/>
    <n v="0"/>
    <n v="1"/>
    <n v="3"/>
    <s v="No corresponde"/>
    <s v="No corresponde"/>
    <s v="No corresponde"/>
    <n v="9"/>
    <x v="0"/>
    <m/>
  </r>
  <r>
    <n v="445"/>
    <n v="50604"/>
    <x v="4"/>
    <s v="Lucanas"/>
    <s v="Carmen Salcedo"/>
    <n v="1"/>
    <n v="4"/>
    <x v="0"/>
    <s v="pobreza media y ruralidad alta"/>
    <n v="1"/>
    <n v="0"/>
    <n v="0"/>
    <n v="4116"/>
    <n v="48.62"/>
    <n v="100"/>
    <n v="0.66666666666666663"/>
    <n v="30"/>
    <n v="0.70952380271185012"/>
    <n v="0.76666665077209473"/>
    <n v="0"/>
    <n v="8"/>
    <n v="17"/>
    <n v="0"/>
    <n v="49"/>
    <n v="6.4285716840199056E-2"/>
    <n v="0.15000000596046448"/>
    <n v="0"/>
    <n v="18"/>
    <n v="41"/>
    <x v="0"/>
    <s v="No corresponde"/>
    <s v="No corresponde"/>
    <n v="0"/>
    <n v="11"/>
    <n v="25"/>
    <n v="0"/>
    <n v="6"/>
    <n v="14"/>
    <s v="No corresponde"/>
    <s v="No corresponde"/>
    <s v="No corresponde"/>
    <s v="No corresponde"/>
    <s v="No corresponde"/>
    <s v="No corresponde"/>
    <n v="0.9296875"/>
    <n v="0.95"/>
    <n v="1"/>
    <n v="0"/>
    <n v="114"/>
    <n v="228"/>
    <s v="No corresponde"/>
    <s v="No corresponde"/>
    <s v="No corresponde"/>
    <n v="0"/>
    <n v="1"/>
    <n v="3"/>
    <s v="No corresponde"/>
    <s v="No corresponde"/>
    <s v="No corresponde"/>
    <n v="9"/>
    <x v="2"/>
    <m/>
  </r>
  <r>
    <n v="446"/>
    <n v="50605"/>
    <x v="4"/>
    <s v="Lucanas"/>
    <s v="Chaviña"/>
    <n v="1"/>
    <n v="2"/>
    <x v="2"/>
    <s v="pobreza muy alta y ruralidad alta"/>
    <n v="2"/>
    <n v="0"/>
    <n v="0"/>
    <n v="2004"/>
    <n v="70.44"/>
    <n v="100"/>
    <n v="0.92753623188405798"/>
    <n v="69"/>
    <n v="0.94896481582590264"/>
    <n v="0.97753626108169556"/>
    <n v="0"/>
    <n v="13"/>
    <n v="29"/>
    <n v="0.6179775280898876"/>
    <n v="89"/>
    <n v="0.66083466911009758"/>
    <n v="0.71797752380371094"/>
    <n v="0"/>
    <n v="34"/>
    <n v="78"/>
    <x v="1"/>
    <n v="2.142857142857143E-3"/>
    <n v="5.0000000000000001E-3"/>
    <n v="0"/>
    <n v="3"/>
    <n v="5"/>
    <n v="0"/>
    <n v="2"/>
    <n v="10"/>
    <s v="No corresponde"/>
    <s v="No corresponde"/>
    <s v="No corresponde"/>
    <s v="No corresponde"/>
    <s v="No corresponde"/>
    <s v="No corresponde"/>
    <n v="0.91836734693877553"/>
    <n v="0.95"/>
    <n v="1"/>
    <n v="0"/>
    <n v="115"/>
    <n v="231"/>
    <s v="No corresponde"/>
    <s v="No corresponde"/>
    <s v="No corresponde"/>
    <n v="0"/>
    <n v="1"/>
    <n v="3"/>
    <s v="No corresponde"/>
    <s v="No corresponde"/>
    <s v="No corresponde"/>
    <n v="10"/>
    <x v="0"/>
    <m/>
  </r>
  <r>
    <n v="447"/>
    <n v="50606"/>
    <x v="4"/>
    <s v="Lucanas"/>
    <s v="Chipao"/>
    <n v="1"/>
    <n v="2"/>
    <x v="2"/>
    <s v="pobreza muy alta y ruralidad alta"/>
    <n v="2"/>
    <n v="0"/>
    <n v="0"/>
    <n v="3785"/>
    <n v="70.45"/>
    <n v="100"/>
    <n v="0.83333333333333337"/>
    <n v="72"/>
    <n v="0.85476190135592511"/>
    <n v="0.88333332538604736"/>
    <n v="0"/>
    <n v="12"/>
    <n v="26"/>
    <n v="9.0909090909090912E-2"/>
    <n v="99"/>
    <n v="0.13376623237287844"/>
    <n v="0.19090908765792847"/>
    <n v="0"/>
    <n v="41"/>
    <n v="94"/>
    <x v="1"/>
    <n v="2.142857142857143E-3"/>
    <n v="5.0000000000000001E-3"/>
    <n v="0"/>
    <n v="11"/>
    <n v="25"/>
    <n v="0"/>
    <n v="6"/>
    <n v="14"/>
    <s v="No corresponde"/>
    <s v="No corresponde"/>
    <s v="No corresponde"/>
    <s v="No corresponde"/>
    <s v="No corresponde"/>
    <s v="No corresponde"/>
    <n v="1"/>
    <n v="1"/>
    <n v="1"/>
    <n v="0"/>
    <n v="133"/>
    <n v="266"/>
    <n v="0"/>
    <n v="1"/>
    <n v="2"/>
    <n v="0"/>
    <n v="1"/>
    <n v="3"/>
    <s v="No corresponde"/>
    <s v="No corresponde"/>
    <s v="No corresponde"/>
    <n v="11"/>
    <x v="1"/>
    <m/>
  </r>
  <r>
    <n v="448"/>
    <n v="50607"/>
    <x v="4"/>
    <s v="Lucanas"/>
    <s v="Huac-Huas"/>
    <n v="1"/>
    <n v="4"/>
    <x v="0"/>
    <s v="pobreza media y ruralidad alta"/>
    <n v="1"/>
    <n v="0"/>
    <n v="0"/>
    <n v="2835"/>
    <n v="44.8"/>
    <n v="100"/>
    <n v="0.76190476190476186"/>
    <n v="21"/>
    <n v="0.80476189551710264"/>
    <n v="0.86190474033355713"/>
    <n v="0"/>
    <n v="5"/>
    <n v="11"/>
    <n v="0"/>
    <n v="35"/>
    <n v="6.4285716840199056E-2"/>
    <n v="0.15000000596046448"/>
    <n v="0"/>
    <n v="21"/>
    <n v="48"/>
    <x v="0"/>
    <s v="No corresponde"/>
    <s v="No corresponde"/>
    <n v="0"/>
    <n v="11"/>
    <n v="25"/>
    <n v="0"/>
    <n v="2"/>
    <n v="10"/>
    <s v="No corresponde"/>
    <s v="No corresponde"/>
    <s v="No corresponde"/>
    <s v="No corresponde"/>
    <s v="No corresponde"/>
    <s v="No corresponde"/>
    <n v="0.78431372549019607"/>
    <n v="0.8"/>
    <n v="0.9"/>
    <n v="0"/>
    <n v="101"/>
    <n v="203"/>
    <n v="0"/>
    <n v="0"/>
    <n v="1"/>
    <n v="0"/>
    <n v="1"/>
    <n v="3"/>
    <s v="No corresponde"/>
    <s v="No corresponde"/>
    <s v="No corresponde"/>
    <n v="9"/>
    <x v="0"/>
    <m/>
  </r>
  <r>
    <n v="449"/>
    <n v="50608"/>
    <x v="4"/>
    <s v="Lucanas"/>
    <s v="Laramate"/>
    <n v="2"/>
    <n v="4"/>
    <x v="0"/>
    <s v="pobreza media y ruralidad alta"/>
    <n v="1"/>
    <n v="0"/>
    <n v="0"/>
    <n v="1353"/>
    <n v="43.16"/>
    <n v="100"/>
    <n v="0.55555555555555558"/>
    <n v="27"/>
    <n v="0.59841269443905543"/>
    <n v="0.65555554628372192"/>
    <n v="0"/>
    <n v="7"/>
    <n v="16"/>
    <n v="0"/>
    <n v="52"/>
    <n v="6.4285716840199056E-2"/>
    <n v="0.15000000596046448"/>
    <n v="0"/>
    <n v="28"/>
    <n v="64"/>
    <x v="0"/>
    <s v="No corresponde"/>
    <s v="No corresponde"/>
    <n v="0"/>
    <n v="3"/>
    <n v="5"/>
    <n v="0"/>
    <n v="2"/>
    <n v="10"/>
    <s v="No corresponde"/>
    <s v="No corresponde"/>
    <s v="No corresponde"/>
    <s v="No corresponde"/>
    <s v="No corresponde"/>
    <s v="No corresponde"/>
    <n v="1"/>
    <n v="1"/>
    <n v="1"/>
    <n v="0"/>
    <n v="106"/>
    <n v="212"/>
    <s v="No corresponde"/>
    <s v="No corresponde"/>
    <s v="No corresponde"/>
    <n v="0"/>
    <n v="1"/>
    <n v="3"/>
    <s v="No corresponde"/>
    <s v="No corresponde"/>
    <s v="No corresponde"/>
    <n v="9"/>
    <x v="2"/>
    <m/>
  </r>
  <r>
    <n v="450"/>
    <n v="50609"/>
    <x v="4"/>
    <s v="Lucanas"/>
    <s v="Leoncio Prado"/>
    <n v="2"/>
    <n v="4"/>
    <x v="3"/>
    <s v="pobreza baja y ruralidad alta"/>
    <n v="1"/>
    <n v="0"/>
    <n v="0"/>
    <n v="1350"/>
    <n v="33.46"/>
    <n v="100"/>
    <n v="1"/>
    <n v="10"/>
    <n v="1"/>
    <n v="1"/>
    <n v="0"/>
    <n v="6"/>
    <n v="14"/>
    <n v="0"/>
    <n v="26"/>
    <n v="8.5714286991528096E-2"/>
    <n v="0.20000000298023224"/>
    <n v="0"/>
    <n v="9"/>
    <n v="19"/>
    <x v="0"/>
    <s v="No corresponde"/>
    <s v="No corresponde"/>
    <n v="0"/>
    <n v="7"/>
    <n v="15"/>
    <n v="0"/>
    <n v="2"/>
    <n v="10"/>
    <s v="No corresponde"/>
    <s v="No corresponde"/>
    <s v="No corresponde"/>
    <s v="No corresponde"/>
    <s v="No corresponde"/>
    <s v="No corresponde"/>
    <n v="0.85185185185185186"/>
    <n v="0.9"/>
    <n v="0.95"/>
    <n v="0"/>
    <n v="70"/>
    <n v="140"/>
    <n v="0"/>
    <n v="1"/>
    <n v="2"/>
    <n v="0"/>
    <n v="1"/>
    <n v="3"/>
    <s v="No corresponde"/>
    <s v="No corresponde"/>
    <s v="No corresponde"/>
    <n v="10"/>
    <x v="0"/>
    <m/>
  </r>
  <r>
    <n v="451"/>
    <n v="50610"/>
    <x v="4"/>
    <s v="Lucanas"/>
    <s v="Llauta"/>
    <n v="2"/>
    <n v="4"/>
    <x v="0"/>
    <s v="pobreza media y ruralidad alta"/>
    <n v="1"/>
    <n v="0"/>
    <n v="0"/>
    <n v="1114"/>
    <n v="42.64"/>
    <n v="100"/>
    <n v="0.7"/>
    <n v="20"/>
    <n v="0.74285714796611235"/>
    <n v="0.80000001192092896"/>
    <n v="0"/>
    <n v="5"/>
    <n v="10"/>
    <n v="0"/>
    <n v="32"/>
    <n v="6.4285716840199056E-2"/>
    <n v="0.15000000596046448"/>
    <n v="0"/>
    <n v="12"/>
    <n v="28"/>
    <x v="0"/>
    <s v="No corresponde"/>
    <s v="No corresponde"/>
    <n v="0"/>
    <n v="7"/>
    <n v="15"/>
    <n v="0"/>
    <n v="2"/>
    <n v="10"/>
    <s v="No corresponde"/>
    <s v="No corresponde"/>
    <s v="No corresponde"/>
    <s v="No corresponde"/>
    <s v="No corresponde"/>
    <s v="No corresponde"/>
    <n v="0.6"/>
    <n v="0.8"/>
    <n v="0.9"/>
    <n v="0"/>
    <n v="70"/>
    <n v="140"/>
    <n v="0"/>
    <n v="0"/>
    <n v="1"/>
    <n v="0"/>
    <n v="1"/>
    <n v="3"/>
    <s v="No corresponde"/>
    <s v="No corresponde"/>
    <s v="No corresponde"/>
    <n v="9"/>
    <x v="0"/>
    <m/>
  </r>
  <r>
    <n v="452"/>
    <n v="50611"/>
    <x v="4"/>
    <s v="Lucanas"/>
    <s v="Lucanas"/>
    <n v="1"/>
    <n v="3"/>
    <x v="1"/>
    <s v="pobreza alta y ruralidad alta"/>
    <n v="1"/>
    <n v="0"/>
    <n v="0"/>
    <n v="4196"/>
    <n v="57.83"/>
    <n v="100"/>
    <n v="0.81944444444444442"/>
    <n v="72"/>
    <n v="0.85158731066991411"/>
    <n v="0.89444446563720703"/>
    <n v="0"/>
    <n v="15"/>
    <n v="35"/>
    <n v="2.5210084033613446E-2"/>
    <n v="119"/>
    <n v="7.8781511961054262E-2"/>
    <n v="0.15021008253097534"/>
    <n v="0"/>
    <n v="54"/>
    <n v="125"/>
    <x v="0"/>
    <s v="No corresponde"/>
    <s v="No corresponde"/>
    <n v="0"/>
    <n v="11"/>
    <n v="25"/>
    <n v="0"/>
    <n v="6"/>
    <n v="14"/>
    <s v="No corresponde"/>
    <s v="No corresponde"/>
    <s v="No corresponde"/>
    <s v="No corresponde"/>
    <s v="No corresponde"/>
    <s v="No corresponde"/>
    <n v="0.97512437810945274"/>
    <n v="1"/>
    <n v="1"/>
    <n v="0"/>
    <n v="130"/>
    <n v="261"/>
    <n v="0"/>
    <n v="1"/>
    <n v="2"/>
    <n v="0"/>
    <n v="1"/>
    <n v="3"/>
    <s v="No corresponde"/>
    <s v="No corresponde"/>
    <s v="No corresponde"/>
    <n v="10"/>
    <x v="0"/>
    <m/>
  </r>
  <r>
    <n v="453"/>
    <n v="50612"/>
    <x v="4"/>
    <s v="Lucanas"/>
    <s v="Ocaña"/>
    <n v="1"/>
    <n v="2"/>
    <x v="1"/>
    <s v="pobreza alta y ruralidad alta"/>
    <n v="1"/>
    <n v="0"/>
    <n v="0"/>
    <n v="2901"/>
    <n v="61.87"/>
    <n v="100"/>
    <n v="0.375"/>
    <n v="40"/>
    <n v="0.40714285203388761"/>
    <n v="0.44999998807907104"/>
    <n v="0"/>
    <n v="12"/>
    <n v="26"/>
    <n v="1.1235955056179775E-2"/>
    <n v="89"/>
    <n v="6.4807382479525305E-2"/>
    <n v="0.13623595237731934"/>
    <n v="0"/>
    <n v="33"/>
    <n v="75"/>
    <x v="1"/>
    <n v="2.142857142857143E-3"/>
    <n v="5.0000000000000001E-3"/>
    <n v="0"/>
    <n v="7"/>
    <n v="15"/>
    <n v="0"/>
    <n v="2"/>
    <n v="10"/>
    <s v="No corresponde"/>
    <s v="No corresponde"/>
    <s v="No corresponde"/>
    <s v="No corresponde"/>
    <s v="No corresponde"/>
    <s v="No corresponde"/>
    <n v="0.86956521739130432"/>
    <n v="0.9"/>
    <n v="0.95"/>
    <n v="0"/>
    <n v="130"/>
    <n v="261"/>
    <n v="0"/>
    <n v="1"/>
    <n v="2"/>
    <n v="0"/>
    <n v="1"/>
    <n v="3"/>
    <s v="No corresponde"/>
    <s v="No corresponde"/>
    <s v="No corresponde"/>
    <n v="11"/>
    <x v="1"/>
    <m/>
  </r>
  <r>
    <n v="454"/>
    <n v="50613"/>
    <x v="4"/>
    <s v="Lucanas"/>
    <s v="Otoca"/>
    <n v="1"/>
    <n v="4"/>
    <x v="0"/>
    <s v="pobreza media y ruralidad alta"/>
    <n v="1"/>
    <n v="0"/>
    <n v="0"/>
    <n v="3116"/>
    <n v="46.18"/>
    <n v="100"/>
    <n v="0.48275862068965519"/>
    <n v="29"/>
    <n v="0.52561575702845753"/>
    <n v="0.58275860548019409"/>
    <n v="0"/>
    <n v="13"/>
    <n v="29"/>
    <n v="0"/>
    <n v="66"/>
    <n v="6.4285716840199056E-2"/>
    <n v="0.15000000596046448"/>
    <n v="0"/>
    <n v="25"/>
    <n v="57"/>
    <x v="0"/>
    <s v="No corresponde"/>
    <s v="No corresponde"/>
    <n v="0"/>
    <n v="11"/>
    <n v="25"/>
    <n v="0"/>
    <n v="2"/>
    <n v="10"/>
    <s v="No corresponde"/>
    <s v="No corresponde"/>
    <s v="No corresponde"/>
    <s v="No corresponde"/>
    <s v="No corresponde"/>
    <s v="No corresponde"/>
    <n v="0"/>
    <n v="0.7"/>
    <n v="0.8"/>
    <n v="0"/>
    <n v="115"/>
    <n v="230"/>
    <n v="0"/>
    <n v="0"/>
    <n v="1"/>
    <n v="0"/>
    <n v="1"/>
    <n v="3"/>
    <s v="No corresponde"/>
    <s v="No corresponde"/>
    <s v="No corresponde"/>
    <n v="9"/>
    <x v="0"/>
    <m/>
  </r>
  <r>
    <n v="455"/>
    <n v="50614"/>
    <x v="4"/>
    <s v="Lucanas"/>
    <s v="Saisa"/>
    <n v="2"/>
    <n v="4"/>
    <x v="3"/>
    <s v="pobreza baja y ruralidad alta"/>
    <n v="1"/>
    <n v="0"/>
    <n v="0"/>
    <n v="923"/>
    <n v="37.640160000000002"/>
    <n v="100"/>
    <n v="1"/>
    <n v="8"/>
    <n v="1"/>
    <n v="1"/>
    <n v="0"/>
    <n v="3"/>
    <n v="5"/>
    <n v="7.1428571428571425E-2"/>
    <n v="14"/>
    <n v="0.15714286298167948"/>
    <n v="0.27142858505249023"/>
    <n v="0"/>
    <n v="4"/>
    <n v="9"/>
    <x v="0"/>
    <s v="No corresponde"/>
    <s v="No corresponde"/>
    <n v="0"/>
    <n v="3"/>
    <n v="5"/>
    <n v="0"/>
    <n v="2"/>
    <n v="10"/>
    <s v="No corresponde"/>
    <s v="No corresponde"/>
    <s v="No corresponde"/>
    <s v="No corresponde"/>
    <s v="No corresponde"/>
    <s v="No corresponde"/>
    <n v="0"/>
    <n v="0.7"/>
    <n v="0.8"/>
    <n v="0"/>
    <n v="36"/>
    <n v="73"/>
    <n v="0"/>
    <n v="0"/>
    <n v="1"/>
    <n v="0"/>
    <n v="1"/>
    <n v="3"/>
    <s v="No corresponde"/>
    <s v="No corresponde"/>
    <s v="No corresponde"/>
    <n v="9"/>
    <x v="0"/>
    <m/>
  </r>
  <r>
    <n v="456"/>
    <n v="50615"/>
    <x v="4"/>
    <s v="Lucanas"/>
    <s v="San Cristóbal"/>
    <n v="1"/>
    <n v="2"/>
    <x v="2"/>
    <s v="pobreza muy alta y ruralidad alta"/>
    <n v="4"/>
    <n v="1"/>
    <n v="0"/>
    <n v="2159"/>
    <n v="71.489999999999995"/>
    <n v="100"/>
    <n v="0.56923076923076921"/>
    <n v="65"/>
    <n v="0.59065933122739689"/>
    <n v="0.61923074722290039"/>
    <n v="0"/>
    <n v="12"/>
    <n v="28"/>
    <n v="0.5"/>
    <n v="98"/>
    <n v="0.54285715307508198"/>
    <n v="0.60000002384185791"/>
    <n v="0"/>
    <n v="33"/>
    <n v="77"/>
    <x v="1"/>
    <n v="2.142857142857143E-3"/>
    <n v="5.0000000000000001E-3"/>
    <n v="0"/>
    <n v="7"/>
    <n v="15"/>
    <n v="0"/>
    <n v="6"/>
    <n v="14"/>
    <s v="No corresponde"/>
    <s v="No corresponde"/>
    <s v="No corresponde"/>
    <s v="No corresponde"/>
    <s v="No corresponde"/>
    <s v="No corresponde"/>
    <n v="0.98360655737704916"/>
    <n v="1"/>
    <n v="1"/>
    <n v="0"/>
    <n v="108"/>
    <n v="217"/>
    <s v="No corresponde"/>
    <s v="No corresponde"/>
    <s v="No corresponde"/>
    <n v="0"/>
    <n v="1"/>
    <n v="3"/>
    <s v="No corresponde"/>
    <s v="No corresponde"/>
    <s v="No corresponde"/>
    <n v="10"/>
    <x v="0"/>
    <m/>
  </r>
  <r>
    <n v="457"/>
    <n v="50616"/>
    <x v="4"/>
    <s v="Lucanas"/>
    <s v="San Juan"/>
    <n v="1"/>
    <n v="4"/>
    <x v="0"/>
    <s v="pobreza media y ruralidad alta"/>
    <n v="1"/>
    <n v="0"/>
    <n v="0"/>
    <n v="1619"/>
    <n v="46.76"/>
    <n v="100"/>
    <n v="1"/>
    <n v="16"/>
    <n v="1"/>
    <n v="1"/>
    <n v="0"/>
    <n v="4"/>
    <n v="9"/>
    <n v="0"/>
    <n v="21"/>
    <n v="6.4285716840199056E-2"/>
    <n v="0.15000000596046448"/>
    <n v="0"/>
    <n v="10"/>
    <n v="23"/>
    <x v="0"/>
    <s v="No corresponde"/>
    <s v="No corresponde"/>
    <n v="0"/>
    <n v="3"/>
    <n v="5"/>
    <n v="0"/>
    <n v="2"/>
    <n v="10"/>
    <s v="No corresponde"/>
    <s v="No corresponde"/>
    <s v="No corresponde"/>
    <s v="No corresponde"/>
    <s v="No corresponde"/>
    <s v="No corresponde"/>
    <n v="0"/>
    <n v="0.7"/>
    <n v="0.8"/>
    <n v="0"/>
    <n v="51"/>
    <n v="103"/>
    <n v="0"/>
    <n v="0"/>
    <n v="1"/>
    <n v="0"/>
    <n v="1"/>
    <n v="3"/>
    <s v="No corresponde"/>
    <s v="No corresponde"/>
    <s v="No corresponde"/>
    <n v="9"/>
    <x v="0"/>
    <m/>
  </r>
  <r>
    <n v="458"/>
    <n v="50617"/>
    <x v="4"/>
    <s v="Lucanas"/>
    <s v="San Pedro"/>
    <n v="1"/>
    <n v="2"/>
    <x v="2"/>
    <s v="pobreza muy alta y ruralidad alta"/>
    <n v="3"/>
    <n v="0"/>
    <n v="0"/>
    <n v="2987"/>
    <n v="69.87"/>
    <n v="100"/>
    <n v="0.88888888888888884"/>
    <n v="117"/>
    <n v="0.91031746826474624"/>
    <n v="0.93888890743255615"/>
    <n v="0"/>
    <n v="17"/>
    <n v="38"/>
    <n v="0.13333333333333333"/>
    <n v="150"/>
    <n v="0.17619047661622364"/>
    <n v="0.23333333432674408"/>
    <n v="0"/>
    <n v="45"/>
    <n v="103"/>
    <x v="1"/>
    <n v="2.142857142857143E-3"/>
    <n v="5.0000000000000001E-3"/>
    <n v="0"/>
    <n v="7"/>
    <n v="15"/>
    <n v="0"/>
    <n v="6"/>
    <n v="14"/>
    <s v="No corresponde"/>
    <s v="No corresponde"/>
    <s v="No corresponde"/>
    <s v="No corresponde"/>
    <s v="No corresponde"/>
    <s v="No corresponde"/>
    <n v="0.95333333333333337"/>
    <n v="1"/>
    <n v="1"/>
    <n v="0"/>
    <n v="145"/>
    <n v="290"/>
    <n v="0"/>
    <n v="1"/>
    <n v="2"/>
    <n v="0"/>
    <n v="1"/>
    <n v="3"/>
    <s v="No corresponde"/>
    <s v="No corresponde"/>
    <s v="No corresponde"/>
    <n v="11"/>
    <x v="1"/>
    <m/>
  </r>
  <r>
    <n v="459"/>
    <n v="50618"/>
    <x v="4"/>
    <s v="Lucanas"/>
    <s v="San Pedro de Palco"/>
    <n v="1"/>
    <n v="3"/>
    <x v="1"/>
    <s v="pobreza alta y ruralidad alta"/>
    <n v="2"/>
    <n v="0"/>
    <n v="0"/>
    <n v="1357"/>
    <n v="60.62"/>
    <n v="100"/>
    <n v="0.84615384615384615"/>
    <n v="13"/>
    <n v="0.87829670211771027"/>
    <n v="0.92115384340286255"/>
    <n v="0"/>
    <n v="3"/>
    <n v="7"/>
    <n v="0"/>
    <n v="30"/>
    <n v="5.3571428571428568E-2"/>
    <n v="0.125"/>
    <n v="0"/>
    <n v="24"/>
    <n v="56"/>
    <x v="0"/>
    <s v="No corresponde"/>
    <s v="No corresponde"/>
    <n v="0"/>
    <n v="7"/>
    <n v="15"/>
    <n v="0"/>
    <n v="2"/>
    <n v="10"/>
    <s v="No corresponde"/>
    <s v="No corresponde"/>
    <s v="No corresponde"/>
    <s v="No corresponde"/>
    <s v="No corresponde"/>
    <s v="No corresponde"/>
    <n v="0.82758620689655171"/>
    <n v="0.9"/>
    <n v="0.95"/>
    <n v="0"/>
    <n v="57"/>
    <n v="114"/>
    <n v="0"/>
    <n v="0"/>
    <n v="1"/>
    <n v="0"/>
    <n v="1"/>
    <n v="3"/>
    <s v="No corresponde"/>
    <s v="No corresponde"/>
    <s v="No corresponde"/>
    <n v="9"/>
    <x v="0"/>
    <m/>
  </r>
  <r>
    <n v="460"/>
    <n v="50619"/>
    <x v="4"/>
    <s v="Lucanas"/>
    <s v="Sancos"/>
    <n v="2"/>
    <n v="4"/>
    <x v="3"/>
    <s v="pobreza baja y ruralidad alta"/>
    <n v="1"/>
    <n v="0"/>
    <n v="0"/>
    <n v="7432"/>
    <n v="37.640160000000002"/>
    <n v="100"/>
    <n v="0.91860465116279066"/>
    <n v="86"/>
    <n v="0.94491695169594592"/>
    <n v="0.98000001907348633"/>
    <n v="0"/>
    <n v="32"/>
    <n v="74"/>
    <n v="8.130081300813009E-3"/>
    <n v="246"/>
    <n v="9.3844364969434088E-2"/>
    <n v="0.20813007652759552"/>
    <n v="0"/>
    <n v="66"/>
    <n v="153"/>
    <x v="0"/>
    <s v="No corresponde"/>
    <s v="No corresponde"/>
    <n v="0"/>
    <n v="11"/>
    <n v="25"/>
    <n v="0"/>
    <n v="2"/>
    <n v="10"/>
    <s v="No corresponde"/>
    <s v="No corresponde"/>
    <s v="No corresponde"/>
    <s v="No corresponde"/>
    <s v="No corresponde"/>
    <s v="No corresponde"/>
    <n v="0.95588235294117652"/>
    <n v="1"/>
    <n v="1"/>
    <n v="0"/>
    <n v="154"/>
    <n v="308"/>
    <n v="0"/>
    <n v="0"/>
    <n v="1"/>
    <n v="0"/>
    <n v="1"/>
    <n v="3"/>
    <s v="No corresponde"/>
    <s v="No corresponde"/>
    <s v="No corresponde"/>
    <n v="9"/>
    <x v="0"/>
    <m/>
  </r>
  <r>
    <n v="461"/>
    <n v="50620"/>
    <x v="4"/>
    <s v="Lucanas"/>
    <s v="Santa Ana de Huaycahuacho"/>
    <n v="1"/>
    <n v="1"/>
    <x v="2"/>
    <s v="pobreza muy alta y ruralidad alta"/>
    <n v="1"/>
    <n v="0"/>
    <n v="0"/>
    <n v="662"/>
    <n v="74.459999999999994"/>
    <n v="100"/>
    <n v="0.66666666666666663"/>
    <n v="9"/>
    <n v="0.68809522617430907"/>
    <n v="0.71666663885116577"/>
    <n v="0"/>
    <n v="3"/>
    <n v="6"/>
    <n v="0"/>
    <n v="17"/>
    <n v="4.2857143495764048E-2"/>
    <n v="0.10000000149011612"/>
    <n v="0"/>
    <n v="6"/>
    <n v="14"/>
    <x v="1"/>
    <n v="2.142857142857143E-3"/>
    <n v="5.0000000000000001E-3"/>
    <n v="0"/>
    <n v="3"/>
    <n v="5"/>
    <n v="0"/>
    <n v="2"/>
    <n v="10"/>
    <s v="No corresponde"/>
    <s v="No corresponde"/>
    <s v="No corresponde"/>
    <s v="No corresponde"/>
    <s v="No corresponde"/>
    <s v="No corresponde"/>
    <n v="0.51515151515151514"/>
    <n v="0.8"/>
    <n v="0.9"/>
    <n v="0"/>
    <n v="65"/>
    <n v="131"/>
    <s v="No corresponde"/>
    <s v="No corresponde"/>
    <s v="No corresponde"/>
    <n v="0"/>
    <n v="1"/>
    <n v="3"/>
    <s v="No corresponde"/>
    <s v="No corresponde"/>
    <s v="No corresponde"/>
    <n v="10"/>
    <x v="0"/>
    <m/>
  </r>
  <r>
    <n v="462"/>
    <n v="50621"/>
    <x v="4"/>
    <s v="Lucanas"/>
    <s v="Santa Lucía"/>
    <n v="2"/>
    <n v="4"/>
    <x v="3"/>
    <s v="pobreza baja y ruralidad alta"/>
    <n v="1"/>
    <n v="0"/>
    <n v="0"/>
    <n v="880"/>
    <n v="37.640160000000002"/>
    <n v="100"/>
    <n v="1"/>
    <n v="17"/>
    <n v="1"/>
    <n v="1"/>
    <n v="0"/>
    <n v="7"/>
    <n v="15"/>
    <n v="0"/>
    <n v="48"/>
    <n v="8.5714286991528096E-2"/>
    <n v="0.20000000298023224"/>
    <n v="0"/>
    <n v="9"/>
    <n v="21"/>
    <x v="0"/>
    <s v="No corresponde"/>
    <s v="No corresponde"/>
    <n v="0"/>
    <n v="3"/>
    <n v="5"/>
    <n v="0"/>
    <n v="2"/>
    <n v="10"/>
    <s v="No corresponde"/>
    <s v="No corresponde"/>
    <s v="No corresponde"/>
    <s v="No corresponde"/>
    <s v="No corresponde"/>
    <s v="No corresponde"/>
    <n v="0.5490196078431373"/>
    <n v="0.8"/>
    <n v="0.9"/>
    <n v="0"/>
    <n v="30"/>
    <n v="61"/>
    <n v="0"/>
    <n v="0"/>
    <n v="1"/>
    <n v="0"/>
    <n v="1"/>
    <n v="3"/>
    <s v="No corresponde"/>
    <s v="No corresponde"/>
    <s v="No corresponde"/>
    <n v="9"/>
    <x v="0"/>
    <m/>
  </r>
  <r>
    <n v="463"/>
    <n v="50701"/>
    <x v="4"/>
    <s v="Parinacochas"/>
    <s v="Coracora"/>
    <n v="1"/>
    <n v="3"/>
    <x v="4"/>
    <s v="pobreza media y ruralidad media"/>
    <n v="1"/>
    <n v="0"/>
    <n v="0"/>
    <n v="15515"/>
    <n v="51.7"/>
    <n v="33.370723499719574"/>
    <n v="0.93333333333333335"/>
    <n v="480"/>
    <n v="0.95333334150768467"/>
    <n v="0.98000001907348633"/>
    <n v="0"/>
    <n v="78"/>
    <n v="180"/>
    <n v="8.4033613445378148E-3"/>
    <n v="595"/>
    <n v="8.3403359852632836E-2"/>
    <n v="0.18340335786342621"/>
    <n v="0"/>
    <n v="222"/>
    <n v="517"/>
    <x v="0"/>
    <s v="No corresponde"/>
    <s v="No corresponde"/>
    <n v="0"/>
    <n v="15"/>
    <n v="35"/>
    <n v="0"/>
    <n v="6"/>
    <n v="14"/>
    <n v="0"/>
    <n v="0.36428571428571427"/>
    <n v="0.85"/>
    <n v="0"/>
    <n v="0.36428571428571427"/>
    <n v="0.85"/>
    <n v="0.79626972740315638"/>
    <n v="0.8"/>
    <n v="0.9"/>
    <n v="0"/>
    <n v="318"/>
    <n v="636"/>
    <n v="0"/>
    <n v="1"/>
    <n v="2"/>
    <n v="0"/>
    <n v="1"/>
    <n v="3"/>
    <s v="No corresponde"/>
    <s v="No corresponde"/>
    <s v="No corresponde"/>
    <n v="12"/>
    <x v="3"/>
    <m/>
  </r>
  <r>
    <n v="464"/>
    <n v="50702"/>
    <x v="4"/>
    <s v="Parinacochas"/>
    <s v="Chumpi"/>
    <n v="1"/>
    <n v="2"/>
    <x v="2"/>
    <s v="pobreza muy alta y ruralidad alta"/>
    <n v="1"/>
    <n v="0"/>
    <n v="0"/>
    <n v="2652"/>
    <n v="68.790000000000006"/>
    <n v="100"/>
    <n v="0.96610169491525422"/>
    <n v="59"/>
    <n v="0.96610169967785298"/>
    <n v="0.96610170602798462"/>
    <n v="0"/>
    <n v="11"/>
    <n v="24"/>
    <n v="7.6086956521739135E-2"/>
    <n v="92"/>
    <n v="0.11894410182230221"/>
    <n v="0.17608696222305298"/>
    <n v="0"/>
    <n v="39"/>
    <n v="89"/>
    <x v="1"/>
    <n v="2.142857142857143E-3"/>
    <n v="5.0000000000000001E-3"/>
    <n v="0"/>
    <n v="11"/>
    <n v="25"/>
    <n v="0"/>
    <n v="2"/>
    <n v="10"/>
    <s v="No corresponde"/>
    <s v="No corresponde"/>
    <s v="No corresponde"/>
    <s v="No corresponde"/>
    <s v="No corresponde"/>
    <s v="No corresponde"/>
    <n v="0.69798657718120805"/>
    <n v="0.8"/>
    <n v="0.9"/>
    <n v="0"/>
    <n v="162"/>
    <n v="325"/>
    <n v="0"/>
    <n v="0"/>
    <n v="1"/>
    <n v="0"/>
    <n v="1"/>
    <n v="3"/>
    <s v="No corresponde"/>
    <s v="No corresponde"/>
    <s v="No corresponde"/>
    <n v="10"/>
    <x v="1"/>
    <m/>
  </r>
  <r>
    <n v="465"/>
    <n v="50703"/>
    <x v="4"/>
    <s v="Parinacochas"/>
    <s v="Coronel Castañeda"/>
    <n v="1"/>
    <n v="1"/>
    <x v="2"/>
    <s v="pobreza muy alta y ruralidad alta"/>
    <n v="1"/>
    <n v="0"/>
    <n v="0"/>
    <n v="1906"/>
    <n v="79.900000000000006"/>
    <n v="100"/>
    <n v="0.96296296296296291"/>
    <n v="27"/>
    <n v="0.96296297242401763"/>
    <n v="0.96296298503875732"/>
    <n v="0"/>
    <n v="7"/>
    <n v="15"/>
    <n v="2.7027027027027029E-2"/>
    <n v="37"/>
    <n v="6.9884166811884141E-2"/>
    <n v="0.12702701985836029"/>
    <n v="0"/>
    <n v="16"/>
    <n v="36"/>
    <x v="1"/>
    <n v="2.142857142857143E-3"/>
    <n v="5.0000000000000001E-3"/>
    <n v="0"/>
    <n v="3"/>
    <n v="5"/>
    <n v="0"/>
    <n v="2"/>
    <n v="10"/>
    <s v="No corresponde"/>
    <s v="No corresponde"/>
    <s v="No corresponde"/>
    <s v="No corresponde"/>
    <s v="No corresponde"/>
    <s v="No corresponde"/>
    <n v="0.96103896103896103"/>
    <n v="1"/>
    <n v="1"/>
    <n v="0"/>
    <n v="41"/>
    <n v="83"/>
    <n v="0"/>
    <n v="1"/>
    <n v="2"/>
    <n v="0"/>
    <n v="1"/>
    <n v="3"/>
    <s v="No corresponde"/>
    <s v="No corresponde"/>
    <s v="No corresponde"/>
    <n v="11"/>
    <x v="1"/>
    <m/>
  </r>
  <r>
    <n v="466"/>
    <n v="50704"/>
    <x v="4"/>
    <s v="Parinacochas"/>
    <s v="Pacapausa"/>
    <n v="1"/>
    <n v="3"/>
    <x v="1"/>
    <s v="pobreza alta y ruralidad alta"/>
    <n v="1"/>
    <n v="0"/>
    <n v="0"/>
    <n v="2924"/>
    <n v="60.48"/>
    <n v="100"/>
    <n v="1"/>
    <n v="15"/>
    <n v="1"/>
    <n v="1"/>
    <n v="0"/>
    <n v="3"/>
    <n v="7"/>
    <n v="0"/>
    <n v="17"/>
    <n v="5.3571428571428568E-2"/>
    <n v="0.125"/>
    <n v="0"/>
    <n v="12"/>
    <n v="27"/>
    <x v="0"/>
    <s v="No corresponde"/>
    <s v="No corresponde"/>
    <n v="0"/>
    <n v="11"/>
    <n v="25"/>
    <n v="0"/>
    <n v="2"/>
    <n v="10"/>
    <s v="No corresponde"/>
    <s v="No corresponde"/>
    <s v="No corresponde"/>
    <s v="No corresponde"/>
    <s v="No corresponde"/>
    <s v="No corresponde"/>
    <n v="0.96666666666666667"/>
    <n v="1"/>
    <n v="1"/>
    <n v="0"/>
    <n v="68"/>
    <n v="136"/>
    <s v="No corresponde"/>
    <s v="No corresponde"/>
    <s v="No corresponde"/>
    <n v="0"/>
    <n v="1"/>
    <n v="3"/>
    <s v="No corresponde"/>
    <s v="No corresponde"/>
    <s v="No corresponde"/>
    <n v="9"/>
    <x v="2"/>
    <m/>
  </r>
  <r>
    <n v="467"/>
    <n v="50705"/>
    <x v="4"/>
    <s v="Parinacochas"/>
    <s v="Pullo"/>
    <n v="1"/>
    <n v="3"/>
    <x v="4"/>
    <s v="pobreza media y ruralidad media"/>
    <n v="1"/>
    <n v="0"/>
    <n v="0"/>
    <n v="4951"/>
    <n v="56.25"/>
    <n v="46.845794392523366"/>
    <n v="0.671875"/>
    <n v="128"/>
    <n v="0.7254464285714286"/>
    <n v="0.796875"/>
    <n v="0"/>
    <n v="67"/>
    <n v="155"/>
    <n v="0"/>
    <n v="362"/>
    <n v="7.4999998722757616E-2"/>
    <n v="0.17499999701976776"/>
    <n v="0"/>
    <n v="62"/>
    <n v="143"/>
    <x v="0"/>
    <s v="No corresponde"/>
    <s v="No corresponde"/>
    <n v="0"/>
    <n v="11"/>
    <n v="25"/>
    <n v="0"/>
    <n v="2"/>
    <n v="10"/>
    <s v="No corresponde"/>
    <s v="No corresponde"/>
    <s v="No corresponde"/>
    <s v="No corresponde"/>
    <s v="No corresponde"/>
    <s v="No corresponde"/>
    <n v="0.97297297297297303"/>
    <n v="1"/>
    <n v="1"/>
    <n v="0"/>
    <n v="238"/>
    <n v="477"/>
    <n v="0"/>
    <n v="1"/>
    <n v="2"/>
    <n v="0"/>
    <n v="1"/>
    <n v="3"/>
    <s v="No corresponde"/>
    <s v="No corresponde"/>
    <s v="No corresponde"/>
    <n v="10"/>
    <x v="0"/>
    <m/>
  </r>
  <r>
    <n v="468"/>
    <n v="50706"/>
    <x v="4"/>
    <s v="Parinacochas"/>
    <s v="Puyusca"/>
    <n v="1"/>
    <n v="3"/>
    <x v="1"/>
    <s v="pobreza alta y ruralidad alta"/>
    <n v="1"/>
    <n v="0"/>
    <n v="0"/>
    <n v="2069"/>
    <n v="59.94"/>
    <n v="100"/>
    <n v="0.95774647887323938"/>
    <n v="71"/>
    <n v="0.95774649038641024"/>
    <n v="0.95774650573730469"/>
    <n v="0"/>
    <n v="23"/>
    <n v="52"/>
    <n v="0"/>
    <n v="133"/>
    <n v="5.3571428571428568E-2"/>
    <n v="0.125"/>
    <n v="0"/>
    <n v="38"/>
    <n v="88"/>
    <x v="0"/>
    <s v="No corresponde"/>
    <s v="No corresponde"/>
    <n v="0"/>
    <n v="7"/>
    <n v="15"/>
    <n v="0"/>
    <n v="2"/>
    <n v="10"/>
    <s v="No corresponde"/>
    <s v="No corresponde"/>
    <s v="No corresponde"/>
    <s v="No corresponde"/>
    <s v="No corresponde"/>
    <s v="No corresponde"/>
    <n v="0.93023255813953487"/>
    <n v="0.95"/>
    <n v="1"/>
    <n v="0"/>
    <n v="139"/>
    <n v="278"/>
    <n v="0"/>
    <n v="1"/>
    <n v="2"/>
    <n v="0"/>
    <n v="1"/>
    <n v="3"/>
    <s v="No corresponde"/>
    <s v="No corresponde"/>
    <s v="No corresponde"/>
    <n v="10"/>
    <x v="0"/>
    <m/>
  </r>
  <r>
    <n v="469"/>
    <n v="50707"/>
    <x v="4"/>
    <s v="Parinacochas"/>
    <s v="San Francisco de Ravacayco"/>
    <n v="1"/>
    <n v="1"/>
    <x v="2"/>
    <s v="pobreza muy alta y ruralidad alta"/>
    <n v="1"/>
    <n v="0"/>
    <n v="0"/>
    <n v="762"/>
    <n v="72.55"/>
    <n v="100"/>
    <n v="0.94736842105263153"/>
    <n v="19"/>
    <n v="0.96135339163299782"/>
    <n v="0.98000001907348633"/>
    <n v="0"/>
    <n v="3"/>
    <n v="6"/>
    <n v="0.04"/>
    <n v="25"/>
    <n v="8.2857143112591333E-2"/>
    <n v="0.14000000059604645"/>
    <n v="0"/>
    <n v="11"/>
    <n v="25"/>
    <x v="1"/>
    <n v="2.142857142857143E-3"/>
    <n v="5.0000000000000001E-3"/>
    <n v="0"/>
    <n v="3"/>
    <n v="5"/>
    <n v="0"/>
    <n v="2"/>
    <n v="10"/>
    <s v="No corresponde"/>
    <s v="No corresponde"/>
    <s v="No corresponde"/>
    <s v="No corresponde"/>
    <s v="No corresponde"/>
    <s v="No corresponde"/>
    <n v="0.44444444444444442"/>
    <n v="0.7"/>
    <n v="0.8"/>
    <n v="0"/>
    <n v="37"/>
    <n v="75"/>
    <n v="0"/>
    <n v="0"/>
    <n v="1"/>
    <n v="0"/>
    <n v="1"/>
    <n v="3"/>
    <s v="No corresponde"/>
    <s v="No corresponde"/>
    <s v="No corresponde"/>
    <n v="10"/>
    <x v="1"/>
    <m/>
  </r>
  <r>
    <n v="470"/>
    <n v="50708"/>
    <x v="4"/>
    <s v="Parinacochas"/>
    <s v="Upahuacho"/>
    <n v="1"/>
    <n v="2"/>
    <x v="2"/>
    <s v="pobreza muy alta y ruralidad alta"/>
    <n v="2"/>
    <n v="0"/>
    <n v="0"/>
    <n v="2788"/>
    <n v="69.78"/>
    <n v="100"/>
    <n v="0.93478260869565222"/>
    <n v="46"/>
    <n v="0.95416149885758117"/>
    <n v="0.98000001907348633"/>
    <n v="0"/>
    <n v="8"/>
    <n v="18"/>
    <n v="2.6666666666666668E-2"/>
    <n v="75"/>
    <n v="6.9523808842613583E-2"/>
    <n v="0.12666666507720947"/>
    <n v="0"/>
    <n v="25"/>
    <n v="58"/>
    <x v="1"/>
    <n v="2.142857142857143E-3"/>
    <n v="5.0000000000000001E-3"/>
    <n v="0"/>
    <n v="7"/>
    <n v="15"/>
    <n v="0"/>
    <n v="2"/>
    <n v="10"/>
    <s v="No corresponde"/>
    <s v="No corresponde"/>
    <s v="No corresponde"/>
    <s v="No corresponde"/>
    <s v="No corresponde"/>
    <s v="No corresponde"/>
    <n v="0.84722222222222221"/>
    <n v="0.9"/>
    <n v="0.95"/>
    <n v="0"/>
    <n v="85"/>
    <n v="170"/>
    <n v="0"/>
    <n v="1"/>
    <n v="2"/>
    <n v="0"/>
    <n v="1"/>
    <n v="3"/>
    <s v="No corresponde"/>
    <s v="No corresponde"/>
    <s v="No corresponde"/>
    <n v="11"/>
    <x v="1"/>
    <m/>
  </r>
  <r>
    <n v="471"/>
    <n v="50801"/>
    <x v="4"/>
    <s v="Paucar del Sara Sara"/>
    <s v="Pausa"/>
    <n v="2"/>
    <n v="4"/>
    <x v="5"/>
    <s v="pobreza baja y ruralidad baja"/>
    <n v="1"/>
    <n v="0"/>
    <n v="0"/>
    <n v="2815"/>
    <n v="32.65"/>
    <n v="28.917910447761191"/>
    <n v="0.67816091954022983"/>
    <n v="87"/>
    <n v="0.75316091877682056"/>
    <n v="0.85316091775894165"/>
    <n v="0"/>
    <n v="25"/>
    <n v="57"/>
    <n v="0"/>
    <n v="196"/>
    <n v="9.6428568874086656E-2"/>
    <n v="0.22499999403953552"/>
    <n v="0"/>
    <n v="45"/>
    <n v="105"/>
    <x v="0"/>
    <s v="No corresponde"/>
    <s v="No corresponde"/>
    <n v="0"/>
    <n v="7"/>
    <n v="15"/>
    <n v="0"/>
    <n v="2"/>
    <n v="10"/>
    <n v="0"/>
    <n v="0.36428571428571427"/>
    <n v="0.85"/>
    <n v="0"/>
    <n v="0.36428571428571427"/>
    <n v="0.85"/>
    <n v="0.76851851851851849"/>
    <n v="0.8"/>
    <n v="0.9"/>
    <n v="0"/>
    <n v="165"/>
    <n v="330"/>
    <n v="0"/>
    <n v="0"/>
    <n v="1"/>
    <n v="0"/>
    <n v="1"/>
    <n v="3"/>
    <s v="No corresponde"/>
    <s v="No corresponde"/>
    <s v="No corresponde"/>
    <n v="11"/>
    <x v="3"/>
    <m/>
  </r>
  <r>
    <n v="472"/>
    <n v="50802"/>
    <x v="4"/>
    <s v="Paucar del Sara Sara"/>
    <s v="Colta"/>
    <n v="1"/>
    <n v="2"/>
    <x v="1"/>
    <s v="pobreza alta y ruralidad alta"/>
    <n v="1"/>
    <n v="0"/>
    <n v="0"/>
    <n v="1167"/>
    <n v="63.65"/>
    <n v="100"/>
    <n v="0.5"/>
    <n v="8"/>
    <n v="0.53214285203388756"/>
    <n v="0.57499998807907104"/>
    <n v="0"/>
    <n v="3"/>
    <n v="6"/>
    <n v="5.5555555555555552E-2"/>
    <n v="18"/>
    <n v="0.10912698270782592"/>
    <n v="0.1805555522441864"/>
    <n v="0"/>
    <n v="7"/>
    <n v="15"/>
    <x v="1"/>
    <n v="2.142857142857143E-3"/>
    <n v="5.0000000000000001E-3"/>
    <n v="0"/>
    <n v="3"/>
    <n v="5"/>
    <n v="0"/>
    <n v="2"/>
    <n v="10"/>
    <s v="No corresponde"/>
    <s v="No corresponde"/>
    <s v="No corresponde"/>
    <s v="No corresponde"/>
    <s v="No corresponde"/>
    <s v="No corresponde"/>
    <n v="0.73684210526315785"/>
    <n v="0.8"/>
    <n v="0.9"/>
    <n v="0"/>
    <n v="44"/>
    <n v="88"/>
    <n v="0"/>
    <n v="0"/>
    <n v="1"/>
    <n v="0"/>
    <n v="1"/>
    <n v="3"/>
    <s v="No corresponde"/>
    <s v="No corresponde"/>
    <s v="No corresponde"/>
    <n v="10"/>
    <x v="1"/>
    <m/>
  </r>
  <r>
    <n v="473"/>
    <n v="50803"/>
    <x v="4"/>
    <s v="Paucar del Sara Sara"/>
    <s v="Corculla"/>
    <n v="1"/>
    <n v="3"/>
    <x v="1"/>
    <s v="pobreza alta y ruralidad alta"/>
    <n v="1"/>
    <n v="0"/>
    <n v="0"/>
    <n v="440"/>
    <n v="59.61"/>
    <n v="100"/>
    <n v="0.55555555555555558"/>
    <n v="9"/>
    <n v="0.5876984189427088"/>
    <n v="0.63055557012557983"/>
    <n v="0"/>
    <n v="3"/>
    <n v="6"/>
    <n v="0.3125"/>
    <n v="16"/>
    <n v="0.36607142857142855"/>
    <n v="0.4375"/>
    <n v="0"/>
    <n v="9"/>
    <n v="20"/>
    <x v="0"/>
    <s v="No corresponde"/>
    <s v="No corresponde"/>
    <n v="0"/>
    <n v="3"/>
    <n v="5"/>
    <n v="0"/>
    <n v="2"/>
    <n v="10"/>
    <s v="No corresponde"/>
    <s v="No corresponde"/>
    <s v="No corresponde"/>
    <s v="No corresponde"/>
    <s v="No corresponde"/>
    <s v="No corresponde"/>
    <n v="0.70370370370370372"/>
    <n v="0.8"/>
    <n v="0.9"/>
    <n v="0"/>
    <n v="46"/>
    <n v="93"/>
    <s v="No corresponde"/>
    <s v="No corresponde"/>
    <s v="No corresponde"/>
    <n v="0"/>
    <n v="1"/>
    <n v="3"/>
    <s v="No corresponde"/>
    <s v="No corresponde"/>
    <s v="No corresponde"/>
    <n v="9"/>
    <x v="2"/>
    <m/>
  </r>
  <r>
    <n v="474"/>
    <n v="50804"/>
    <x v="4"/>
    <s v="Paucar del Sara Sara"/>
    <s v="Lampa"/>
    <n v="1"/>
    <n v="3"/>
    <x v="1"/>
    <s v="pobreza alta y ruralidad alta"/>
    <n v="1"/>
    <n v="0"/>
    <n v="0"/>
    <n v="2563"/>
    <n v="52.07"/>
    <n v="100"/>
    <n v="0.76190476190476186"/>
    <n v="63"/>
    <n v="0.79404762002075613"/>
    <n v="0.83690476417541504"/>
    <n v="0"/>
    <n v="12"/>
    <n v="26"/>
    <n v="0"/>
    <n v="88"/>
    <n v="5.3571428571428568E-2"/>
    <n v="0.125"/>
    <n v="0"/>
    <n v="32"/>
    <n v="74"/>
    <x v="0"/>
    <s v="No corresponde"/>
    <s v="No corresponde"/>
    <n v="0"/>
    <n v="7"/>
    <n v="15"/>
    <n v="0"/>
    <n v="2"/>
    <n v="10"/>
    <s v="No corresponde"/>
    <s v="No corresponde"/>
    <s v="No corresponde"/>
    <s v="No corresponde"/>
    <s v="No corresponde"/>
    <s v="No corresponde"/>
    <n v="0.83898305084745761"/>
    <n v="0.9"/>
    <n v="0.95"/>
    <n v="0"/>
    <n v="144"/>
    <n v="289"/>
    <n v="0"/>
    <n v="0"/>
    <n v="1"/>
    <n v="0"/>
    <n v="1"/>
    <n v="3"/>
    <s v="No corresponde"/>
    <s v="No corresponde"/>
    <s v="No corresponde"/>
    <n v="9"/>
    <x v="0"/>
    <m/>
  </r>
  <r>
    <n v="475"/>
    <n v="50805"/>
    <x v="4"/>
    <s v="Paucar del Sara Sara"/>
    <s v="Marcabamba"/>
    <n v="2"/>
    <n v="4"/>
    <x v="3"/>
    <s v="pobreza baja y ruralidad alta"/>
    <n v="1"/>
    <n v="0"/>
    <n v="0"/>
    <n v="778"/>
    <n v="35.39"/>
    <n v="100"/>
    <n v="0.66666666666666663"/>
    <n v="12"/>
    <n v="0.73095237924939105"/>
    <n v="0.81666666269302368"/>
    <n v="0"/>
    <n v="3"/>
    <n v="5"/>
    <n v="0"/>
    <n v="17"/>
    <n v="8.5714286991528096E-2"/>
    <n v="0.20000000298023224"/>
    <n v="0"/>
    <n v="6"/>
    <n v="14"/>
    <x v="0"/>
    <s v="No corresponde"/>
    <s v="No corresponde"/>
    <n v="0"/>
    <n v="3"/>
    <n v="5"/>
    <n v="0"/>
    <n v="2"/>
    <n v="10"/>
    <s v="No corresponde"/>
    <s v="No corresponde"/>
    <s v="No corresponde"/>
    <s v="No corresponde"/>
    <s v="No corresponde"/>
    <s v="No corresponde"/>
    <n v="0.4"/>
    <n v="0.7"/>
    <n v="0.8"/>
    <n v="0"/>
    <n v="32"/>
    <n v="65"/>
    <s v="No corresponde"/>
    <s v="No corresponde"/>
    <s v="No corresponde"/>
    <n v="0"/>
    <n v="1"/>
    <n v="3"/>
    <s v="No corresponde"/>
    <s v="No corresponde"/>
    <s v="No corresponde"/>
    <n v="9"/>
    <x v="2"/>
    <m/>
  </r>
  <r>
    <n v="476"/>
    <n v="50806"/>
    <x v="4"/>
    <s v="Paucar del Sara Sara"/>
    <s v="Oyolo"/>
    <n v="1"/>
    <n v="1"/>
    <x v="2"/>
    <s v="pobreza muy alta y ruralidad alta"/>
    <n v="2"/>
    <n v="0"/>
    <n v="0"/>
    <n v="1213"/>
    <n v="71.790000000000006"/>
    <n v="100"/>
    <n v="0.68421052631578949"/>
    <n v="38"/>
    <n v="0.70563910823119314"/>
    <n v="0.7342105507850647"/>
    <n v="0"/>
    <n v="11"/>
    <n v="24"/>
    <n v="0.14925373134328357"/>
    <n v="67"/>
    <n v="0.19211087574455529"/>
    <n v="0.24925373494625092"/>
    <n v="0"/>
    <n v="21"/>
    <n v="47"/>
    <x v="1"/>
    <n v="2.142857142857143E-3"/>
    <n v="5.0000000000000001E-3"/>
    <n v="0"/>
    <n v="3"/>
    <n v="5"/>
    <n v="0"/>
    <n v="2"/>
    <n v="10"/>
    <s v="No corresponde"/>
    <s v="No corresponde"/>
    <s v="No corresponde"/>
    <s v="No corresponde"/>
    <s v="No corresponde"/>
    <s v="No corresponde"/>
    <n v="0.8571428571428571"/>
    <n v="0.9"/>
    <n v="0.95"/>
    <n v="0"/>
    <n v="67"/>
    <n v="135"/>
    <s v="No corresponde"/>
    <s v="No corresponde"/>
    <s v="No corresponde"/>
    <n v="0"/>
    <n v="1"/>
    <n v="3"/>
    <s v="No corresponde"/>
    <s v="No corresponde"/>
    <s v="No corresponde"/>
    <n v="10"/>
    <x v="0"/>
    <m/>
  </r>
  <r>
    <n v="477"/>
    <n v="50807"/>
    <x v="4"/>
    <s v="Paucar del Sara Sara"/>
    <s v="Pararca"/>
    <n v="1"/>
    <n v="3"/>
    <x v="1"/>
    <s v="pobreza alta y ruralidad alta"/>
    <n v="1"/>
    <n v="0"/>
    <n v="0"/>
    <n v="662"/>
    <n v="52.62"/>
    <n v="100"/>
    <n v="0.8"/>
    <n v="10"/>
    <n v="0.83214285714285718"/>
    <n v="0.875"/>
    <n v="0"/>
    <n v="3"/>
    <n v="7"/>
    <n v="0"/>
    <n v="26"/>
    <n v="5.3571428571428568E-2"/>
    <n v="0.125"/>
    <n v="0"/>
    <n v="7"/>
    <n v="15"/>
    <x v="0"/>
    <s v="No corresponde"/>
    <s v="No corresponde"/>
    <n v="0"/>
    <n v="3"/>
    <n v="5"/>
    <n v="0"/>
    <n v="2"/>
    <n v="10"/>
    <s v="No corresponde"/>
    <s v="No corresponde"/>
    <s v="No corresponde"/>
    <s v="No corresponde"/>
    <s v="No corresponde"/>
    <s v="No corresponde"/>
    <n v="1"/>
    <n v="1"/>
    <n v="1"/>
    <n v="0"/>
    <n v="47"/>
    <n v="94"/>
    <s v="No corresponde"/>
    <s v="No corresponde"/>
    <s v="No corresponde"/>
    <n v="0"/>
    <n v="1"/>
    <n v="3"/>
    <s v="No corresponde"/>
    <s v="No corresponde"/>
    <s v="No corresponde"/>
    <n v="9"/>
    <x v="2"/>
    <m/>
  </r>
  <r>
    <n v="478"/>
    <n v="50808"/>
    <x v="4"/>
    <s v="Paucar del Sara Sara"/>
    <s v="San Javier de Alpabamba"/>
    <n v="1"/>
    <n v="3"/>
    <x v="1"/>
    <s v="pobreza alta y ruralidad alta"/>
    <n v="1"/>
    <n v="0"/>
    <n v="0"/>
    <n v="545"/>
    <n v="52.73"/>
    <n v="100"/>
    <n v="0.33333333333333331"/>
    <n v="6"/>
    <n v="0.36547618962469552"/>
    <n v="0.40833333134651184"/>
    <n v="0"/>
    <n v="3"/>
    <n v="7"/>
    <n v="0"/>
    <n v="17"/>
    <n v="5.3571428571428568E-2"/>
    <n v="0.125"/>
    <n v="0"/>
    <n v="4"/>
    <n v="9"/>
    <x v="0"/>
    <s v="No corresponde"/>
    <s v="No corresponde"/>
    <n v="0"/>
    <n v="3"/>
    <n v="5"/>
    <n v="0"/>
    <n v="2"/>
    <n v="10"/>
    <s v="No corresponde"/>
    <s v="No corresponde"/>
    <s v="No corresponde"/>
    <s v="No corresponde"/>
    <s v="No corresponde"/>
    <s v="No corresponde"/>
    <n v="0"/>
    <n v="0.7"/>
    <n v="0.8"/>
    <n v="0"/>
    <n v="38"/>
    <n v="76"/>
    <s v="No corresponde"/>
    <s v="No corresponde"/>
    <s v="No corresponde"/>
    <n v="0"/>
    <n v="1"/>
    <n v="3"/>
    <s v="No corresponde"/>
    <s v="No corresponde"/>
    <s v="No corresponde"/>
    <n v="9"/>
    <x v="2"/>
    <m/>
  </r>
  <r>
    <n v="479"/>
    <n v="50809"/>
    <x v="4"/>
    <s v="Paucar del Sara Sara"/>
    <s v="San José de Ushua"/>
    <n v="1"/>
    <n v="2"/>
    <x v="2"/>
    <s v="pobreza muy alta y ruralidad alta"/>
    <n v="1"/>
    <n v="0"/>
    <n v="0"/>
    <n v="177"/>
    <n v="70.7"/>
    <n v="100"/>
    <n v="0.7142857142857143"/>
    <n v="7"/>
    <n v="0.73571429812178324"/>
    <n v="0.76428574323654175"/>
    <n v="0"/>
    <n v="3"/>
    <n v="5"/>
    <n v="0"/>
    <n v="15"/>
    <n v="4.2857143495764048E-2"/>
    <n v="0.10000000149011612"/>
    <n v="0"/>
    <n v="3"/>
    <n v="5"/>
    <x v="1"/>
    <n v="2.142857142857143E-3"/>
    <n v="5.0000000000000001E-3"/>
    <n v="0"/>
    <n v="3"/>
    <n v="5"/>
    <n v="0"/>
    <n v="2"/>
    <n v="10"/>
    <s v="No corresponde"/>
    <s v="No corresponde"/>
    <s v="No corresponde"/>
    <s v="No corresponde"/>
    <s v="No corresponde"/>
    <s v="No corresponde"/>
    <n v="0.72727272727272729"/>
    <n v="0.8"/>
    <n v="0.9"/>
    <n v="0"/>
    <n v="26"/>
    <n v="53"/>
    <s v="No corresponde"/>
    <s v="No corresponde"/>
    <s v="No corresponde"/>
    <n v="0"/>
    <n v="1"/>
    <n v="3"/>
    <s v="No corresponde"/>
    <s v="No corresponde"/>
    <s v="No corresponde"/>
    <n v="10"/>
    <x v="0"/>
    <m/>
  </r>
  <r>
    <n v="480"/>
    <n v="50810"/>
    <x v="4"/>
    <s v="Paucar del Sara Sara"/>
    <s v="Sara Sara"/>
    <n v="1"/>
    <n v="3"/>
    <x v="1"/>
    <s v="pobreza alta y ruralidad alta"/>
    <n v="1"/>
    <n v="0"/>
    <n v="0"/>
    <n v="727"/>
    <n v="59.99"/>
    <n v="100"/>
    <n v="0.66666666666666663"/>
    <n v="6"/>
    <n v="0.69880952721550349"/>
    <n v="0.74166667461395264"/>
    <n v="0"/>
    <n v="3"/>
    <n v="6"/>
    <n v="0"/>
    <n v="18"/>
    <n v="5.3571428571428568E-2"/>
    <n v="0.125"/>
    <n v="0"/>
    <n v="10"/>
    <n v="23"/>
    <x v="0"/>
    <s v="No corresponde"/>
    <s v="No corresponde"/>
    <n v="0"/>
    <n v="3"/>
    <n v="5"/>
    <n v="0"/>
    <n v="2"/>
    <n v="10"/>
    <s v="No corresponde"/>
    <s v="No corresponde"/>
    <s v="No corresponde"/>
    <s v="No corresponde"/>
    <s v="No corresponde"/>
    <s v="No corresponde"/>
    <n v="0.97619047619047616"/>
    <n v="1"/>
    <n v="1"/>
    <n v="0"/>
    <n v="60"/>
    <n v="120"/>
    <n v="0"/>
    <n v="0"/>
    <n v="1"/>
    <n v="0"/>
    <n v="1"/>
    <n v="3"/>
    <s v="No corresponde"/>
    <s v="No corresponde"/>
    <s v="No corresponde"/>
    <n v="9"/>
    <x v="0"/>
    <m/>
  </r>
  <r>
    <n v="481"/>
    <n v="50901"/>
    <x v="4"/>
    <s v="Sucre"/>
    <s v="Querobamba"/>
    <n v="1"/>
    <n v="3"/>
    <x v="1"/>
    <s v="pobreza alta y ruralidad alta"/>
    <n v="1"/>
    <n v="0"/>
    <n v="0"/>
    <n v="2763"/>
    <n v="53.01"/>
    <n v="100"/>
    <n v="0.64935064935064934"/>
    <n v="77"/>
    <n v="0.68149349873052678"/>
    <n v="0.72435063123703003"/>
    <n v="0"/>
    <n v="18"/>
    <n v="42"/>
    <n v="0"/>
    <n v="131"/>
    <n v="5.3571428571428568E-2"/>
    <n v="0.125"/>
    <n v="0"/>
    <n v="42"/>
    <n v="97"/>
    <x v="0"/>
    <s v="No corresponde"/>
    <s v="No corresponde"/>
    <n v="0"/>
    <n v="7"/>
    <n v="15"/>
    <n v="0"/>
    <n v="2"/>
    <n v="10"/>
    <n v="0"/>
    <n v="0.36428571428571427"/>
    <n v="0.85"/>
    <n v="0"/>
    <n v="0.36428571428571427"/>
    <n v="0.85"/>
    <n v="0.93137254901960786"/>
    <n v="0.95"/>
    <n v="1"/>
    <n v="0"/>
    <n v="127"/>
    <n v="254"/>
    <n v="0"/>
    <n v="0"/>
    <n v="1"/>
    <n v="0"/>
    <n v="1"/>
    <n v="3"/>
    <s v="No corresponde"/>
    <s v="No corresponde"/>
    <s v="No corresponde"/>
    <n v="11"/>
    <x v="3"/>
    <m/>
  </r>
  <r>
    <n v="482"/>
    <n v="50902"/>
    <x v="4"/>
    <s v="Sucre"/>
    <s v="Belén"/>
    <n v="1"/>
    <n v="3"/>
    <x v="1"/>
    <s v="pobreza alta y ruralidad alta"/>
    <n v="1"/>
    <n v="0"/>
    <n v="0"/>
    <n v="764"/>
    <n v="55.09"/>
    <n v="100"/>
    <n v="0.83333333333333337"/>
    <n v="6"/>
    <n v="0.86547620239711942"/>
    <n v="0.90833336114883423"/>
    <n v="0"/>
    <n v="2"/>
    <n v="4"/>
    <n v="0"/>
    <n v="12"/>
    <n v="5.3571428571428568E-2"/>
    <n v="0.125"/>
    <n v="0"/>
    <n v="4"/>
    <n v="8"/>
    <x v="0"/>
    <s v="No corresponde"/>
    <s v="No corresponde"/>
    <n v="0"/>
    <n v="3"/>
    <n v="5"/>
    <n v="0"/>
    <n v="2"/>
    <n v="10"/>
    <s v="No corresponde"/>
    <s v="No corresponde"/>
    <s v="No corresponde"/>
    <s v="No corresponde"/>
    <s v="No corresponde"/>
    <s v="No corresponde"/>
    <n v="1"/>
    <n v="1"/>
    <n v="1"/>
    <n v="0"/>
    <n v="35"/>
    <n v="71"/>
    <s v="No corresponde"/>
    <s v="No corresponde"/>
    <s v="No corresponde"/>
    <n v="0"/>
    <n v="1"/>
    <n v="3"/>
    <s v="No corresponde"/>
    <s v="No corresponde"/>
    <s v="No corresponde"/>
    <n v="9"/>
    <x v="2"/>
    <m/>
  </r>
  <r>
    <n v="483"/>
    <n v="50903"/>
    <x v="4"/>
    <s v="Sucre"/>
    <s v="Chalcos"/>
    <n v="1"/>
    <n v="2"/>
    <x v="1"/>
    <s v="pobreza alta y ruralidad alta"/>
    <n v="1"/>
    <n v="0"/>
    <n v="0"/>
    <n v="628"/>
    <n v="63.4"/>
    <n v="100"/>
    <n v="0.66666666666666663"/>
    <n v="9"/>
    <n v="0.69880952721550349"/>
    <n v="0.74166667461395264"/>
    <n v="0"/>
    <n v="1"/>
    <n v="2"/>
    <n v="0.16666666666666666"/>
    <n v="12"/>
    <n v="0.22023809098062061"/>
    <n v="0.2916666567325592"/>
    <n v="0"/>
    <n v="11"/>
    <n v="24"/>
    <x v="1"/>
    <n v="2.142857142857143E-3"/>
    <n v="5.0000000000000001E-3"/>
    <n v="0"/>
    <n v="3"/>
    <n v="5"/>
    <n v="0"/>
    <n v="2"/>
    <n v="10"/>
    <s v="No corresponde"/>
    <s v="No corresponde"/>
    <s v="No corresponde"/>
    <s v="No corresponde"/>
    <s v="No corresponde"/>
    <s v="No corresponde"/>
    <n v="1"/>
    <n v="1"/>
    <n v="1"/>
    <n v="0"/>
    <n v="41"/>
    <n v="83"/>
    <s v="No corresponde"/>
    <s v="No corresponde"/>
    <s v="No corresponde"/>
    <n v="0"/>
    <n v="1"/>
    <n v="3"/>
    <s v="No corresponde"/>
    <s v="No corresponde"/>
    <s v="No corresponde"/>
    <n v="10"/>
    <x v="0"/>
    <m/>
  </r>
  <r>
    <n v="484"/>
    <n v="50904"/>
    <x v="4"/>
    <s v="Sucre"/>
    <s v="Chilcayoc"/>
    <n v="1"/>
    <n v="2"/>
    <x v="2"/>
    <s v="pobreza muy alta y ruralidad alta"/>
    <n v="1"/>
    <n v="0"/>
    <n v="0"/>
    <n v="562"/>
    <n v="69.900000000000006"/>
    <n v="100"/>
    <n v="0.46153846153846156"/>
    <n v="13"/>
    <n v="0.4829670262860728"/>
    <n v="0.51153844594955444"/>
    <n v="0"/>
    <n v="4"/>
    <n v="8"/>
    <n v="3.2258064516129031E-2"/>
    <n v="31"/>
    <n v="7.5115204406773439E-2"/>
    <n v="0.13225805759429932"/>
    <n v="0"/>
    <n v="8"/>
    <n v="18"/>
    <x v="1"/>
    <n v="2.142857142857143E-3"/>
    <n v="5.0000000000000001E-3"/>
    <n v="0"/>
    <n v="3"/>
    <n v="5"/>
    <n v="0"/>
    <n v="2"/>
    <n v="10"/>
    <s v="No corresponde"/>
    <s v="No corresponde"/>
    <s v="No corresponde"/>
    <s v="No corresponde"/>
    <s v="No corresponde"/>
    <s v="No corresponde"/>
    <n v="0.88888888888888884"/>
    <n v="0.9"/>
    <n v="0.95"/>
    <n v="0"/>
    <n v="54"/>
    <n v="108"/>
    <n v="0"/>
    <n v="0"/>
    <n v="1"/>
    <n v="0"/>
    <n v="1"/>
    <n v="3"/>
    <s v="No corresponde"/>
    <s v="No corresponde"/>
    <s v="No corresponde"/>
    <n v="10"/>
    <x v="1"/>
    <m/>
  </r>
  <r>
    <n v="485"/>
    <n v="50905"/>
    <x v="4"/>
    <s v="Sucre"/>
    <s v="Huacaña"/>
    <n v="1"/>
    <n v="2"/>
    <x v="1"/>
    <s v="pobreza alta y ruralidad alta"/>
    <n v="1"/>
    <n v="0"/>
    <n v="0"/>
    <n v="687"/>
    <n v="61.54"/>
    <n v="100"/>
    <n v="0.625"/>
    <n v="8"/>
    <n v="0.65714285203388756"/>
    <n v="0.69999998807907104"/>
    <n v="0"/>
    <n v="1"/>
    <n v="2"/>
    <n v="0"/>
    <n v="14"/>
    <n v="5.3571428571428568E-2"/>
    <n v="0.125"/>
    <n v="0"/>
    <n v="8"/>
    <n v="18"/>
    <x v="1"/>
    <n v="2.142857142857143E-3"/>
    <n v="5.0000000000000001E-3"/>
    <n v="0"/>
    <n v="3"/>
    <n v="5"/>
    <n v="0"/>
    <n v="2"/>
    <n v="10"/>
    <s v="No corresponde"/>
    <s v="No corresponde"/>
    <s v="No corresponde"/>
    <s v="No corresponde"/>
    <s v="No corresponde"/>
    <s v="No corresponde"/>
    <n v="0.83333333333333337"/>
    <n v="0.9"/>
    <n v="0.95"/>
    <n v="0"/>
    <n v="42"/>
    <n v="84"/>
    <s v="No corresponde"/>
    <s v="No corresponde"/>
    <s v="No corresponde"/>
    <n v="0"/>
    <n v="1"/>
    <n v="3"/>
    <s v="No corresponde"/>
    <s v="No corresponde"/>
    <s v="No corresponde"/>
    <n v="10"/>
    <x v="0"/>
    <m/>
  </r>
  <r>
    <n v="486"/>
    <n v="50906"/>
    <x v="4"/>
    <s v="Sucre"/>
    <s v="Morcolla"/>
    <n v="1"/>
    <n v="2"/>
    <x v="1"/>
    <s v="pobreza alta y ruralidad alta"/>
    <n v="3"/>
    <n v="0"/>
    <n v="0"/>
    <n v="1024"/>
    <n v="64.13"/>
    <n v="100"/>
    <n v="0.68181818181818177"/>
    <n v="22"/>
    <n v="0.71396103617432827"/>
    <n v="0.75681817531585693"/>
    <n v="0"/>
    <n v="6"/>
    <n v="14"/>
    <n v="0"/>
    <n v="45"/>
    <n v="5.3571428571428568E-2"/>
    <n v="0.125"/>
    <n v="0"/>
    <n v="20"/>
    <n v="46"/>
    <x v="1"/>
    <n v="2.142857142857143E-3"/>
    <n v="5.0000000000000001E-3"/>
    <n v="0"/>
    <n v="3"/>
    <n v="5"/>
    <n v="0"/>
    <n v="6"/>
    <n v="14"/>
    <s v="No corresponde"/>
    <s v="No corresponde"/>
    <s v="No corresponde"/>
    <s v="No corresponde"/>
    <s v="No corresponde"/>
    <s v="No corresponde"/>
    <n v="0.93430656934306566"/>
    <n v="0.95"/>
    <n v="1"/>
    <n v="0"/>
    <n v="95"/>
    <n v="190"/>
    <n v="0"/>
    <n v="0"/>
    <n v="1"/>
    <n v="0"/>
    <n v="1"/>
    <n v="3"/>
    <s v="No corresponde"/>
    <s v="No corresponde"/>
    <s v="No corresponde"/>
    <n v="10"/>
    <x v="1"/>
    <m/>
  </r>
  <r>
    <n v="487"/>
    <n v="50907"/>
    <x v="4"/>
    <s v="Sucre"/>
    <s v="Paico"/>
    <n v="1"/>
    <n v="2"/>
    <x v="2"/>
    <s v="pobreza muy alta y ruralidad alta"/>
    <n v="2"/>
    <n v="0"/>
    <n v="0"/>
    <n v="828"/>
    <n v="69.47"/>
    <n v="100"/>
    <n v="0.7142857142857143"/>
    <n v="7"/>
    <n v="0.73571429812178324"/>
    <n v="0.76428574323654175"/>
    <n v="0"/>
    <n v="3"/>
    <n v="5"/>
    <n v="0"/>
    <n v="20"/>
    <n v="4.2857143495764048E-2"/>
    <n v="0.10000000149011612"/>
    <n v="0"/>
    <n v="10"/>
    <n v="22"/>
    <x v="1"/>
    <n v="2.142857142857143E-3"/>
    <n v="5.0000000000000001E-3"/>
    <n v="0"/>
    <n v="3"/>
    <n v="5"/>
    <n v="0"/>
    <n v="2"/>
    <n v="10"/>
    <s v="No corresponde"/>
    <s v="No corresponde"/>
    <s v="No corresponde"/>
    <s v="No corresponde"/>
    <s v="No corresponde"/>
    <s v="No corresponde"/>
    <n v="1"/>
    <n v="1"/>
    <n v="1"/>
    <n v="0"/>
    <n v="81"/>
    <n v="162"/>
    <n v="0"/>
    <n v="0"/>
    <n v="1"/>
    <n v="0"/>
    <n v="1"/>
    <n v="3"/>
    <s v="No corresponde"/>
    <s v="No corresponde"/>
    <s v="No corresponde"/>
    <n v="10"/>
    <x v="1"/>
    <m/>
  </r>
  <r>
    <n v="488"/>
    <n v="50908"/>
    <x v="4"/>
    <s v="Sucre"/>
    <s v="San Pedro de Larcay"/>
    <n v="1"/>
    <n v="1"/>
    <x v="2"/>
    <s v="pobreza muy alta y ruralidad alta"/>
    <n v="1"/>
    <n v="0"/>
    <n v="0"/>
    <n v="1042"/>
    <n v="82.39"/>
    <n v="100"/>
    <n v="0.65625"/>
    <n v="32"/>
    <n v="0.67767857653754093"/>
    <n v="0.70625001192092896"/>
    <n v="0"/>
    <n v="4"/>
    <n v="9"/>
    <n v="0.2"/>
    <n v="35"/>
    <n v="0.24285714796611241"/>
    <n v="0.30000001192092896"/>
    <n v="0"/>
    <n v="16"/>
    <n v="36"/>
    <x v="1"/>
    <n v="2.142857142857143E-3"/>
    <n v="5.0000000000000001E-3"/>
    <n v="0"/>
    <n v="3"/>
    <n v="5"/>
    <n v="0"/>
    <n v="2"/>
    <n v="10"/>
    <s v="No corresponde"/>
    <s v="No corresponde"/>
    <s v="No corresponde"/>
    <s v="No corresponde"/>
    <s v="No corresponde"/>
    <s v="No corresponde"/>
    <n v="0.26785714285714285"/>
    <n v="0.7"/>
    <n v="0.8"/>
    <n v="0"/>
    <n v="66"/>
    <n v="132"/>
    <n v="0"/>
    <n v="0"/>
    <n v="1"/>
    <n v="0"/>
    <n v="1"/>
    <n v="3"/>
    <s v="No corresponde"/>
    <s v="No corresponde"/>
    <s v="No corresponde"/>
    <n v="10"/>
    <x v="1"/>
    <m/>
  </r>
  <r>
    <n v="489"/>
    <n v="50909"/>
    <x v="4"/>
    <s v="Sucre"/>
    <s v="San Salvador de Quije"/>
    <n v="1"/>
    <n v="1"/>
    <x v="2"/>
    <s v="pobreza muy alta y ruralidad alta"/>
    <n v="3"/>
    <n v="0"/>
    <n v="0"/>
    <n v="1661"/>
    <n v="77.27"/>
    <n v="100"/>
    <n v="0.56521739130434778"/>
    <n v="23"/>
    <n v="0.58664596117801548"/>
    <n v="0.61521738767623901"/>
    <n v="0"/>
    <n v="5"/>
    <n v="11"/>
    <n v="2.8571428571428571E-2"/>
    <n v="35"/>
    <n v="7.1428574530445807E-2"/>
    <n v="0.12857143580913544"/>
    <n v="0"/>
    <n v="23"/>
    <n v="53"/>
    <x v="1"/>
    <n v="2.142857142857143E-3"/>
    <n v="5.0000000000000001E-3"/>
    <n v="0"/>
    <n v="3"/>
    <n v="5"/>
    <n v="0"/>
    <n v="2"/>
    <n v="10"/>
    <s v="No corresponde"/>
    <s v="No corresponde"/>
    <s v="No corresponde"/>
    <s v="No corresponde"/>
    <s v="No corresponde"/>
    <s v="No corresponde"/>
    <n v="1"/>
    <n v="1"/>
    <n v="1"/>
    <n v="0"/>
    <n v="78"/>
    <n v="157"/>
    <n v="0"/>
    <n v="0"/>
    <n v="1"/>
    <n v="0"/>
    <n v="1"/>
    <n v="3"/>
    <s v="No corresponde"/>
    <s v="No corresponde"/>
    <s v="No corresponde"/>
    <n v="10"/>
    <x v="1"/>
    <m/>
  </r>
  <r>
    <n v="490"/>
    <n v="50910"/>
    <x v="4"/>
    <s v="Sucre"/>
    <s v="Santiago de Paucaray"/>
    <n v="1"/>
    <n v="2"/>
    <x v="2"/>
    <s v="pobreza muy alta y ruralidad alta"/>
    <n v="3"/>
    <n v="0"/>
    <n v="0"/>
    <n v="716"/>
    <n v="70.7"/>
    <n v="100"/>
    <n v="0.5714285714285714"/>
    <n v="14"/>
    <n v="0.59285713336905654"/>
    <n v="0.62142854928970337"/>
    <n v="0"/>
    <n v="3"/>
    <n v="6"/>
    <n v="0"/>
    <n v="25"/>
    <n v="4.2857143495764048E-2"/>
    <n v="0.10000000149011612"/>
    <n v="0"/>
    <n v="12"/>
    <n v="27"/>
    <x v="1"/>
    <n v="2.142857142857143E-3"/>
    <n v="5.0000000000000001E-3"/>
    <n v="0"/>
    <n v="3"/>
    <n v="5"/>
    <n v="0"/>
    <n v="2"/>
    <n v="10"/>
    <s v="No corresponde"/>
    <s v="No corresponde"/>
    <s v="No corresponde"/>
    <s v="No corresponde"/>
    <s v="No corresponde"/>
    <s v="No corresponde"/>
    <n v="0.96875"/>
    <n v="1"/>
    <n v="1"/>
    <n v="0"/>
    <n v="72"/>
    <n v="144"/>
    <n v="0"/>
    <n v="0"/>
    <n v="1"/>
    <n v="0"/>
    <n v="1"/>
    <n v="3"/>
    <s v="No corresponde"/>
    <s v="No corresponde"/>
    <s v="No corresponde"/>
    <n v="10"/>
    <x v="1"/>
    <m/>
  </r>
  <r>
    <n v="491"/>
    <n v="50911"/>
    <x v="4"/>
    <s v="Sucre"/>
    <s v="Soras"/>
    <n v="1"/>
    <n v="1"/>
    <x v="2"/>
    <s v="pobreza muy alta y ruralidad alta"/>
    <n v="1"/>
    <n v="0"/>
    <n v="0"/>
    <n v="1317"/>
    <n v="77.209999999999994"/>
    <n v="100"/>
    <n v="0.4"/>
    <n v="25"/>
    <n v="0.4214285663196019"/>
    <n v="0.44999998807907104"/>
    <n v="0"/>
    <n v="6"/>
    <n v="13"/>
    <n v="6.1224489795918366E-2"/>
    <n v="49"/>
    <n v="0.10408163035923816"/>
    <n v="0.16122448444366455"/>
    <n v="0"/>
    <n v="17"/>
    <n v="38"/>
    <x v="1"/>
    <n v="2.142857142857143E-3"/>
    <n v="5.0000000000000001E-3"/>
    <n v="0"/>
    <n v="3"/>
    <n v="5"/>
    <n v="0"/>
    <n v="2"/>
    <n v="10"/>
    <s v="No corresponde"/>
    <s v="No corresponde"/>
    <s v="No corresponde"/>
    <s v="No corresponde"/>
    <s v="No corresponde"/>
    <s v="No corresponde"/>
    <n v="0.51219512195121952"/>
    <n v="0.8"/>
    <n v="0.9"/>
    <n v="0"/>
    <n v="61"/>
    <n v="123"/>
    <s v="No corresponde"/>
    <s v="No corresponde"/>
    <s v="No corresponde"/>
    <n v="0"/>
    <n v="1"/>
    <n v="3"/>
    <s v="No corresponde"/>
    <s v="No corresponde"/>
    <s v="No corresponde"/>
    <n v="10"/>
    <x v="0"/>
    <m/>
  </r>
  <r>
    <n v="492"/>
    <n v="51001"/>
    <x v="4"/>
    <s v="Victor Fajardo"/>
    <s v="Huancapi"/>
    <n v="1"/>
    <n v="3"/>
    <x v="1"/>
    <s v="pobreza alta y ruralidad alta"/>
    <n v="1"/>
    <n v="0"/>
    <n v="0"/>
    <n v="2028"/>
    <n v="60.46"/>
    <n v="100"/>
    <n v="0.82608695652173914"/>
    <n v="46"/>
    <n v="0.85822982632595557"/>
    <n v="0.90108698606491089"/>
    <n v="0"/>
    <n v="11"/>
    <n v="25"/>
    <n v="0"/>
    <n v="77"/>
    <n v="5.3571428571428568E-2"/>
    <n v="0.125"/>
    <n v="0"/>
    <n v="24"/>
    <n v="56"/>
    <x v="0"/>
    <s v="No corresponde"/>
    <s v="No corresponde"/>
    <n v="0"/>
    <n v="7"/>
    <n v="15"/>
    <n v="0"/>
    <n v="2"/>
    <n v="10"/>
    <n v="0"/>
    <n v="0.36428571428571427"/>
    <n v="0.85"/>
    <n v="0"/>
    <n v="0.36428571428571427"/>
    <n v="0.85"/>
    <n v="0.77272727272727271"/>
    <n v="0.8"/>
    <n v="0.9"/>
    <n v="0"/>
    <n v="146"/>
    <n v="292"/>
    <n v="0"/>
    <n v="0"/>
    <n v="1"/>
    <n v="0"/>
    <n v="1"/>
    <n v="3"/>
    <s v="No corresponde"/>
    <s v="No corresponde"/>
    <s v="No corresponde"/>
    <n v="11"/>
    <x v="3"/>
    <m/>
  </r>
  <r>
    <n v="493"/>
    <n v="51002"/>
    <x v="4"/>
    <s v="Victor Fajardo"/>
    <s v="Alcamenca"/>
    <n v="1"/>
    <n v="2"/>
    <x v="2"/>
    <s v="pobreza muy alta y ruralidad alta"/>
    <n v="1"/>
    <n v="0"/>
    <n v="0"/>
    <n v="2403"/>
    <n v="70.900000000000006"/>
    <n v="100"/>
    <n v="0.78125"/>
    <n v="32"/>
    <n v="0.80267857653754093"/>
    <n v="0.83125001192092896"/>
    <n v="0"/>
    <n v="6"/>
    <n v="12"/>
    <n v="0"/>
    <n v="49"/>
    <n v="4.2857143495764048E-2"/>
    <n v="0.10000000149011612"/>
    <n v="0"/>
    <n v="24"/>
    <n v="54"/>
    <x v="1"/>
    <n v="2.142857142857143E-3"/>
    <n v="5.0000000000000001E-3"/>
    <n v="0"/>
    <n v="3"/>
    <n v="5"/>
    <n v="0"/>
    <n v="6"/>
    <n v="14"/>
    <s v="No corresponde"/>
    <s v="No corresponde"/>
    <s v="No corresponde"/>
    <s v="No corresponde"/>
    <s v="No corresponde"/>
    <s v="No corresponde"/>
    <n v="0"/>
    <n v="0.7"/>
    <n v="0.8"/>
    <n v="0"/>
    <n v="152"/>
    <n v="305"/>
    <n v="0"/>
    <n v="0"/>
    <n v="1"/>
    <n v="0"/>
    <n v="1"/>
    <n v="3"/>
    <s v="No corresponde"/>
    <s v="No corresponde"/>
    <s v="No corresponde"/>
    <n v="10"/>
    <x v="1"/>
    <m/>
  </r>
  <r>
    <n v="494"/>
    <n v="51003"/>
    <x v="4"/>
    <s v="Victor Fajardo"/>
    <s v="Apongo"/>
    <n v="1"/>
    <n v="4"/>
    <x v="0"/>
    <s v="pobreza media y ruralidad alta"/>
    <n v="2"/>
    <n v="0"/>
    <n v="0"/>
    <n v="1405"/>
    <n v="47.75"/>
    <n v="100"/>
    <n v="0.47368421052631576"/>
    <n v="19"/>
    <n v="0.51654135553460367"/>
    <n v="0.5736842155456543"/>
    <n v="0"/>
    <n v="3"/>
    <n v="6"/>
    <n v="0"/>
    <n v="13"/>
    <n v="6.4285716840199056E-2"/>
    <n v="0.15000000596046448"/>
    <n v="0"/>
    <n v="10"/>
    <n v="23"/>
    <x v="0"/>
    <s v="No corresponde"/>
    <s v="No corresponde"/>
    <n v="0"/>
    <n v="7"/>
    <n v="15"/>
    <n v="0"/>
    <n v="2"/>
    <n v="10"/>
    <s v="No corresponde"/>
    <s v="No corresponde"/>
    <s v="No corresponde"/>
    <s v="No corresponde"/>
    <s v="No corresponde"/>
    <s v="No corresponde"/>
    <n v="0.83076923076923082"/>
    <n v="0.9"/>
    <n v="0.95"/>
    <n v="0"/>
    <n v="67"/>
    <n v="135"/>
    <n v="0"/>
    <n v="0"/>
    <n v="1"/>
    <n v="0"/>
    <n v="1"/>
    <n v="3"/>
    <s v="No corresponde"/>
    <s v="No corresponde"/>
    <s v="No corresponde"/>
    <n v="9"/>
    <x v="0"/>
    <m/>
  </r>
  <r>
    <n v="495"/>
    <n v="51004"/>
    <x v="4"/>
    <s v="Victor Fajardo"/>
    <s v="Asquipata"/>
    <n v="1"/>
    <n v="3"/>
    <x v="1"/>
    <s v="pobreza alta y ruralidad alta"/>
    <n v="1"/>
    <n v="0"/>
    <n v="0"/>
    <n v="439"/>
    <n v="60.68"/>
    <n v="100"/>
    <n v="0.5"/>
    <n v="4"/>
    <n v="0.53214285203388756"/>
    <n v="0.57499998807907104"/>
    <n v="0"/>
    <n v="1"/>
    <n v="2"/>
    <n v="0"/>
    <n v="3"/>
    <n v="5.3571428571428568E-2"/>
    <n v="0.125"/>
    <n v="0"/>
    <n v="5"/>
    <n v="10"/>
    <x v="0"/>
    <s v="No corresponde"/>
    <s v="No corresponde"/>
    <n v="0"/>
    <n v="3"/>
    <n v="5"/>
    <n v="0"/>
    <n v="2"/>
    <n v="10"/>
    <s v="No corresponde"/>
    <s v="No corresponde"/>
    <s v="No corresponde"/>
    <s v="No corresponde"/>
    <s v="No corresponde"/>
    <s v="No corresponde"/>
    <n v="0.81481481481481477"/>
    <n v="0.9"/>
    <n v="0.95"/>
    <n v="0"/>
    <n v="44"/>
    <n v="88"/>
    <n v="0"/>
    <n v="0"/>
    <n v="1"/>
    <n v="0"/>
    <n v="1"/>
    <n v="3"/>
    <s v="No corresponde"/>
    <s v="No corresponde"/>
    <s v="No corresponde"/>
    <n v="9"/>
    <x v="0"/>
    <m/>
  </r>
  <r>
    <n v="496"/>
    <n v="51005"/>
    <x v="4"/>
    <s v="Victor Fajardo"/>
    <s v="Canaria"/>
    <n v="1"/>
    <n v="2"/>
    <x v="1"/>
    <s v="pobreza alta y ruralidad alta"/>
    <n v="1"/>
    <n v="0"/>
    <n v="0"/>
    <n v="4015"/>
    <n v="62.33"/>
    <n v="100"/>
    <n v="0.6"/>
    <n v="85"/>
    <n v="0.6321428622518267"/>
    <n v="0.67500001192092896"/>
    <n v="0"/>
    <n v="16"/>
    <n v="36"/>
    <n v="0"/>
    <n v="156"/>
    <n v="5.3571428571428568E-2"/>
    <n v="0.125"/>
    <n v="0"/>
    <n v="25"/>
    <n v="57"/>
    <x v="1"/>
    <n v="2.142857142857143E-3"/>
    <n v="5.0000000000000001E-3"/>
    <n v="0"/>
    <n v="11"/>
    <n v="25"/>
    <n v="0"/>
    <n v="6"/>
    <n v="14"/>
    <s v="No corresponde"/>
    <s v="No corresponde"/>
    <s v="No corresponde"/>
    <s v="No corresponde"/>
    <s v="No corresponde"/>
    <s v="No corresponde"/>
    <n v="0.8288288288288288"/>
    <n v="0.9"/>
    <n v="0.95"/>
    <n v="0"/>
    <n v="158"/>
    <n v="317"/>
    <n v="0"/>
    <n v="0"/>
    <n v="1"/>
    <n v="0"/>
    <n v="1"/>
    <n v="3"/>
    <s v="No corresponde"/>
    <s v="No corresponde"/>
    <s v="No corresponde"/>
    <n v="10"/>
    <x v="1"/>
    <m/>
  </r>
  <r>
    <n v="497"/>
    <n v="51006"/>
    <x v="4"/>
    <s v="Victor Fajardo"/>
    <s v="Cayara"/>
    <n v="1"/>
    <n v="2"/>
    <x v="2"/>
    <s v="pobreza muy alta y ruralidad alta"/>
    <n v="3"/>
    <n v="0"/>
    <n v="0"/>
    <n v="1191"/>
    <n v="69.59"/>
    <n v="100"/>
    <n v="0.6470588235294118"/>
    <n v="17"/>
    <n v="0.66848738353793358"/>
    <n v="0.69705879688262939"/>
    <n v="0"/>
    <n v="4"/>
    <n v="9"/>
    <n v="0"/>
    <n v="30"/>
    <n v="4.2857143495764048E-2"/>
    <n v="0.10000000149011612"/>
    <n v="0"/>
    <n v="17"/>
    <n v="39"/>
    <x v="1"/>
    <n v="2.142857142857143E-3"/>
    <n v="5.0000000000000001E-3"/>
    <n v="0"/>
    <n v="3"/>
    <n v="5"/>
    <n v="0"/>
    <n v="6"/>
    <n v="14"/>
    <s v="No corresponde"/>
    <s v="No corresponde"/>
    <s v="No corresponde"/>
    <s v="No corresponde"/>
    <s v="No corresponde"/>
    <s v="No corresponde"/>
    <n v="0.9760479041916168"/>
    <n v="1"/>
    <n v="1"/>
    <n v="0"/>
    <n v="79"/>
    <n v="158"/>
    <n v="0"/>
    <n v="0"/>
    <n v="1"/>
    <n v="0"/>
    <n v="1"/>
    <n v="3"/>
    <s v="No corresponde"/>
    <s v="No corresponde"/>
    <s v="No corresponde"/>
    <n v="10"/>
    <x v="1"/>
    <m/>
  </r>
  <r>
    <n v="498"/>
    <n v="51007"/>
    <x v="4"/>
    <s v="Victor Fajardo"/>
    <s v="Colca"/>
    <n v="1"/>
    <n v="2"/>
    <x v="2"/>
    <s v="pobreza muy alta y ruralidad alta"/>
    <n v="3"/>
    <n v="0"/>
    <n v="0"/>
    <n v="1067"/>
    <n v="71.59"/>
    <n v="100"/>
    <n v="0.7407407407407407"/>
    <n v="27"/>
    <n v="0.7621693068711215"/>
    <n v="0.7907407283782959"/>
    <n v="0"/>
    <n v="7"/>
    <n v="16"/>
    <n v="4.4444444444444446E-2"/>
    <n v="45"/>
    <n v="8.73015899979879E-2"/>
    <n v="0.14444445073604584"/>
    <n v="0"/>
    <n v="15"/>
    <n v="35"/>
    <x v="1"/>
    <n v="2.142857142857143E-3"/>
    <n v="5.0000000000000001E-3"/>
    <n v="0"/>
    <n v="3"/>
    <n v="5"/>
    <n v="0"/>
    <n v="2"/>
    <n v="10"/>
    <s v="No corresponde"/>
    <s v="No corresponde"/>
    <s v="No corresponde"/>
    <s v="No corresponde"/>
    <s v="No corresponde"/>
    <s v="No corresponde"/>
    <n v="0.80246913580246915"/>
    <n v="0.9"/>
    <n v="0.95"/>
    <n v="0"/>
    <n v="99"/>
    <n v="199"/>
    <n v="0"/>
    <n v="0"/>
    <n v="1"/>
    <n v="0"/>
    <n v="1"/>
    <n v="3"/>
    <s v="No corresponde"/>
    <s v="No corresponde"/>
    <s v="No corresponde"/>
    <n v="10"/>
    <x v="1"/>
    <m/>
  </r>
  <r>
    <n v="499"/>
    <n v="51008"/>
    <x v="4"/>
    <s v="Victor Fajardo"/>
    <s v="Huamanquiquia"/>
    <n v="1"/>
    <n v="2"/>
    <x v="1"/>
    <s v="pobreza alta y ruralidad alta"/>
    <n v="3"/>
    <n v="0"/>
    <n v="0"/>
    <n v="1235"/>
    <n v="63.04"/>
    <n v="100"/>
    <n v="0.625"/>
    <n v="40"/>
    <n v="0.65714285203388756"/>
    <n v="0.69999998807907104"/>
    <n v="0"/>
    <n v="9"/>
    <n v="21"/>
    <n v="0.16393442622950818"/>
    <n v="61"/>
    <n v="0.2175058604543047"/>
    <n v="0.28893443942070007"/>
    <n v="0"/>
    <n v="15"/>
    <n v="35"/>
    <x v="1"/>
    <n v="2.142857142857143E-3"/>
    <n v="5.0000000000000001E-3"/>
    <n v="0"/>
    <n v="7"/>
    <n v="15"/>
    <n v="0"/>
    <n v="6"/>
    <n v="14"/>
    <s v="No corresponde"/>
    <s v="No corresponde"/>
    <s v="No corresponde"/>
    <s v="No corresponde"/>
    <s v="No corresponde"/>
    <s v="No corresponde"/>
    <n v="0.82242990654205606"/>
    <n v="0.9"/>
    <n v="0.95"/>
    <n v="0"/>
    <n v="87"/>
    <n v="175"/>
    <n v="0"/>
    <n v="0"/>
    <n v="1"/>
    <n v="0"/>
    <n v="1"/>
    <n v="3"/>
    <s v="No corresponde"/>
    <s v="No corresponde"/>
    <s v="No corresponde"/>
    <n v="10"/>
    <x v="1"/>
    <m/>
  </r>
  <r>
    <n v="500"/>
    <n v="51009"/>
    <x v="4"/>
    <s v="Victor Fajardo"/>
    <s v="Huancaraylla"/>
    <n v="1"/>
    <n v="3"/>
    <x v="1"/>
    <s v="pobreza alta y ruralidad alta"/>
    <n v="3"/>
    <n v="0"/>
    <n v="0"/>
    <n v="1194"/>
    <n v="61.25"/>
    <n v="100"/>
    <n v="0.77777777777777779"/>
    <n v="45"/>
    <n v="0.80992063548829818"/>
    <n v="0.85277777910232544"/>
    <n v="0"/>
    <n v="10"/>
    <n v="23"/>
    <n v="1.5151515151515152E-2"/>
    <n v="66"/>
    <n v="6.8722943916465301E-2"/>
    <n v="0.14015151560306549"/>
    <n v="0"/>
    <n v="25"/>
    <n v="58"/>
    <x v="0"/>
    <s v="No corresponde"/>
    <s v="No corresponde"/>
    <n v="0"/>
    <n v="7"/>
    <n v="15"/>
    <n v="0"/>
    <n v="6"/>
    <n v="14"/>
    <s v="No corresponde"/>
    <s v="No corresponde"/>
    <s v="No corresponde"/>
    <s v="No corresponde"/>
    <s v="No corresponde"/>
    <s v="No corresponde"/>
    <n v="0.92592592592592593"/>
    <n v="0.95"/>
    <n v="1"/>
    <n v="0"/>
    <n v="124"/>
    <n v="248"/>
    <s v="No corresponde"/>
    <s v="No corresponde"/>
    <s v="No corresponde"/>
    <n v="0"/>
    <n v="1"/>
    <n v="3"/>
    <s v="No corresponde"/>
    <s v="No corresponde"/>
    <s v="No corresponde"/>
    <n v="9"/>
    <x v="2"/>
    <m/>
  </r>
  <r>
    <n v="501"/>
    <n v="51010"/>
    <x v="4"/>
    <s v="Victor Fajardo"/>
    <s v="Huaya"/>
    <n v="1"/>
    <n v="1"/>
    <x v="2"/>
    <s v="pobreza muy alta y ruralidad alta"/>
    <n v="4"/>
    <n v="1"/>
    <n v="0"/>
    <n v="3250"/>
    <n v="86.49"/>
    <n v="100"/>
    <n v="0.57999999999999996"/>
    <n v="50"/>
    <n v="0.60142856938498357"/>
    <n v="0.62999999523162842"/>
    <n v="0"/>
    <n v="11"/>
    <n v="24"/>
    <n v="5.3333333333333337E-2"/>
    <n v="75"/>
    <n v="9.6190477382569084E-2"/>
    <n v="0.15333333611488342"/>
    <n v="0"/>
    <n v="29"/>
    <n v="66"/>
    <x v="1"/>
    <n v="2.142857142857143E-3"/>
    <n v="5.0000000000000001E-3"/>
    <n v="0"/>
    <n v="11"/>
    <n v="25"/>
    <n v="0"/>
    <n v="6"/>
    <n v="14"/>
    <s v="No corresponde"/>
    <s v="No corresponde"/>
    <s v="No corresponde"/>
    <s v="No corresponde"/>
    <s v="No corresponde"/>
    <s v="No corresponde"/>
    <n v="0.96178343949044587"/>
    <n v="1"/>
    <n v="1"/>
    <n v="0"/>
    <n v="136"/>
    <n v="273"/>
    <n v="0"/>
    <n v="0"/>
    <n v="1"/>
    <n v="0"/>
    <n v="1"/>
    <n v="3"/>
    <s v="No corresponde"/>
    <s v="No corresponde"/>
    <s v="No corresponde"/>
    <n v="10"/>
    <x v="1"/>
    <m/>
  </r>
  <r>
    <n v="502"/>
    <n v="51011"/>
    <x v="4"/>
    <s v="Victor Fajardo"/>
    <s v="Sarhua"/>
    <n v="1"/>
    <n v="1"/>
    <x v="2"/>
    <s v="pobreza muy alta y ruralidad alta"/>
    <n v="3"/>
    <n v="0"/>
    <n v="0"/>
    <n v="2749"/>
    <n v="87.41"/>
    <n v="100"/>
    <n v="0.43283582089552236"/>
    <n v="67"/>
    <n v="0.45426439590799783"/>
    <n v="0.48283582925796509"/>
    <n v="0"/>
    <n v="15"/>
    <n v="34"/>
    <n v="8.4033613445378148E-3"/>
    <n v="119"/>
    <n v="5.1260504625639275E-2"/>
    <n v="0.10840336233377457"/>
    <n v="0"/>
    <n v="45"/>
    <n v="103"/>
    <x v="1"/>
    <n v="2.142857142857143E-3"/>
    <n v="5.0000000000000001E-3"/>
    <n v="0"/>
    <n v="7"/>
    <n v="15"/>
    <n v="0"/>
    <n v="6"/>
    <n v="14"/>
    <s v="No corresponde"/>
    <s v="No corresponde"/>
    <s v="No corresponde"/>
    <s v="No corresponde"/>
    <s v="No corresponde"/>
    <s v="No corresponde"/>
    <n v="0.890625"/>
    <n v="0.9"/>
    <n v="0.95"/>
    <n v="0"/>
    <n v="163"/>
    <n v="326"/>
    <n v="0"/>
    <n v="0"/>
    <n v="1"/>
    <n v="0"/>
    <n v="1"/>
    <n v="3"/>
    <s v="No corresponde"/>
    <s v="No corresponde"/>
    <s v="No corresponde"/>
    <n v="10"/>
    <x v="1"/>
    <m/>
  </r>
  <r>
    <n v="503"/>
    <n v="51012"/>
    <x v="4"/>
    <s v="Victor Fajardo"/>
    <s v="Vilcanchos"/>
    <n v="1"/>
    <n v="1"/>
    <x v="2"/>
    <s v="pobreza muy alta y ruralidad alta"/>
    <n v="3"/>
    <n v="0"/>
    <n v="0"/>
    <n v="2704"/>
    <n v="82.26"/>
    <n v="100"/>
    <n v="0.52857142857142858"/>
    <n v="70"/>
    <n v="0.55000000437911678"/>
    <n v="0.57857143878936768"/>
    <n v="0"/>
    <n v="9"/>
    <n v="19"/>
    <n v="0"/>
    <n v="76"/>
    <n v="4.2857143495764048E-2"/>
    <n v="0.10000000149011612"/>
    <n v="0"/>
    <n v="45"/>
    <n v="105"/>
    <x v="1"/>
    <n v="2.142857142857143E-3"/>
    <n v="5.0000000000000001E-3"/>
    <n v="0"/>
    <n v="7"/>
    <n v="15"/>
    <n v="0"/>
    <n v="6"/>
    <n v="14"/>
    <s v="No corresponde"/>
    <s v="No corresponde"/>
    <s v="No corresponde"/>
    <s v="No corresponde"/>
    <s v="No corresponde"/>
    <s v="No corresponde"/>
    <n v="0.41935483870967744"/>
    <n v="0.7"/>
    <n v="0.8"/>
    <n v="0"/>
    <n v="139"/>
    <n v="278"/>
    <n v="0"/>
    <n v="1"/>
    <n v="2"/>
    <n v="0"/>
    <n v="1"/>
    <n v="3"/>
    <s v="No corresponde"/>
    <s v="No corresponde"/>
    <s v="No corresponde"/>
    <n v="11"/>
    <x v="1"/>
    <m/>
  </r>
  <r>
    <n v="504"/>
    <n v="51101"/>
    <x v="4"/>
    <s v="Vilcas Huamán"/>
    <s v="Vilcas Huamán"/>
    <n v="1"/>
    <n v="2"/>
    <x v="1"/>
    <s v="pobreza alta y ruralidad alta"/>
    <n v="4"/>
    <n v="1"/>
    <n v="1"/>
    <n v="8456"/>
    <n v="66.36"/>
    <n v="100"/>
    <n v="0.76763485477178428"/>
    <n v="241"/>
    <n v="0.79977771274140408"/>
    <n v="0.84263485670089722"/>
    <n v="0"/>
    <n v="36"/>
    <n v="84"/>
    <n v="0.11602209944751381"/>
    <n v="362"/>
    <n v="0.16959352614894663"/>
    <n v="0.24102209508419037"/>
    <n v="0"/>
    <n v="115"/>
    <n v="268"/>
    <x v="1"/>
    <n v="2.142857142857143E-3"/>
    <n v="5.0000000000000001E-3"/>
    <n v="0"/>
    <n v="11"/>
    <n v="25"/>
    <n v="0"/>
    <n v="6"/>
    <n v="14"/>
    <n v="0"/>
    <n v="0.36428571428571427"/>
    <n v="0.85"/>
    <n v="0"/>
    <n v="0.36428571428571427"/>
    <n v="0.85"/>
    <n v="0.92331768388106417"/>
    <n v="0.95"/>
    <n v="1"/>
    <n v="0"/>
    <n v="248"/>
    <n v="497"/>
    <n v="0"/>
    <n v="1"/>
    <n v="3"/>
    <n v="0"/>
    <n v="1"/>
    <n v="3"/>
    <s v="No corresponde"/>
    <s v="No corresponde"/>
    <s v="No corresponde"/>
    <n v="13"/>
    <x v="5"/>
    <m/>
  </r>
  <r>
    <n v="505"/>
    <n v="51102"/>
    <x v="4"/>
    <s v="Vilcas Huamán"/>
    <s v="Accomarca"/>
    <n v="1"/>
    <n v="1"/>
    <x v="2"/>
    <s v="pobreza muy alta y ruralidad alta"/>
    <n v="1"/>
    <n v="0"/>
    <n v="0"/>
    <n v="929"/>
    <n v="80.36"/>
    <n v="100"/>
    <n v="0.73684210526315785"/>
    <n v="38"/>
    <n v="0.75827067776730184"/>
    <n v="0.78684210777282715"/>
    <n v="0"/>
    <n v="3"/>
    <n v="7"/>
    <n v="0"/>
    <n v="25"/>
    <n v="4.2857143495764048E-2"/>
    <n v="0.10000000149011612"/>
    <n v="0"/>
    <n v="15"/>
    <n v="35"/>
    <x v="1"/>
    <n v="2.142857142857143E-3"/>
    <n v="5.0000000000000001E-3"/>
    <n v="0"/>
    <n v="3"/>
    <n v="5"/>
    <n v="0"/>
    <n v="2"/>
    <n v="10"/>
    <s v="No corresponde"/>
    <s v="No corresponde"/>
    <s v="No corresponde"/>
    <s v="No corresponde"/>
    <s v="No corresponde"/>
    <s v="No corresponde"/>
    <n v="0.35338345864661652"/>
    <n v="0.7"/>
    <n v="0.8"/>
    <n v="0"/>
    <n v="90"/>
    <n v="180"/>
    <s v="No corresponde"/>
    <s v="No corresponde"/>
    <s v="No corresponde"/>
    <n v="0"/>
    <n v="1"/>
    <n v="3"/>
    <s v="No corresponde"/>
    <s v="No corresponde"/>
    <s v="No corresponde"/>
    <n v="10"/>
    <x v="0"/>
    <m/>
  </r>
  <r>
    <n v="506"/>
    <n v="51103"/>
    <x v="4"/>
    <s v="Vilcas Huamán"/>
    <s v="Carhuanca"/>
    <n v="1"/>
    <n v="2"/>
    <x v="1"/>
    <s v="pobreza alta y ruralidad alta"/>
    <n v="1"/>
    <n v="0"/>
    <n v="0"/>
    <n v="1007"/>
    <n v="66.209999999999994"/>
    <n v="100"/>
    <n v="0.60869565217391308"/>
    <n v="23"/>
    <n v="0.6408385186461929"/>
    <n v="0.68369567394256592"/>
    <n v="0"/>
    <n v="4"/>
    <n v="8"/>
    <n v="0"/>
    <n v="31"/>
    <n v="5.3571428571428568E-2"/>
    <n v="0.125"/>
    <n v="0"/>
    <n v="15"/>
    <n v="33"/>
    <x v="1"/>
    <n v="2.142857142857143E-3"/>
    <n v="5.0000000000000001E-3"/>
    <n v="0"/>
    <n v="3"/>
    <n v="5"/>
    <n v="0"/>
    <n v="6"/>
    <n v="14"/>
    <s v="No corresponde"/>
    <s v="No corresponde"/>
    <s v="No corresponde"/>
    <s v="No corresponde"/>
    <s v="No corresponde"/>
    <s v="No corresponde"/>
    <n v="0.95"/>
    <n v="1"/>
    <n v="1"/>
    <n v="0"/>
    <n v="67"/>
    <n v="134"/>
    <n v="0"/>
    <n v="0"/>
    <n v="1"/>
    <n v="0"/>
    <n v="1"/>
    <n v="3"/>
    <s v="No corresponde"/>
    <s v="No corresponde"/>
    <s v="No corresponde"/>
    <n v="10"/>
    <x v="1"/>
    <m/>
  </r>
  <r>
    <n v="507"/>
    <n v="51104"/>
    <x v="4"/>
    <s v="Vilcas Huamán"/>
    <s v="Concepción"/>
    <n v="1"/>
    <n v="1"/>
    <x v="2"/>
    <s v="pobreza muy alta y ruralidad alta"/>
    <n v="3"/>
    <n v="0"/>
    <n v="0"/>
    <n v="3160"/>
    <n v="73.55"/>
    <n v="100"/>
    <n v="0.7192982456140351"/>
    <n v="57"/>
    <n v="0.74072682125526568"/>
    <n v="0.769298255443573"/>
    <n v="0"/>
    <n v="7"/>
    <n v="15"/>
    <n v="0"/>
    <n v="68"/>
    <n v="4.2857143495764048E-2"/>
    <n v="0.10000000149011612"/>
    <n v="0"/>
    <n v="39"/>
    <n v="91"/>
    <x v="1"/>
    <n v="2.142857142857143E-3"/>
    <n v="5.0000000000000001E-3"/>
    <n v="0"/>
    <n v="11"/>
    <n v="25"/>
    <n v="0"/>
    <n v="6"/>
    <n v="14"/>
    <s v="No corresponde"/>
    <s v="No corresponde"/>
    <s v="No corresponde"/>
    <s v="No corresponde"/>
    <s v="No corresponde"/>
    <s v="No corresponde"/>
    <n v="0.35204081632653061"/>
    <n v="0.7"/>
    <n v="0.8"/>
    <n v="0"/>
    <n v="120"/>
    <n v="241"/>
    <n v="0"/>
    <n v="1"/>
    <n v="3"/>
    <n v="0"/>
    <n v="1"/>
    <n v="3"/>
    <s v="No corresponde"/>
    <s v="No corresponde"/>
    <s v="No corresponde"/>
    <n v="11"/>
    <x v="1"/>
    <m/>
  </r>
  <r>
    <n v="508"/>
    <n v="51105"/>
    <x v="4"/>
    <s v="Vilcas Huamán"/>
    <s v="Huambalpa"/>
    <n v="1"/>
    <n v="2"/>
    <x v="1"/>
    <s v="pobreza alta y ruralidad alta"/>
    <n v="2"/>
    <n v="0"/>
    <n v="0"/>
    <n v="2183"/>
    <n v="62.31"/>
    <n v="100"/>
    <n v="0.81578947368421051"/>
    <n v="38"/>
    <n v="0.84793232034023547"/>
    <n v="0.8907894492149353"/>
    <n v="0"/>
    <n v="7"/>
    <n v="15"/>
    <n v="0.20634920634920634"/>
    <n v="63"/>
    <n v="0.25992062964947588"/>
    <n v="0.33134919404983521"/>
    <n v="0"/>
    <n v="27"/>
    <n v="63"/>
    <x v="1"/>
    <n v="2.142857142857143E-3"/>
    <n v="5.0000000000000001E-3"/>
    <n v="0"/>
    <n v="7"/>
    <n v="15"/>
    <n v="0"/>
    <n v="2"/>
    <n v="10"/>
    <s v="No corresponde"/>
    <s v="No corresponde"/>
    <s v="No corresponde"/>
    <s v="No corresponde"/>
    <s v="No corresponde"/>
    <s v="No corresponde"/>
    <n v="0.65909090909090906"/>
    <n v="0.8"/>
    <n v="0.9"/>
    <n v="0"/>
    <n v="83"/>
    <n v="166"/>
    <n v="0"/>
    <n v="1"/>
    <n v="2"/>
    <n v="0"/>
    <n v="1"/>
    <n v="3"/>
    <s v="No corresponde"/>
    <s v="No corresponde"/>
    <s v="No corresponde"/>
    <n v="11"/>
    <x v="1"/>
    <m/>
  </r>
  <r>
    <n v="509"/>
    <n v="51106"/>
    <x v="4"/>
    <s v="Vilcas Huamán"/>
    <s v="Independencia"/>
    <n v="1"/>
    <n v="2"/>
    <x v="2"/>
    <s v="pobreza muy alta y ruralidad alta"/>
    <n v="3"/>
    <n v="0"/>
    <n v="0"/>
    <n v="1566"/>
    <n v="69.69"/>
    <n v="100"/>
    <n v="0.72413793103448276"/>
    <n v="29"/>
    <n v="0.74556649524002827"/>
    <n v="0.77413791418075562"/>
    <n v="0"/>
    <n v="5"/>
    <n v="10"/>
    <n v="0"/>
    <n v="39"/>
    <n v="4.2857143495764048E-2"/>
    <n v="0.10000000149011612"/>
    <n v="0"/>
    <n v="18"/>
    <n v="41"/>
    <x v="1"/>
    <n v="2.142857142857143E-3"/>
    <n v="5.0000000000000001E-3"/>
    <n v="0"/>
    <n v="7"/>
    <n v="15"/>
    <n v="0"/>
    <n v="2"/>
    <n v="10"/>
    <s v="No corresponde"/>
    <s v="No corresponde"/>
    <s v="No corresponde"/>
    <s v="No corresponde"/>
    <s v="No corresponde"/>
    <s v="No corresponde"/>
    <n v="0.875"/>
    <n v="0.9"/>
    <n v="0.95"/>
    <n v="0"/>
    <n v="80"/>
    <n v="160"/>
    <n v="0"/>
    <n v="1"/>
    <n v="2"/>
    <n v="0"/>
    <n v="1"/>
    <n v="3"/>
    <s v="No corresponde"/>
    <s v="No corresponde"/>
    <s v="No corresponde"/>
    <n v="11"/>
    <x v="1"/>
    <m/>
  </r>
  <r>
    <n v="510"/>
    <n v="51107"/>
    <x v="4"/>
    <s v="Vilcas Huamán"/>
    <s v="Saurama"/>
    <n v="1"/>
    <n v="2"/>
    <x v="2"/>
    <s v="pobreza muy alta y ruralidad alta"/>
    <n v="4"/>
    <n v="1"/>
    <n v="1"/>
    <n v="1283"/>
    <n v="69.45"/>
    <n v="100"/>
    <n v="0.77777777777777779"/>
    <n v="27"/>
    <n v="0.79920635999195155"/>
    <n v="0.82777780294418335"/>
    <n v="0"/>
    <n v="5"/>
    <n v="10"/>
    <n v="4.1666666666666664E-2"/>
    <n v="48"/>
    <n v="8.4523809098062064E-2"/>
    <n v="0.14166666567325592"/>
    <n v="0"/>
    <n v="19"/>
    <n v="44"/>
    <x v="1"/>
    <n v="2.142857142857143E-3"/>
    <n v="5.0000000000000001E-3"/>
    <n v="0"/>
    <n v="3"/>
    <n v="5"/>
    <n v="0"/>
    <n v="6"/>
    <n v="14"/>
    <s v="No corresponde"/>
    <s v="No corresponde"/>
    <s v="No corresponde"/>
    <s v="No corresponde"/>
    <s v="No corresponde"/>
    <s v="No corresponde"/>
    <n v="0.95652173913043481"/>
    <n v="1"/>
    <n v="1"/>
    <n v="0"/>
    <n v="89"/>
    <n v="178"/>
    <s v="No corresponde"/>
    <s v="No corresponde"/>
    <s v="No corresponde"/>
    <n v="0"/>
    <n v="1"/>
    <n v="3"/>
    <s v="No corresponde"/>
    <s v="No corresponde"/>
    <s v="No corresponde"/>
    <n v="10"/>
    <x v="0"/>
    <m/>
  </r>
  <r>
    <n v="511"/>
    <n v="51108"/>
    <x v="4"/>
    <s v="Vilcas Huamán"/>
    <s v="Vischongo"/>
    <n v="1"/>
    <n v="2"/>
    <x v="1"/>
    <s v="pobreza alta y ruralidad alta"/>
    <n v="3"/>
    <n v="0"/>
    <n v="0"/>
    <n v="4778"/>
    <n v="65.569999999999993"/>
    <n v="100"/>
    <n v="0.77931034482758621"/>
    <n v="145"/>
    <n v="0.81145319721381648"/>
    <n v="0.85431033372879028"/>
    <n v="0"/>
    <n v="21"/>
    <n v="47"/>
    <n v="1.0256410256410256E-2"/>
    <n v="195"/>
    <n v="6.3827838565840386E-2"/>
    <n v="0.13525640964508057"/>
    <n v="0"/>
    <n v="66"/>
    <n v="152"/>
    <x v="1"/>
    <n v="2.142857142857143E-3"/>
    <n v="5.0000000000000001E-3"/>
    <n v="0"/>
    <n v="11"/>
    <n v="25"/>
    <n v="0"/>
    <n v="6"/>
    <n v="14"/>
    <s v="No corresponde"/>
    <s v="No corresponde"/>
    <s v="No corresponde"/>
    <s v="No corresponde"/>
    <s v="No corresponde"/>
    <s v="No corresponde"/>
    <n v="0.96460176991150437"/>
    <n v="1"/>
    <n v="1"/>
    <n v="0"/>
    <n v="142"/>
    <n v="284"/>
    <n v="0"/>
    <n v="1"/>
    <n v="3"/>
    <n v="0"/>
    <n v="1"/>
    <n v="3"/>
    <s v="No corresponde"/>
    <s v="No corresponde"/>
    <s v="No corresponde"/>
    <n v="11"/>
    <x v="1"/>
    <m/>
  </r>
  <r>
    <n v="512"/>
    <n v="60102"/>
    <x v="5"/>
    <s v="Cajamarca"/>
    <s v="Asunción"/>
    <n v="1"/>
    <n v="1"/>
    <x v="2"/>
    <s v="pobreza muy alta y ruralidad alta"/>
    <n v="2"/>
    <n v="0"/>
    <n v="0"/>
    <n v="13483"/>
    <n v="79.489999999999995"/>
    <n v="100"/>
    <n v="0.37171052631578949"/>
    <n v="304"/>
    <n v="0.39313909545876929"/>
    <n v="0.42171052098274231"/>
    <n v="0"/>
    <n v="51"/>
    <n v="117"/>
    <n v="0.41437632135306551"/>
    <n v="473"/>
    <n v="0.45723347318600899"/>
    <n v="0.51437634229660034"/>
    <n v="0"/>
    <n v="120"/>
    <n v="279"/>
    <x v="1"/>
    <n v="2.142857142857143E-3"/>
    <n v="5.0000000000000001E-3"/>
    <n v="0"/>
    <n v="15"/>
    <n v="35"/>
    <n v="0"/>
    <n v="2"/>
    <n v="10"/>
    <s v="No corresponde"/>
    <s v="No corresponde"/>
    <s v="No corresponde"/>
    <s v="No corresponde"/>
    <s v="No corresponde"/>
    <s v="No corresponde"/>
    <n v="0.8054830287206266"/>
    <n v="0.9"/>
    <n v="0.95"/>
    <n v="0"/>
    <n v="252"/>
    <n v="505"/>
    <n v="0"/>
    <n v="2"/>
    <n v="5"/>
    <n v="0"/>
    <n v="1"/>
    <n v="3"/>
    <s v="No corresponde"/>
    <s v="No corresponde"/>
    <s v="No corresponde"/>
    <n v="11"/>
    <x v="1"/>
    <m/>
  </r>
  <r>
    <n v="513"/>
    <n v="60103"/>
    <x v="5"/>
    <s v="Cajamarca"/>
    <s v="Chetilla"/>
    <n v="1"/>
    <n v="1"/>
    <x v="2"/>
    <s v="pobreza muy alta y ruralidad alta"/>
    <n v="3"/>
    <n v="0"/>
    <n v="0"/>
    <n v="4311"/>
    <n v="93.06"/>
    <n v="100"/>
    <n v="0.51530612244897955"/>
    <n v="196"/>
    <n v="0.53673469585858002"/>
    <n v="0.56530612707138062"/>
    <n v="0"/>
    <n v="30"/>
    <n v="68"/>
    <n v="8.7412587412587409E-2"/>
    <n v="286"/>
    <n v="0.13026973128795147"/>
    <n v="0.18741258978843689"/>
    <n v="0"/>
    <n v="62"/>
    <n v="144"/>
    <x v="1"/>
    <n v="2.142857142857143E-3"/>
    <n v="5.0000000000000001E-3"/>
    <n v="0"/>
    <n v="11"/>
    <n v="25"/>
    <n v="0"/>
    <n v="2"/>
    <n v="10"/>
    <s v="No corresponde"/>
    <s v="No corresponde"/>
    <s v="No corresponde"/>
    <s v="No corresponde"/>
    <s v="No corresponde"/>
    <s v="No corresponde"/>
    <n v="0.85384615384615381"/>
    <n v="0.9"/>
    <n v="0.95"/>
    <n v="0"/>
    <n v="160"/>
    <n v="321"/>
    <n v="0"/>
    <n v="1"/>
    <n v="3"/>
    <n v="0"/>
    <n v="1"/>
    <n v="3"/>
    <s v="No corresponde"/>
    <s v="No corresponde"/>
    <s v="No corresponde"/>
    <n v="11"/>
    <x v="1"/>
    <m/>
  </r>
  <r>
    <n v="514"/>
    <n v="60104"/>
    <x v="5"/>
    <s v="Cajamarca"/>
    <s v="Cospán"/>
    <n v="1"/>
    <n v="1"/>
    <x v="2"/>
    <s v="pobreza muy alta y ruralidad alta"/>
    <n v="3"/>
    <n v="0"/>
    <n v="0"/>
    <n v="7868"/>
    <n v="82.58"/>
    <n v="100"/>
    <n v="0.33333333333333331"/>
    <n v="258"/>
    <n v="0.35476190135592506"/>
    <n v="0.38333332538604736"/>
    <n v="0"/>
    <n v="45"/>
    <n v="103"/>
    <n v="0"/>
    <n v="422"/>
    <n v="4.2857143495764048E-2"/>
    <n v="0.10000000149011612"/>
    <n v="0"/>
    <n v="122"/>
    <n v="283"/>
    <x v="1"/>
    <n v="2.142857142857143E-3"/>
    <n v="5.0000000000000001E-3"/>
    <n v="0"/>
    <n v="11"/>
    <n v="25"/>
    <n v="0"/>
    <n v="2"/>
    <n v="10"/>
    <s v="No corresponde"/>
    <s v="No corresponde"/>
    <s v="No corresponde"/>
    <s v="No corresponde"/>
    <s v="No corresponde"/>
    <s v="No corresponde"/>
    <n v="0.63350785340314131"/>
    <n v="0.8"/>
    <n v="0.9"/>
    <n v="0"/>
    <n v="237"/>
    <n v="475"/>
    <n v="0"/>
    <n v="3"/>
    <n v="6"/>
    <n v="0"/>
    <n v="1"/>
    <n v="3"/>
    <s v="No corresponde"/>
    <s v="No corresponde"/>
    <s v="No corresponde"/>
    <n v="11"/>
    <x v="1"/>
    <m/>
  </r>
  <r>
    <n v="515"/>
    <n v="60105"/>
    <x v="5"/>
    <s v="Cajamarca"/>
    <s v="Encañada"/>
    <n v="1"/>
    <n v="2"/>
    <x v="2"/>
    <s v="pobreza muy alta y ruralidad alta"/>
    <n v="4"/>
    <n v="1"/>
    <n v="0"/>
    <n v="24245"/>
    <n v="76.819999999999993"/>
    <n v="100"/>
    <n v="0.80105263157894735"/>
    <n v="950"/>
    <n v="0.82248120741736619"/>
    <n v="0.85105264186859131"/>
    <n v="0"/>
    <n v="135"/>
    <n v="314"/>
    <n v="2.7636363636363636E-2"/>
    <n v="1375"/>
    <n v="7.049350413873598E-2"/>
    <n v="0.12763635814189911"/>
    <n v="0"/>
    <n v="323"/>
    <n v="752"/>
    <x v="1"/>
    <n v="2.142857142857143E-3"/>
    <n v="5.0000000000000001E-3"/>
    <n v="0"/>
    <n v="15"/>
    <n v="35"/>
    <n v="0"/>
    <n v="6"/>
    <n v="14"/>
    <s v="No corresponde"/>
    <s v="No corresponde"/>
    <s v="No corresponde"/>
    <s v="No corresponde"/>
    <s v="No corresponde"/>
    <s v="No corresponde"/>
    <n v="0.96748612212529739"/>
    <n v="1"/>
    <n v="1"/>
    <n v="0"/>
    <n v="430"/>
    <n v="860"/>
    <n v="0"/>
    <n v="5"/>
    <n v="12"/>
    <n v="0"/>
    <n v="1"/>
    <n v="3"/>
    <s v="No corresponde"/>
    <s v="No corresponde"/>
    <s v="No corresponde"/>
    <n v="11"/>
    <x v="1"/>
    <m/>
  </r>
  <r>
    <n v="516"/>
    <n v="60106"/>
    <x v="5"/>
    <s v="Cajamarca"/>
    <s v="Jesús"/>
    <n v="1"/>
    <n v="2"/>
    <x v="4"/>
    <s v="pobreza media y ruralidad media"/>
    <n v="4"/>
    <n v="1"/>
    <n v="1"/>
    <n v="14715"/>
    <n v="76.98"/>
    <n v="82.761372705506787"/>
    <n v="0.73032069970845481"/>
    <n v="686"/>
    <n v="0.78389212500299332"/>
    <n v="0.85532069206237793"/>
    <n v="0"/>
    <n v="101"/>
    <n v="235"/>
    <n v="7.0351758793969852E-3"/>
    <n v="995"/>
    <n v="8.2035176765122869E-2"/>
    <n v="0.1820351779460907"/>
    <n v="0"/>
    <n v="231"/>
    <n v="537"/>
    <x v="1"/>
    <n v="2.142857142857143E-3"/>
    <n v="5.0000000000000001E-3"/>
    <n v="0"/>
    <n v="15"/>
    <n v="35"/>
    <n v="0"/>
    <n v="6"/>
    <n v="14"/>
    <s v="No corresponde"/>
    <s v="No corresponde"/>
    <s v="No corresponde"/>
    <s v="No corresponde"/>
    <s v="No corresponde"/>
    <s v="No corresponde"/>
    <n v="0.94963273871983211"/>
    <n v="1"/>
    <n v="1"/>
    <n v="0"/>
    <n v="373"/>
    <n v="747"/>
    <n v="0"/>
    <n v="3"/>
    <n v="7"/>
    <n v="0"/>
    <n v="1"/>
    <n v="3"/>
    <s v="No corresponde"/>
    <s v="No corresponde"/>
    <s v="No corresponde"/>
    <n v="11"/>
    <x v="1"/>
    <m/>
  </r>
  <r>
    <n v="517"/>
    <n v="60107"/>
    <x v="5"/>
    <s v="Cajamarca"/>
    <s v="Llacanora"/>
    <n v="1"/>
    <n v="3"/>
    <x v="1"/>
    <s v="pobreza alta y ruralidad alta"/>
    <n v="3"/>
    <n v="0"/>
    <n v="0"/>
    <n v="5394"/>
    <n v="58.37"/>
    <n v="100"/>
    <n v="0.92417061611374407"/>
    <n v="211"/>
    <n v="0.94809750309649077"/>
    <n v="0.98000001907348633"/>
    <n v="0"/>
    <n v="43"/>
    <n v="99"/>
    <n v="0.15548780487804878"/>
    <n v="328"/>
    <n v="0.20905923376099989"/>
    <n v="0.28048780560493469"/>
    <n v="0"/>
    <n v="80"/>
    <n v="185"/>
    <x v="0"/>
    <s v="No corresponde"/>
    <s v="No corresponde"/>
    <n v="0"/>
    <n v="11"/>
    <n v="25"/>
    <n v="0"/>
    <n v="2"/>
    <n v="10"/>
    <s v="No corresponde"/>
    <s v="No corresponde"/>
    <s v="No corresponde"/>
    <s v="No corresponde"/>
    <s v="No corresponde"/>
    <s v="No corresponde"/>
    <n v="0.93984962406015038"/>
    <n v="0.95"/>
    <n v="1"/>
    <n v="0"/>
    <n v="165"/>
    <n v="330"/>
    <n v="0"/>
    <n v="1"/>
    <n v="3"/>
    <n v="0"/>
    <n v="1"/>
    <n v="3"/>
    <s v="No corresponde"/>
    <s v="No corresponde"/>
    <s v="No corresponde"/>
    <n v="10"/>
    <x v="0"/>
    <m/>
  </r>
  <r>
    <n v="518"/>
    <n v="60108"/>
    <x v="5"/>
    <s v="Cajamarca"/>
    <s v="Los Baños del Inca"/>
    <n v="2"/>
    <n v="4"/>
    <x v="4"/>
    <s v="pobreza media y ruralidad media"/>
    <n v="1"/>
    <n v="0"/>
    <n v="0"/>
    <n v="43321"/>
    <n v="42.61"/>
    <n v="75.574229691876752"/>
    <n v="0.94323365433350226"/>
    <n v="1973"/>
    <n v="0.9589906677934954"/>
    <n v="0.98000001907348633"/>
    <n v="0"/>
    <n v="344"/>
    <n v="802"/>
    <n v="1.1013215859030838E-3"/>
    <n v="2724"/>
    <n v="7.610132388156339E-2"/>
    <n v="0.17610132694244385"/>
    <n v="0"/>
    <n v="429"/>
    <n v="1000"/>
    <x v="0"/>
    <s v="No corresponde"/>
    <s v="No corresponde"/>
    <n v="0"/>
    <n v="15"/>
    <n v="35"/>
    <n v="0"/>
    <n v="6"/>
    <n v="14"/>
    <s v="No corresponde"/>
    <s v="No corresponde"/>
    <s v="No corresponde"/>
    <s v="No corresponde"/>
    <s v="No corresponde"/>
    <s v="No corresponde"/>
    <n v="0.70812182741116747"/>
    <n v="0.8"/>
    <n v="0.9"/>
    <n v="0"/>
    <n v="441"/>
    <n v="882"/>
    <s v="No corresponde"/>
    <s v="No corresponde"/>
    <s v="No corresponde"/>
    <n v="0"/>
    <n v="1"/>
    <n v="3"/>
    <s v="No corresponde"/>
    <s v="No corresponde"/>
    <s v="No corresponde"/>
    <n v="9"/>
    <x v="2"/>
    <m/>
  </r>
  <r>
    <n v="519"/>
    <n v="60109"/>
    <x v="5"/>
    <s v="Cajamarca"/>
    <s v="Magdalena"/>
    <n v="1"/>
    <n v="2"/>
    <x v="2"/>
    <s v="pobreza muy alta y ruralidad alta"/>
    <n v="1"/>
    <n v="0"/>
    <n v="0"/>
    <n v="9671"/>
    <n v="69.62"/>
    <n v="100"/>
    <n v="0.57831325301204817"/>
    <n v="332"/>
    <n v="0.59974182031651169"/>
    <n v="0.62831324338912964"/>
    <n v="0"/>
    <n v="46"/>
    <n v="107"/>
    <n v="2.0964360587002098E-3"/>
    <n v="477"/>
    <n v="4.4953579922642102E-2"/>
    <n v="0.10209643840789795"/>
    <n v="0"/>
    <n v="126"/>
    <n v="294"/>
    <x v="1"/>
    <n v="2.142857142857143E-3"/>
    <n v="5.0000000000000001E-3"/>
    <n v="0"/>
    <n v="11"/>
    <n v="25"/>
    <n v="0"/>
    <n v="2"/>
    <n v="10"/>
    <s v="No corresponde"/>
    <s v="No corresponde"/>
    <s v="No corresponde"/>
    <s v="No corresponde"/>
    <s v="No corresponde"/>
    <s v="No corresponde"/>
    <n v="0.3641304347826087"/>
    <n v="0.7"/>
    <n v="0.8"/>
    <n v="0"/>
    <n v="287"/>
    <n v="574"/>
    <n v="0"/>
    <n v="3"/>
    <n v="8"/>
    <n v="0"/>
    <n v="1"/>
    <n v="3"/>
    <s v="No corresponde"/>
    <s v="No corresponde"/>
    <s v="No corresponde"/>
    <n v="11"/>
    <x v="1"/>
    <m/>
  </r>
  <r>
    <n v="520"/>
    <n v="60110"/>
    <x v="5"/>
    <s v="Cajamarca"/>
    <s v="Matara"/>
    <n v="1"/>
    <n v="2"/>
    <x v="2"/>
    <s v="pobreza muy alta y ruralidad alta"/>
    <n v="1"/>
    <n v="0"/>
    <n v="0"/>
    <n v="3535"/>
    <n v="69.66"/>
    <n v="100"/>
    <n v="0.81147540983606559"/>
    <n v="122"/>
    <n v="0.83290398051085457"/>
    <n v="0.86147540807723999"/>
    <n v="0"/>
    <n v="21"/>
    <n v="48"/>
    <n v="0.24083769633507854"/>
    <n v="191"/>
    <n v="0.28369483530031003"/>
    <n v="0.34083768725395203"/>
    <n v="0"/>
    <n v="50"/>
    <n v="116"/>
    <x v="1"/>
    <n v="2.142857142857143E-3"/>
    <n v="5.0000000000000001E-3"/>
    <n v="0"/>
    <n v="11"/>
    <n v="25"/>
    <n v="0"/>
    <n v="2"/>
    <n v="10"/>
    <s v="No corresponde"/>
    <s v="No corresponde"/>
    <s v="No corresponde"/>
    <s v="No corresponde"/>
    <s v="No corresponde"/>
    <s v="No corresponde"/>
    <n v="8.130081300813009E-3"/>
    <n v="0.7"/>
    <n v="0.8"/>
    <n v="0"/>
    <n v="164"/>
    <n v="329"/>
    <s v="No corresponde"/>
    <s v="No corresponde"/>
    <s v="No corresponde"/>
    <n v="0"/>
    <n v="1"/>
    <n v="3"/>
    <s v="No corresponde"/>
    <s v="No corresponde"/>
    <s v="No corresponde"/>
    <n v="10"/>
    <x v="0"/>
    <m/>
  </r>
  <r>
    <n v="521"/>
    <n v="60111"/>
    <x v="5"/>
    <s v="Cajamarca"/>
    <s v="Namora"/>
    <n v="1"/>
    <n v="2"/>
    <x v="2"/>
    <s v="pobreza muy alta y ruralidad alta"/>
    <n v="3"/>
    <n v="0"/>
    <n v="0"/>
    <n v="10720"/>
    <n v="71.03"/>
    <n v="100"/>
    <n v="0.71734892787524362"/>
    <n v="513"/>
    <n v="0.73877750670335574"/>
    <n v="0.76734894514083862"/>
    <n v="0"/>
    <n v="79"/>
    <n v="184"/>
    <n v="0.14342105263157895"/>
    <n v="760"/>
    <n v="0.18627819347202329"/>
    <n v="0.2434210479259491"/>
    <n v="0"/>
    <n v="149"/>
    <n v="347"/>
    <x v="1"/>
    <n v="2.142857142857143E-3"/>
    <n v="5.0000000000000001E-3"/>
    <n v="0"/>
    <n v="11"/>
    <n v="25"/>
    <n v="0"/>
    <n v="2"/>
    <n v="10"/>
    <s v="No corresponde"/>
    <s v="No corresponde"/>
    <s v="No corresponde"/>
    <s v="No corresponde"/>
    <s v="No corresponde"/>
    <s v="No corresponde"/>
    <n v="0.97413793103448276"/>
    <n v="1"/>
    <n v="1"/>
    <n v="0"/>
    <n v="338"/>
    <n v="676"/>
    <n v="0"/>
    <n v="1"/>
    <n v="3"/>
    <n v="0"/>
    <n v="1"/>
    <n v="3"/>
    <s v="No corresponde"/>
    <s v="No corresponde"/>
    <s v="No corresponde"/>
    <n v="11"/>
    <x v="1"/>
    <m/>
  </r>
  <r>
    <n v="522"/>
    <n v="60112"/>
    <x v="5"/>
    <s v="Cajamarca"/>
    <s v="San Juan"/>
    <n v="1"/>
    <n v="1"/>
    <x v="2"/>
    <s v="pobreza muy alta y ruralidad alta"/>
    <n v="3"/>
    <n v="0"/>
    <n v="0"/>
    <n v="5222"/>
    <n v="83.9"/>
    <n v="100"/>
    <n v="0.68493150684931503"/>
    <n v="146"/>
    <n v="0.7063600875860091"/>
    <n v="0.73493152856826782"/>
    <n v="0"/>
    <n v="25"/>
    <n v="58"/>
    <n v="5.829596412556054E-2"/>
    <n v="223"/>
    <n v="0.10115310488642217"/>
    <n v="0.15829595923423767"/>
    <n v="0"/>
    <n v="70"/>
    <n v="163"/>
    <x v="1"/>
    <n v="2.142857142857143E-3"/>
    <n v="5.0000000000000001E-3"/>
    <n v="0"/>
    <n v="11"/>
    <n v="25"/>
    <n v="0"/>
    <n v="2"/>
    <n v="10"/>
    <s v="No corresponde"/>
    <s v="No corresponde"/>
    <s v="No corresponde"/>
    <s v="No corresponde"/>
    <s v="No corresponde"/>
    <s v="No corresponde"/>
    <n v="0.41258741258741261"/>
    <n v="0.7"/>
    <n v="0.8"/>
    <n v="0"/>
    <n v="138"/>
    <n v="277"/>
    <n v="0"/>
    <n v="2"/>
    <n v="4"/>
    <n v="0"/>
    <n v="1"/>
    <n v="3"/>
    <s v="No corresponde"/>
    <s v="No corresponde"/>
    <s v="No corresponde"/>
    <n v="11"/>
    <x v="1"/>
    <m/>
  </r>
  <r>
    <n v="523"/>
    <n v="60201"/>
    <x v="5"/>
    <s v="Cajabamba"/>
    <s v="Cajabamba"/>
    <n v="1"/>
    <n v="2"/>
    <x v="4"/>
    <s v="pobreza media y ruralidad media"/>
    <n v="1"/>
    <n v="0"/>
    <n v="0"/>
    <n v="30741"/>
    <n v="69.5"/>
    <n v="47.706545064377679"/>
    <n v="0.96691424713031737"/>
    <n v="1481"/>
    <n v="0.96691424259399394"/>
    <n v="0.96691423654556274"/>
    <n v="0"/>
    <n v="224"/>
    <n v="521"/>
    <n v="2.406159769008662E-3"/>
    <n v="2078"/>
    <n v="7.7406160735238233E-2"/>
    <n v="0.17740616202354431"/>
    <n v="0"/>
    <n v="429"/>
    <n v="1000"/>
    <x v="1"/>
    <n v="2.142857142857143E-3"/>
    <n v="5.0000000000000001E-3"/>
    <n v="0"/>
    <n v="15"/>
    <n v="35"/>
    <n v="0"/>
    <n v="6"/>
    <n v="14"/>
    <n v="0"/>
    <n v="0.36428571428571427"/>
    <n v="0.85"/>
    <n v="0"/>
    <n v="0.36428571428571427"/>
    <n v="0.85"/>
    <n v="0.90627420604182807"/>
    <n v="0.95"/>
    <n v="1"/>
    <n v="0"/>
    <n v="543"/>
    <n v="1086"/>
    <n v="0"/>
    <n v="2"/>
    <n v="5"/>
    <n v="0"/>
    <n v="1"/>
    <n v="3"/>
    <s v="No corresponde"/>
    <s v="No corresponde"/>
    <s v="No corresponde"/>
    <n v="13"/>
    <x v="5"/>
    <m/>
  </r>
  <r>
    <n v="524"/>
    <n v="60202"/>
    <x v="5"/>
    <s v="Cajabamba"/>
    <s v="Cachachi"/>
    <n v="1"/>
    <n v="1"/>
    <x v="2"/>
    <s v="pobreza muy alta y ruralidad alta"/>
    <n v="2"/>
    <n v="0"/>
    <n v="0"/>
    <n v="26940"/>
    <n v="83.72"/>
    <n v="100"/>
    <n v="0.56085918854415273"/>
    <n v="1257"/>
    <n v="0.58228777142218102"/>
    <n v="0.610859215259552"/>
    <n v="0"/>
    <n v="201"/>
    <n v="468"/>
    <n v="0"/>
    <n v="1951"/>
    <n v="4.2857143495764048E-2"/>
    <n v="0.10000000149011612"/>
    <n v="0"/>
    <n v="403"/>
    <n v="940"/>
    <x v="1"/>
    <n v="2.142857142857143E-3"/>
    <n v="5.0000000000000001E-3"/>
    <n v="0"/>
    <n v="15"/>
    <n v="35"/>
    <n v="0"/>
    <n v="2"/>
    <n v="10"/>
    <s v="No corresponde"/>
    <s v="No corresponde"/>
    <s v="No corresponde"/>
    <s v="No corresponde"/>
    <s v="No corresponde"/>
    <s v="No corresponde"/>
    <n v="0.68600682593856654"/>
    <n v="0.8"/>
    <n v="0.9"/>
    <n v="0"/>
    <n v="448"/>
    <n v="896"/>
    <n v="0"/>
    <n v="3"/>
    <n v="8"/>
    <n v="0"/>
    <n v="1"/>
    <n v="3"/>
    <s v="No corresponde"/>
    <s v="No corresponde"/>
    <s v="No corresponde"/>
    <n v="11"/>
    <x v="1"/>
    <m/>
  </r>
  <r>
    <n v="525"/>
    <n v="60203"/>
    <x v="5"/>
    <s v="Cajabamba"/>
    <s v="Condebamba"/>
    <n v="1"/>
    <n v="2"/>
    <x v="2"/>
    <s v="pobreza muy alta y ruralidad alta"/>
    <n v="3"/>
    <n v="0"/>
    <n v="0"/>
    <n v="13980"/>
    <n v="68.59"/>
    <n v="100"/>
    <n v="0.92184724689165187"/>
    <n v="563"/>
    <n v="0.94327581371942837"/>
    <n v="0.97184723615646362"/>
    <n v="0"/>
    <n v="88"/>
    <n v="205"/>
    <n v="0.30179640718562872"/>
    <n v="835"/>
    <n v="0.34465354719765678"/>
    <n v="0.40179640054702759"/>
    <n v="0"/>
    <n v="210"/>
    <n v="490"/>
    <x v="1"/>
    <n v="2.142857142857143E-3"/>
    <n v="5.0000000000000001E-3"/>
    <n v="0"/>
    <n v="15"/>
    <n v="35"/>
    <n v="0"/>
    <n v="2"/>
    <n v="10"/>
    <s v="No corresponde"/>
    <s v="No corresponde"/>
    <s v="No corresponde"/>
    <s v="No corresponde"/>
    <s v="No corresponde"/>
    <s v="No corresponde"/>
    <n v="0.97936507936507933"/>
    <n v="1"/>
    <n v="1"/>
    <n v="0"/>
    <n v="303"/>
    <n v="606"/>
    <n v="0"/>
    <n v="2"/>
    <n v="4"/>
    <n v="0"/>
    <n v="1"/>
    <n v="3"/>
    <s v="No corresponde"/>
    <s v="No corresponde"/>
    <s v="No corresponde"/>
    <n v="11"/>
    <x v="1"/>
    <m/>
  </r>
  <r>
    <n v="526"/>
    <n v="60204"/>
    <x v="5"/>
    <s v="Cajabamba"/>
    <s v="Sitacocha"/>
    <n v="1"/>
    <n v="1"/>
    <x v="2"/>
    <s v="pobreza muy alta y ruralidad alta"/>
    <n v="4"/>
    <n v="0"/>
    <n v="1"/>
    <n v="8894"/>
    <n v="82.56"/>
    <n v="100"/>
    <n v="0.48604651162790696"/>
    <n v="430"/>
    <n v="0.50747508020496046"/>
    <n v="0.53604650497436523"/>
    <n v="0"/>
    <n v="64"/>
    <n v="148"/>
    <n v="6.5146579804560262E-2"/>
    <n v="614"/>
    <n v="0.10800372033604028"/>
    <n v="0.16514657437801361"/>
    <n v="0"/>
    <n v="147"/>
    <n v="343"/>
    <x v="1"/>
    <n v="2.142857142857143E-3"/>
    <n v="5.0000000000000001E-3"/>
    <n v="0"/>
    <n v="11"/>
    <n v="25"/>
    <n v="0"/>
    <n v="2"/>
    <n v="10"/>
    <s v="No corresponde"/>
    <s v="No corresponde"/>
    <s v="No corresponde"/>
    <s v="No corresponde"/>
    <s v="No corresponde"/>
    <s v="No corresponde"/>
    <n v="0.95009980039920161"/>
    <n v="1"/>
    <n v="1"/>
    <n v="0"/>
    <n v="253"/>
    <n v="507"/>
    <n v="0"/>
    <n v="2"/>
    <n v="4"/>
    <n v="0"/>
    <n v="1"/>
    <n v="3"/>
    <s v="No corresponde"/>
    <s v="No corresponde"/>
    <s v="No corresponde"/>
    <n v="11"/>
    <x v="1"/>
    <m/>
  </r>
  <r>
    <n v="527"/>
    <n v="60301"/>
    <x v="5"/>
    <s v="Celendín"/>
    <s v="Celendín"/>
    <n v="1"/>
    <n v="3"/>
    <x v="4"/>
    <s v="pobreza media y ruralidad media"/>
    <n v="1"/>
    <n v="0"/>
    <n v="0"/>
    <n v="28267"/>
    <n v="57.66"/>
    <n v="35.713080168776372"/>
    <n v="0.95489361702127662"/>
    <n v="1175"/>
    <n v="0.95489360502063325"/>
    <n v="0.95489358901977539"/>
    <n v="0"/>
    <n v="222"/>
    <n v="516"/>
    <n v="8.5665334094802963E-3"/>
    <n v="1751"/>
    <n v="8.3566536439557332E-2"/>
    <n v="0.18356654047966003"/>
    <n v="0"/>
    <n v="421"/>
    <n v="982"/>
    <x v="0"/>
    <s v="No corresponde"/>
    <s v="No corresponde"/>
    <n v="0"/>
    <n v="15"/>
    <n v="35"/>
    <n v="0"/>
    <n v="6"/>
    <n v="14"/>
    <n v="0"/>
    <n v="0.36428571428571427"/>
    <n v="0.85"/>
    <n v="0"/>
    <n v="0.36428571428571427"/>
    <n v="0.85"/>
    <n v="0.90306946688206791"/>
    <n v="0.95"/>
    <n v="1"/>
    <n v="0"/>
    <n v="389"/>
    <n v="778"/>
    <n v="0"/>
    <n v="2"/>
    <n v="5"/>
    <n v="0"/>
    <n v="1"/>
    <n v="3"/>
    <s v="No corresponde"/>
    <s v="No corresponde"/>
    <s v="No corresponde"/>
    <n v="12"/>
    <x v="3"/>
    <m/>
  </r>
  <r>
    <n v="528"/>
    <n v="60302"/>
    <x v="5"/>
    <s v="Celendín"/>
    <s v="Chumuch"/>
    <n v="1"/>
    <n v="1"/>
    <x v="2"/>
    <s v="pobreza muy alta y ruralidad alta"/>
    <n v="4"/>
    <n v="1"/>
    <n v="0"/>
    <n v="3192"/>
    <n v="85.62"/>
    <n v="100"/>
    <n v="0.70454545454545459"/>
    <n v="88"/>
    <n v="0.72597402411621892"/>
    <n v="0.75454545021057129"/>
    <n v="0"/>
    <n v="15"/>
    <n v="33"/>
    <n v="0.25225225225225223"/>
    <n v="111"/>
    <n v="0.29510939197957592"/>
    <n v="0.35225224494934082"/>
    <n v="0"/>
    <n v="54"/>
    <n v="125"/>
    <x v="1"/>
    <n v="2.142857142857143E-3"/>
    <n v="5.0000000000000001E-3"/>
    <n v="0"/>
    <n v="7"/>
    <n v="15"/>
    <n v="0"/>
    <n v="6"/>
    <n v="14"/>
    <s v="No corresponde"/>
    <s v="No corresponde"/>
    <s v="No corresponde"/>
    <s v="No corresponde"/>
    <s v="No corresponde"/>
    <s v="No corresponde"/>
    <n v="6.1403508771929821E-2"/>
    <n v="0.7"/>
    <n v="0.8"/>
    <n v="0"/>
    <n v="126"/>
    <n v="252"/>
    <n v="0"/>
    <n v="1"/>
    <n v="2"/>
    <n v="0"/>
    <n v="1"/>
    <n v="3"/>
    <s v="No corresponde"/>
    <s v="No corresponde"/>
    <s v="No corresponde"/>
    <n v="11"/>
    <x v="1"/>
    <m/>
  </r>
  <r>
    <n v="529"/>
    <n v="60303"/>
    <x v="5"/>
    <s v="Celendín"/>
    <s v="Cortegana"/>
    <n v="1"/>
    <n v="1"/>
    <x v="2"/>
    <s v="pobreza muy alta y ruralidad alta"/>
    <n v="4"/>
    <n v="1"/>
    <n v="1"/>
    <n v="8862"/>
    <n v="84.01"/>
    <n v="100"/>
    <n v="0.30346820809248554"/>
    <n v="346"/>
    <n v="0.32489678012645512"/>
    <n v="0.35346820950508118"/>
    <n v="0"/>
    <n v="55"/>
    <n v="127"/>
    <n v="0.54110898661567874"/>
    <n v="523"/>
    <n v="0.58396613080134907"/>
    <n v="0.64110898971557617"/>
    <n v="0"/>
    <n v="143"/>
    <n v="333"/>
    <x v="1"/>
    <n v="2.142857142857143E-3"/>
    <n v="5.0000000000000001E-3"/>
    <n v="0"/>
    <n v="11"/>
    <n v="25"/>
    <n v="0"/>
    <n v="6"/>
    <n v="14"/>
    <s v="No corresponde"/>
    <s v="No corresponde"/>
    <s v="No corresponde"/>
    <s v="No corresponde"/>
    <s v="No corresponde"/>
    <s v="No corresponde"/>
    <n v="0.9270687237026648"/>
    <n v="0.95"/>
    <n v="1"/>
    <n v="0"/>
    <n v="219"/>
    <n v="439"/>
    <n v="0"/>
    <n v="2"/>
    <n v="4"/>
    <n v="0"/>
    <n v="1"/>
    <n v="3"/>
    <s v="No corresponde"/>
    <s v="No corresponde"/>
    <s v="No corresponde"/>
    <n v="11"/>
    <x v="1"/>
    <m/>
  </r>
  <r>
    <n v="530"/>
    <n v="60304"/>
    <x v="5"/>
    <s v="Celendín"/>
    <s v="Huasmín"/>
    <n v="1"/>
    <n v="1"/>
    <x v="2"/>
    <s v="pobreza muy alta y ruralidad alta"/>
    <n v="2"/>
    <n v="0"/>
    <n v="0"/>
    <n v="13596"/>
    <n v="83.23"/>
    <n v="100"/>
    <n v="0.70308788598574823"/>
    <n v="421"/>
    <n v="0.72451645408924203"/>
    <n v="0.75308787822723389"/>
    <n v="0"/>
    <n v="58"/>
    <n v="135"/>
    <n v="0.17499999999999999"/>
    <n v="560"/>
    <n v="0.21785714541162762"/>
    <n v="0.27500000596046448"/>
    <n v="0"/>
    <n v="198"/>
    <n v="461"/>
    <x v="1"/>
    <n v="2.142857142857143E-3"/>
    <n v="5.0000000000000001E-3"/>
    <n v="0"/>
    <n v="15"/>
    <n v="35"/>
    <n v="0"/>
    <n v="2"/>
    <n v="10"/>
    <s v="No corresponde"/>
    <s v="No corresponde"/>
    <s v="No corresponde"/>
    <s v="No corresponde"/>
    <s v="No corresponde"/>
    <s v="No corresponde"/>
    <n v="0.9665991902834008"/>
    <n v="1"/>
    <n v="1"/>
    <n v="0"/>
    <n v="339"/>
    <n v="678"/>
    <s v="No corresponde"/>
    <s v="No corresponde"/>
    <s v="No corresponde"/>
    <n v="0"/>
    <n v="1"/>
    <n v="3"/>
    <s v="No corresponde"/>
    <s v="No corresponde"/>
    <s v="No corresponde"/>
    <n v="10"/>
    <x v="0"/>
    <m/>
  </r>
  <r>
    <n v="531"/>
    <n v="60305"/>
    <x v="5"/>
    <s v="Celendín"/>
    <s v="Jorge Chávez"/>
    <n v="1"/>
    <n v="3"/>
    <x v="1"/>
    <s v="pobreza alta y ruralidad alta"/>
    <n v="1"/>
    <n v="0"/>
    <n v="0"/>
    <n v="592"/>
    <n v="59.83"/>
    <n v="100"/>
    <n v="1"/>
    <n v="14"/>
    <n v="1"/>
    <n v="1"/>
    <n v="0"/>
    <n v="3"/>
    <n v="5"/>
    <n v="0.10526315789473684"/>
    <n v="19"/>
    <n v="0.15883458680228182"/>
    <n v="0.23026315867900848"/>
    <n v="0"/>
    <n v="7"/>
    <n v="15"/>
    <x v="0"/>
    <s v="No corresponde"/>
    <s v="No corresponde"/>
    <n v="0"/>
    <n v="3"/>
    <n v="5"/>
    <n v="0"/>
    <n v="2"/>
    <n v="10"/>
    <s v="No corresponde"/>
    <s v="No corresponde"/>
    <s v="No corresponde"/>
    <s v="No corresponde"/>
    <s v="No corresponde"/>
    <s v="No corresponde"/>
    <n v="0.92"/>
    <n v="0.95"/>
    <n v="1"/>
    <n v="0"/>
    <n v="20"/>
    <n v="40"/>
    <n v="0"/>
    <n v="0"/>
    <n v="1"/>
    <n v="0"/>
    <n v="1"/>
    <n v="3"/>
    <s v="No corresponde"/>
    <s v="No corresponde"/>
    <s v="No corresponde"/>
    <n v="9"/>
    <x v="0"/>
    <m/>
  </r>
  <r>
    <n v="532"/>
    <n v="60306"/>
    <x v="5"/>
    <s v="Celendín"/>
    <s v="José Gálvez"/>
    <n v="1"/>
    <n v="4"/>
    <x v="0"/>
    <s v="pobreza media y ruralidad alta"/>
    <n v="1"/>
    <n v="0"/>
    <n v="0"/>
    <n v="2492"/>
    <n v="46.49"/>
    <n v="100"/>
    <n v="0.9509803921568627"/>
    <n v="102"/>
    <n v="0.95098038063663726"/>
    <n v="0.95098036527633667"/>
    <n v="0"/>
    <n v="20"/>
    <n v="45"/>
    <n v="5.2238805970149252E-2"/>
    <n v="134"/>
    <n v="0.1165245232869313"/>
    <n v="0.20223881304264069"/>
    <n v="0"/>
    <n v="38"/>
    <n v="88"/>
    <x v="0"/>
    <s v="No corresponde"/>
    <s v="No corresponde"/>
    <n v="0"/>
    <n v="7"/>
    <n v="15"/>
    <n v="0"/>
    <n v="2"/>
    <n v="10"/>
    <s v="No corresponde"/>
    <s v="No corresponde"/>
    <s v="No corresponde"/>
    <s v="No corresponde"/>
    <s v="No corresponde"/>
    <s v="No corresponde"/>
    <n v="0.86585365853658536"/>
    <n v="0.9"/>
    <n v="0.95"/>
    <n v="0"/>
    <n v="110"/>
    <n v="220"/>
    <n v="0"/>
    <n v="1"/>
    <n v="2"/>
    <n v="0"/>
    <n v="1"/>
    <n v="3"/>
    <s v="No corresponde"/>
    <s v="No corresponde"/>
    <s v="No corresponde"/>
    <n v="10"/>
    <x v="0"/>
    <m/>
  </r>
  <r>
    <n v="533"/>
    <n v="60307"/>
    <x v="5"/>
    <s v="Celendín"/>
    <s v="Miguel Iglesias"/>
    <n v="1"/>
    <n v="2"/>
    <x v="2"/>
    <s v="pobreza muy alta y ruralidad alta"/>
    <n v="2"/>
    <n v="0"/>
    <n v="0"/>
    <n v="5603"/>
    <n v="77.02"/>
    <n v="100"/>
    <n v="0.48344370860927155"/>
    <n v="151"/>
    <n v="0.50487227178228955"/>
    <n v="0.53344368934631348"/>
    <n v="0"/>
    <n v="21"/>
    <n v="49"/>
    <n v="0.21559633027522937"/>
    <n v="218"/>
    <n v="0.25845347819447051"/>
    <n v="0.31559634208679199"/>
    <n v="0"/>
    <n v="81"/>
    <n v="187"/>
    <x v="1"/>
    <n v="2.142857142857143E-3"/>
    <n v="5.0000000000000001E-3"/>
    <n v="0"/>
    <n v="11"/>
    <n v="25"/>
    <n v="0"/>
    <n v="2"/>
    <n v="10"/>
    <s v="No corresponde"/>
    <s v="No corresponde"/>
    <s v="No corresponde"/>
    <s v="No corresponde"/>
    <s v="No corresponde"/>
    <s v="No corresponde"/>
    <n v="0.57823129251700678"/>
    <n v="0.8"/>
    <n v="0.9"/>
    <n v="0"/>
    <n v="167"/>
    <n v="335"/>
    <s v="No corresponde"/>
    <s v="No corresponde"/>
    <s v="No corresponde"/>
    <n v="0"/>
    <n v="1"/>
    <n v="3"/>
    <s v="No corresponde"/>
    <s v="No corresponde"/>
    <s v="No corresponde"/>
    <n v="10"/>
    <x v="0"/>
    <m/>
  </r>
  <r>
    <n v="534"/>
    <n v="60308"/>
    <x v="5"/>
    <s v="Celendín"/>
    <s v="Oxamarca"/>
    <n v="1"/>
    <n v="2"/>
    <x v="2"/>
    <s v="pobreza muy alta y ruralidad alta"/>
    <n v="3"/>
    <n v="0"/>
    <n v="0"/>
    <n v="6964"/>
    <n v="74.08"/>
    <n v="100"/>
    <n v="0.67634854771784236"/>
    <n v="241"/>
    <n v="0.69777710697816264"/>
    <n v="0.72634851932525635"/>
    <n v="0"/>
    <n v="33"/>
    <n v="77"/>
    <n v="0.34905660377358488"/>
    <n v="318"/>
    <n v="0.39191374311228644"/>
    <n v="0.44905659556388855"/>
    <n v="0"/>
    <n v="98"/>
    <n v="228"/>
    <x v="1"/>
    <n v="2.142857142857143E-3"/>
    <n v="5.0000000000000001E-3"/>
    <n v="0"/>
    <n v="11"/>
    <n v="25"/>
    <n v="0"/>
    <n v="2"/>
    <n v="10"/>
    <s v="No corresponde"/>
    <s v="No corresponde"/>
    <s v="No corresponde"/>
    <s v="No corresponde"/>
    <s v="No corresponde"/>
    <s v="No corresponde"/>
    <n v="0.81776416539050534"/>
    <n v="0.9"/>
    <n v="0.95"/>
    <n v="0"/>
    <n v="203"/>
    <n v="407"/>
    <n v="0"/>
    <n v="1"/>
    <n v="2"/>
    <n v="0"/>
    <n v="1"/>
    <n v="3"/>
    <s v="No corresponde"/>
    <s v="No corresponde"/>
    <s v="No corresponde"/>
    <n v="11"/>
    <x v="1"/>
    <m/>
  </r>
  <r>
    <n v="535"/>
    <n v="60309"/>
    <x v="5"/>
    <s v="Celendín"/>
    <s v="Sorochuco"/>
    <n v="1"/>
    <n v="1"/>
    <x v="2"/>
    <s v="pobreza muy alta y ruralidad alta"/>
    <n v="3"/>
    <n v="0"/>
    <n v="0"/>
    <n v="9863"/>
    <n v="85.92"/>
    <n v="100"/>
    <n v="0.68613138686131392"/>
    <n v="274"/>
    <n v="0.70755995109257785"/>
    <n v="0.73613137006759644"/>
    <n v="0"/>
    <n v="42"/>
    <n v="96"/>
    <n v="0.19576719576719576"/>
    <n v="378"/>
    <n v="0.23862433532648525"/>
    <n v="0.29576718807220459"/>
    <n v="0"/>
    <n v="124"/>
    <n v="288"/>
    <x v="1"/>
    <n v="2.142857142857143E-3"/>
    <n v="5.0000000000000001E-3"/>
    <n v="0"/>
    <n v="11"/>
    <n v="25"/>
    <n v="0"/>
    <n v="2"/>
    <n v="10"/>
    <s v="No corresponde"/>
    <s v="No corresponde"/>
    <s v="No corresponde"/>
    <s v="No corresponde"/>
    <s v="No corresponde"/>
    <s v="No corresponde"/>
    <n v="0.84180790960451979"/>
    <n v="0.9"/>
    <n v="0.95"/>
    <n v="0"/>
    <n v="289"/>
    <n v="578"/>
    <n v="0"/>
    <n v="3"/>
    <n v="6"/>
    <n v="0"/>
    <n v="1"/>
    <n v="3"/>
    <s v="No corresponde"/>
    <s v="No corresponde"/>
    <s v="No corresponde"/>
    <n v="11"/>
    <x v="1"/>
    <m/>
  </r>
  <r>
    <n v="536"/>
    <n v="60310"/>
    <x v="5"/>
    <s v="Celendín"/>
    <s v="Sucre"/>
    <n v="1"/>
    <n v="3"/>
    <x v="1"/>
    <s v="pobreza alta y ruralidad alta"/>
    <n v="4"/>
    <n v="1"/>
    <n v="1"/>
    <n v="6074"/>
    <n v="62.39"/>
    <n v="100"/>
    <n v="0.83684210526315794"/>
    <n v="190"/>
    <n v="0.8689849634815876"/>
    <n v="0.91184210777282715"/>
    <n v="0"/>
    <n v="36"/>
    <n v="82"/>
    <n v="0.12099644128113879"/>
    <n v="281"/>
    <n v="0.17456787162525253"/>
    <n v="0.24599644541740417"/>
    <n v="0"/>
    <n v="93"/>
    <n v="216"/>
    <x v="0"/>
    <s v="No corresponde"/>
    <s v="No corresponde"/>
    <n v="0"/>
    <n v="11"/>
    <n v="25"/>
    <n v="0"/>
    <n v="6"/>
    <n v="14"/>
    <s v="No corresponde"/>
    <s v="No corresponde"/>
    <s v="No corresponde"/>
    <s v="No corresponde"/>
    <s v="No corresponde"/>
    <s v="No corresponde"/>
    <n v="0.87234042553191493"/>
    <n v="0.9"/>
    <n v="0.95"/>
    <n v="0"/>
    <n v="182"/>
    <n v="365"/>
    <n v="0"/>
    <n v="1"/>
    <n v="3"/>
    <n v="0"/>
    <n v="1"/>
    <n v="3"/>
    <s v="No corresponde"/>
    <s v="No corresponde"/>
    <s v="No corresponde"/>
    <n v="10"/>
    <x v="0"/>
    <m/>
  </r>
  <r>
    <n v="537"/>
    <n v="60311"/>
    <x v="5"/>
    <s v="Celendín"/>
    <s v="Utco"/>
    <n v="1"/>
    <n v="2"/>
    <x v="2"/>
    <s v="pobreza muy alta y ruralidad alta"/>
    <n v="2"/>
    <n v="0"/>
    <n v="0"/>
    <n v="1414"/>
    <n v="71.95"/>
    <n v="100"/>
    <n v="0.88888888888888884"/>
    <n v="36"/>
    <n v="0.91031746826474624"/>
    <n v="0.93888890743255615"/>
    <n v="0"/>
    <n v="6"/>
    <n v="13"/>
    <n v="0.20833333333333334"/>
    <n v="48"/>
    <n v="0.25119047789346605"/>
    <n v="0.30833333730697632"/>
    <n v="0"/>
    <n v="21"/>
    <n v="47"/>
    <x v="1"/>
    <n v="2.142857142857143E-3"/>
    <n v="5.0000000000000001E-3"/>
    <n v="0"/>
    <n v="3"/>
    <n v="5"/>
    <n v="0"/>
    <n v="2"/>
    <n v="10"/>
    <s v="No corresponde"/>
    <s v="No corresponde"/>
    <s v="No corresponde"/>
    <s v="No corresponde"/>
    <s v="No corresponde"/>
    <s v="No corresponde"/>
    <n v="0.97402597402597402"/>
    <n v="1"/>
    <n v="1"/>
    <n v="0"/>
    <n v="44"/>
    <n v="89"/>
    <s v="No corresponde"/>
    <s v="No corresponde"/>
    <s v="No corresponde"/>
    <n v="0"/>
    <n v="1"/>
    <n v="3"/>
    <s v="No corresponde"/>
    <s v="No corresponde"/>
    <s v="No corresponde"/>
    <n v="10"/>
    <x v="0"/>
    <m/>
  </r>
  <r>
    <n v="538"/>
    <n v="60312"/>
    <x v="5"/>
    <s v="Celendín"/>
    <s v="La Libertad de Pallán"/>
    <n v="1"/>
    <n v="1"/>
    <x v="2"/>
    <s v="pobreza muy alta y ruralidad alta"/>
    <n v="2"/>
    <n v="0"/>
    <n v="0"/>
    <n v="9084"/>
    <n v="90.13"/>
    <n v="100"/>
    <n v="0.43243243243243246"/>
    <n v="222"/>
    <n v="0.45386100068515794"/>
    <n v="0.48243242502212524"/>
    <n v="0"/>
    <n v="23"/>
    <n v="53"/>
    <n v="3.5294117647058823E-2"/>
    <n v="255"/>
    <n v="7.8151263434345974E-2"/>
    <n v="0.13529412448406219"/>
    <n v="0"/>
    <n v="113"/>
    <n v="263"/>
    <x v="1"/>
    <n v="2.142857142857143E-3"/>
    <n v="5.0000000000000001E-3"/>
    <n v="0"/>
    <n v="11"/>
    <n v="25"/>
    <n v="0"/>
    <n v="2"/>
    <n v="10"/>
    <s v="No corresponde"/>
    <s v="No corresponde"/>
    <s v="No corresponde"/>
    <s v="No corresponde"/>
    <s v="No corresponde"/>
    <s v="No corresponde"/>
    <n v="0.5770925110132159"/>
    <n v="0.8"/>
    <n v="0.9"/>
    <n v="0"/>
    <n v="254"/>
    <n v="508"/>
    <n v="0"/>
    <n v="1"/>
    <n v="3"/>
    <n v="0"/>
    <n v="1"/>
    <n v="3"/>
    <s v="No corresponde"/>
    <s v="No corresponde"/>
    <s v="No corresponde"/>
    <n v="11"/>
    <x v="1"/>
    <m/>
  </r>
  <r>
    <n v="539"/>
    <n v="60401"/>
    <x v="5"/>
    <s v="Chota"/>
    <s v="Chota"/>
    <n v="2"/>
    <n v="4"/>
    <x v="4"/>
    <s v="pobreza media y ruralidad media"/>
    <n v="1"/>
    <n v="0"/>
    <n v="0"/>
    <n v="48813"/>
    <n v="40.99"/>
    <n v="64.655771905424203"/>
    <n v="0.94036939313984169"/>
    <n v="1895"/>
    <n v="0.95735394711140365"/>
    <n v="0.98000001907348633"/>
    <n v="0"/>
    <n v="366"/>
    <n v="854"/>
    <n v="0"/>
    <n v="2847"/>
    <n v="7.4999998722757616E-2"/>
    <n v="0.17499999701976776"/>
    <n v="0"/>
    <n v="429"/>
    <n v="1000"/>
    <x v="0"/>
    <s v="No corresponde"/>
    <s v="No corresponde"/>
    <n v="0"/>
    <n v="15"/>
    <n v="35"/>
    <n v="0"/>
    <n v="2"/>
    <n v="10"/>
    <n v="0"/>
    <n v="0.36428571428571427"/>
    <n v="0.85"/>
    <n v="0"/>
    <n v="0.36428571428571427"/>
    <n v="0.85"/>
    <n v="0.8315412186379928"/>
    <n v="0.9"/>
    <n v="0.95"/>
    <n v="0"/>
    <n v="641"/>
    <n v="1282"/>
    <n v="0"/>
    <n v="4"/>
    <n v="9"/>
    <n v="0"/>
    <n v="1"/>
    <n v="3"/>
    <s v="No corresponde"/>
    <s v="No corresponde"/>
    <s v="No corresponde"/>
    <n v="12"/>
    <x v="3"/>
    <m/>
  </r>
  <r>
    <n v="540"/>
    <n v="60402"/>
    <x v="5"/>
    <s v="Chota"/>
    <s v="Anguia"/>
    <n v="1"/>
    <n v="1"/>
    <x v="2"/>
    <s v="pobreza muy alta y ruralidad alta"/>
    <n v="2"/>
    <n v="0"/>
    <n v="0"/>
    <n v="4288"/>
    <n v="77.819999999999993"/>
    <n v="100"/>
    <n v="0.63559322033898302"/>
    <n v="118"/>
    <n v="0.65702180337097682"/>
    <n v="0.68559324741363525"/>
    <n v="0"/>
    <n v="16"/>
    <n v="37"/>
    <n v="0"/>
    <n v="169"/>
    <n v="4.2857143495764048E-2"/>
    <n v="0.10000000149011612"/>
    <n v="0"/>
    <n v="62"/>
    <n v="144"/>
    <x v="1"/>
    <n v="2.142857142857143E-3"/>
    <n v="5.0000000000000001E-3"/>
    <n v="0"/>
    <n v="11"/>
    <n v="25"/>
    <n v="0"/>
    <n v="6"/>
    <n v="14"/>
    <s v="No corresponde"/>
    <s v="No corresponde"/>
    <s v="No corresponde"/>
    <s v="No corresponde"/>
    <s v="No corresponde"/>
    <s v="No corresponde"/>
    <n v="0.70285714285714285"/>
    <n v="0.8"/>
    <n v="0.9"/>
    <n v="0"/>
    <n v="146"/>
    <n v="292"/>
    <s v="No corresponde"/>
    <s v="No corresponde"/>
    <s v="No corresponde"/>
    <n v="0"/>
    <n v="1"/>
    <n v="3"/>
    <s v="No corresponde"/>
    <s v="No corresponde"/>
    <s v="No corresponde"/>
    <n v="10"/>
    <x v="0"/>
    <m/>
  </r>
  <r>
    <n v="541"/>
    <n v="60403"/>
    <x v="5"/>
    <s v="Chota"/>
    <s v="Chadin"/>
    <n v="1"/>
    <n v="3"/>
    <x v="1"/>
    <s v="pobreza alta y ruralidad alta"/>
    <n v="3"/>
    <n v="0"/>
    <n v="0"/>
    <n v="4096"/>
    <n v="61.94"/>
    <n v="100"/>
    <n v="0.70921985815602839"/>
    <n v="141"/>
    <n v="0.74136271653083563"/>
    <n v="0.78421986103057861"/>
    <n v="0"/>
    <n v="26"/>
    <n v="60"/>
    <n v="0"/>
    <n v="196"/>
    <n v="5.3571428571428568E-2"/>
    <n v="0.125"/>
    <n v="0"/>
    <n v="71"/>
    <n v="164"/>
    <x v="0"/>
    <s v="No corresponde"/>
    <s v="No corresponde"/>
    <n v="0"/>
    <n v="7"/>
    <n v="15"/>
    <n v="0"/>
    <n v="2"/>
    <n v="10"/>
    <s v="No corresponde"/>
    <s v="No corresponde"/>
    <s v="No corresponde"/>
    <s v="No corresponde"/>
    <s v="No corresponde"/>
    <s v="No corresponde"/>
    <n v="0.30813953488372092"/>
    <n v="0.7"/>
    <n v="0.8"/>
    <n v="0"/>
    <n v="173"/>
    <n v="346"/>
    <s v="No corresponde"/>
    <s v="No corresponde"/>
    <s v="No corresponde"/>
    <n v="0"/>
    <n v="1"/>
    <n v="3"/>
    <s v="No corresponde"/>
    <s v="No corresponde"/>
    <s v="No corresponde"/>
    <n v="9"/>
    <x v="2"/>
    <m/>
  </r>
  <r>
    <n v="542"/>
    <n v="60404"/>
    <x v="5"/>
    <s v="Chota"/>
    <s v="Chiguirip"/>
    <n v="1"/>
    <n v="1"/>
    <x v="2"/>
    <s v="pobreza muy alta y ruralidad alta"/>
    <n v="3"/>
    <n v="0"/>
    <n v="0"/>
    <n v="4654"/>
    <n v="82.64"/>
    <n v="100"/>
    <n v="0.94615384615384612"/>
    <n v="130"/>
    <n v="0.96065934883369197"/>
    <n v="0.98000001907348633"/>
    <n v="0"/>
    <n v="20"/>
    <n v="45"/>
    <n v="0.29069767441860467"/>
    <n v="172"/>
    <n v="0.3335548230381899"/>
    <n v="0.39069768786430359"/>
    <n v="0"/>
    <n v="54"/>
    <n v="125"/>
    <x v="1"/>
    <n v="2.142857142857143E-3"/>
    <n v="5.0000000000000001E-3"/>
    <n v="0"/>
    <n v="11"/>
    <n v="25"/>
    <n v="0"/>
    <n v="2"/>
    <n v="10"/>
    <s v="No corresponde"/>
    <s v="No corresponde"/>
    <s v="No corresponde"/>
    <s v="No corresponde"/>
    <s v="No corresponde"/>
    <s v="No corresponde"/>
    <n v="0.65608465608465605"/>
    <n v="0.8"/>
    <n v="0.9"/>
    <n v="0"/>
    <n v="161"/>
    <n v="322"/>
    <s v="No corresponde"/>
    <s v="No corresponde"/>
    <s v="No corresponde"/>
    <n v="0"/>
    <n v="1"/>
    <n v="3"/>
    <s v="No corresponde"/>
    <s v="No corresponde"/>
    <s v="No corresponde"/>
    <n v="10"/>
    <x v="0"/>
    <m/>
  </r>
  <r>
    <n v="543"/>
    <n v="60405"/>
    <x v="5"/>
    <s v="Chota"/>
    <s v="Chimbán"/>
    <n v="1"/>
    <n v="1"/>
    <x v="2"/>
    <s v="pobreza muy alta y ruralidad alta"/>
    <n v="2"/>
    <n v="0"/>
    <n v="0"/>
    <n v="3677"/>
    <n v="83.24"/>
    <n v="100"/>
    <n v="0.29870129870129869"/>
    <n v="77"/>
    <n v="0.32012986993081938"/>
    <n v="0.34870129823684692"/>
    <n v="0"/>
    <n v="14"/>
    <n v="32"/>
    <n v="7.3529411764705885E-2"/>
    <n v="136"/>
    <n v="0.11638655657527827"/>
    <n v="0.17352941632270813"/>
    <n v="0"/>
    <n v="45"/>
    <n v="105"/>
    <x v="1"/>
    <n v="2.142857142857143E-3"/>
    <n v="5.0000000000000001E-3"/>
    <n v="0"/>
    <n v="11"/>
    <n v="25"/>
    <n v="0"/>
    <n v="2"/>
    <n v="10"/>
    <s v="No corresponde"/>
    <s v="No corresponde"/>
    <s v="No corresponde"/>
    <s v="No corresponde"/>
    <s v="No corresponde"/>
    <s v="No corresponde"/>
    <n v="0.45600000000000002"/>
    <n v="0.7"/>
    <n v="0.8"/>
    <n v="0"/>
    <n v="92"/>
    <n v="185"/>
    <s v="No corresponde"/>
    <s v="No corresponde"/>
    <s v="No corresponde"/>
    <n v="0"/>
    <n v="1"/>
    <n v="3"/>
    <s v="No corresponde"/>
    <s v="No corresponde"/>
    <s v="No corresponde"/>
    <n v="10"/>
    <x v="0"/>
    <m/>
  </r>
  <r>
    <n v="544"/>
    <n v="60406"/>
    <x v="5"/>
    <s v="Chota"/>
    <s v="Choropampa"/>
    <n v="1"/>
    <n v="1"/>
    <x v="2"/>
    <s v="pobreza muy alta y ruralidad alta"/>
    <n v="3"/>
    <n v="0"/>
    <n v="0"/>
    <n v="2548"/>
    <n v="87.63"/>
    <n v="100"/>
    <n v="0.4642857142857143"/>
    <n v="84"/>
    <n v="0.48571429812178318"/>
    <n v="0.51428574323654175"/>
    <n v="0"/>
    <n v="13"/>
    <n v="30"/>
    <n v="0.2032520325203252"/>
    <n v="123"/>
    <n v="0.24610917915727482"/>
    <n v="0.30325204133987427"/>
    <n v="0"/>
    <n v="51"/>
    <n v="119"/>
    <x v="1"/>
    <n v="2.142857142857143E-3"/>
    <n v="5.0000000000000001E-3"/>
    <n v="0"/>
    <n v="7"/>
    <n v="15"/>
    <n v="0"/>
    <n v="2"/>
    <n v="10"/>
    <s v="No corresponde"/>
    <s v="No corresponde"/>
    <s v="No corresponde"/>
    <s v="No corresponde"/>
    <s v="No corresponde"/>
    <s v="No corresponde"/>
    <n v="0.7752808988764045"/>
    <n v="0.8"/>
    <n v="0.9"/>
    <n v="0"/>
    <n v="127"/>
    <n v="255"/>
    <s v="No corresponde"/>
    <s v="No corresponde"/>
    <s v="No corresponde"/>
    <n v="0"/>
    <n v="1"/>
    <n v="3"/>
    <s v="No corresponde"/>
    <s v="No corresponde"/>
    <s v="No corresponde"/>
    <n v="10"/>
    <x v="0"/>
    <m/>
  </r>
  <r>
    <n v="545"/>
    <n v="60407"/>
    <x v="5"/>
    <s v="Chota"/>
    <s v="Cochabamba"/>
    <n v="1"/>
    <n v="1"/>
    <x v="2"/>
    <s v="pobreza muy alta y ruralidad alta"/>
    <n v="1"/>
    <n v="0"/>
    <n v="0"/>
    <n v="6389"/>
    <n v="82.8"/>
    <n v="100"/>
    <n v="0.85135135135135132"/>
    <n v="148"/>
    <n v="0.87277991477126782"/>
    <n v="0.90135133266448975"/>
    <n v="0"/>
    <n v="23"/>
    <n v="52"/>
    <n v="0.105"/>
    <n v="200"/>
    <n v="0.14785714209079742"/>
    <n v="0.20499999821186066"/>
    <n v="0"/>
    <n v="88"/>
    <n v="205"/>
    <x v="1"/>
    <n v="2.142857142857143E-3"/>
    <n v="5.0000000000000001E-3"/>
    <n v="0"/>
    <n v="11"/>
    <n v="25"/>
    <n v="0"/>
    <n v="6"/>
    <n v="14"/>
    <s v="No corresponde"/>
    <s v="No corresponde"/>
    <s v="No corresponde"/>
    <s v="No corresponde"/>
    <s v="No corresponde"/>
    <s v="No corresponde"/>
    <n v="0.99305555555555558"/>
    <n v="1"/>
    <n v="1"/>
    <n v="0"/>
    <n v="195"/>
    <n v="390"/>
    <n v="0"/>
    <n v="1"/>
    <n v="3"/>
    <n v="0"/>
    <n v="1"/>
    <n v="3"/>
    <s v="No corresponde"/>
    <s v="No corresponde"/>
    <s v="No corresponde"/>
    <n v="11"/>
    <x v="1"/>
    <m/>
  </r>
  <r>
    <n v="546"/>
    <n v="60408"/>
    <x v="5"/>
    <s v="Chota"/>
    <s v="Conchán"/>
    <n v="1"/>
    <n v="2"/>
    <x v="2"/>
    <s v="pobreza muy alta y ruralidad alta"/>
    <n v="4"/>
    <n v="1"/>
    <n v="0"/>
    <n v="7047"/>
    <n v="72.62"/>
    <n v="100"/>
    <n v="0.9157303370786517"/>
    <n v="178"/>
    <n v="0.93715889668196772"/>
    <n v="0.96573030948638916"/>
    <n v="0"/>
    <n v="30"/>
    <n v="69"/>
    <n v="1.4869888475836431E-2"/>
    <n v="269"/>
    <n v="5.7727029906171345E-2"/>
    <n v="0.11486988514661789"/>
    <n v="0"/>
    <n v="92"/>
    <n v="213"/>
    <x v="1"/>
    <n v="2.142857142857143E-3"/>
    <n v="5.0000000000000001E-3"/>
    <n v="0"/>
    <n v="11"/>
    <n v="25"/>
    <n v="0"/>
    <n v="6"/>
    <n v="14"/>
    <s v="No corresponde"/>
    <s v="No corresponde"/>
    <s v="No corresponde"/>
    <s v="No corresponde"/>
    <s v="No corresponde"/>
    <s v="No corresponde"/>
    <n v="0.88938053097345138"/>
    <n v="0.9"/>
    <n v="0.95"/>
    <n v="0"/>
    <n v="128"/>
    <n v="256"/>
    <n v="0"/>
    <n v="1"/>
    <n v="2"/>
    <n v="0"/>
    <n v="1"/>
    <n v="3"/>
    <s v="No corresponde"/>
    <s v="No corresponde"/>
    <s v="No corresponde"/>
    <n v="11"/>
    <x v="1"/>
    <m/>
  </r>
  <r>
    <n v="547"/>
    <n v="60409"/>
    <x v="5"/>
    <s v="Chota"/>
    <s v="Huambos"/>
    <n v="1"/>
    <n v="2"/>
    <x v="2"/>
    <s v="pobreza muy alta y ruralidad alta"/>
    <n v="2"/>
    <n v="0"/>
    <n v="0"/>
    <n v="9473"/>
    <n v="68.739999999999995"/>
    <n v="100"/>
    <n v="0.77405857740585771"/>
    <n v="239"/>
    <n v="0.79548715522598523"/>
    <n v="0.82405859231948853"/>
    <n v="0"/>
    <n v="36"/>
    <n v="84"/>
    <n v="0.24207492795389049"/>
    <n v="347"/>
    <n v="0.28493207197417053"/>
    <n v="0.3420749306678772"/>
    <n v="0"/>
    <n v="122"/>
    <n v="284"/>
    <x v="1"/>
    <n v="2.142857142857143E-3"/>
    <n v="5.0000000000000001E-3"/>
    <n v="0"/>
    <n v="11"/>
    <n v="25"/>
    <n v="0"/>
    <n v="2"/>
    <n v="10"/>
    <s v="No corresponde"/>
    <s v="No corresponde"/>
    <s v="No corresponde"/>
    <s v="No corresponde"/>
    <s v="No corresponde"/>
    <s v="No corresponde"/>
    <n v="0.99148936170212765"/>
    <n v="1"/>
    <n v="1"/>
    <n v="0"/>
    <n v="211"/>
    <n v="422"/>
    <n v="0"/>
    <n v="2"/>
    <n v="4"/>
    <n v="0"/>
    <n v="1"/>
    <n v="3"/>
    <s v="No corresponde"/>
    <s v="No corresponde"/>
    <s v="No corresponde"/>
    <n v="11"/>
    <x v="1"/>
    <m/>
  </r>
  <r>
    <n v="548"/>
    <n v="60410"/>
    <x v="5"/>
    <s v="Chota"/>
    <s v="Lajas"/>
    <n v="1"/>
    <n v="3"/>
    <x v="1"/>
    <s v="pobreza alta y ruralidad alta"/>
    <n v="1"/>
    <n v="0"/>
    <n v="0"/>
    <n v="12482"/>
    <n v="63.96"/>
    <n v="100"/>
    <n v="0.93386243386243384"/>
    <n v="378"/>
    <n v="0.95363568466717064"/>
    <n v="0.98000001907348633"/>
    <n v="0"/>
    <n v="64"/>
    <n v="149"/>
    <n v="0"/>
    <n v="499"/>
    <n v="5.3571428571428568E-2"/>
    <n v="0.125"/>
    <n v="0"/>
    <n v="216"/>
    <n v="504"/>
    <x v="0"/>
    <s v="No corresponde"/>
    <s v="No corresponde"/>
    <n v="0"/>
    <n v="11"/>
    <n v="25"/>
    <n v="0"/>
    <n v="2"/>
    <n v="10"/>
    <s v="No corresponde"/>
    <s v="No corresponde"/>
    <s v="No corresponde"/>
    <s v="No corresponde"/>
    <s v="No corresponde"/>
    <s v="No corresponde"/>
    <n v="0.99419729206963248"/>
    <n v="1"/>
    <n v="1"/>
    <n v="0"/>
    <n v="264"/>
    <n v="528"/>
    <n v="0"/>
    <n v="2"/>
    <n v="4"/>
    <n v="0"/>
    <n v="1"/>
    <n v="3"/>
    <s v="No corresponde"/>
    <s v="No corresponde"/>
    <s v="No corresponde"/>
    <n v="10"/>
    <x v="0"/>
    <m/>
  </r>
  <r>
    <n v="549"/>
    <n v="60411"/>
    <x v="5"/>
    <s v="Chota"/>
    <s v="Llama"/>
    <n v="1"/>
    <n v="3"/>
    <x v="1"/>
    <s v="pobreza alta y ruralidad alta"/>
    <n v="1"/>
    <n v="0"/>
    <n v="0"/>
    <n v="8022"/>
    <n v="66.22"/>
    <n v="100"/>
    <n v="0.68125000000000002"/>
    <n v="160"/>
    <n v="0.71339286736079621"/>
    <n v="0.75625002384185791"/>
    <n v="0"/>
    <n v="36"/>
    <n v="82"/>
    <n v="0"/>
    <n v="286"/>
    <n v="5.3571428571428568E-2"/>
    <n v="0.125"/>
    <n v="0"/>
    <n v="84"/>
    <n v="196"/>
    <x v="0"/>
    <s v="No corresponde"/>
    <s v="No corresponde"/>
    <n v="0"/>
    <n v="11"/>
    <n v="25"/>
    <n v="0"/>
    <n v="2"/>
    <n v="10"/>
    <s v="No corresponde"/>
    <s v="No corresponde"/>
    <s v="No corresponde"/>
    <s v="No corresponde"/>
    <s v="No corresponde"/>
    <s v="No corresponde"/>
    <n v="0.9006024096385542"/>
    <n v="0.95"/>
    <n v="1"/>
    <n v="0"/>
    <n v="144"/>
    <n v="288"/>
    <n v="0"/>
    <n v="1"/>
    <n v="3"/>
    <n v="0"/>
    <n v="1"/>
    <n v="3"/>
    <s v="No corresponde"/>
    <s v="No corresponde"/>
    <s v="No corresponde"/>
    <n v="10"/>
    <x v="0"/>
    <m/>
  </r>
  <r>
    <n v="550"/>
    <n v="60412"/>
    <x v="5"/>
    <s v="Chota"/>
    <s v="Miracosta"/>
    <n v="1"/>
    <n v="1"/>
    <x v="2"/>
    <s v="pobreza muy alta y ruralidad alta"/>
    <n v="3"/>
    <n v="0"/>
    <n v="0"/>
    <n v="3917"/>
    <n v="91.73"/>
    <n v="100"/>
    <n v="0.43859649122807015"/>
    <n v="114"/>
    <n v="0.46002506597299025"/>
    <n v="0.48859649896621704"/>
    <n v="0"/>
    <n v="17"/>
    <n v="38"/>
    <n v="6.5359477124183009E-3"/>
    <n v="153"/>
    <n v="4.9393091041222553E-2"/>
    <n v="0.10653594881296158"/>
    <n v="0"/>
    <n v="60"/>
    <n v="139"/>
    <x v="1"/>
    <n v="2.142857142857143E-3"/>
    <n v="5.0000000000000001E-3"/>
    <n v="0"/>
    <n v="11"/>
    <n v="25"/>
    <n v="0"/>
    <n v="2"/>
    <n v="10"/>
    <s v="No corresponde"/>
    <s v="No corresponde"/>
    <s v="No corresponde"/>
    <s v="No corresponde"/>
    <s v="No corresponde"/>
    <s v="No corresponde"/>
    <n v="0.93150684931506844"/>
    <n v="0.95"/>
    <n v="1"/>
    <n v="0"/>
    <n v="157"/>
    <n v="314"/>
    <n v="0"/>
    <n v="1"/>
    <n v="3"/>
    <n v="0"/>
    <n v="1"/>
    <n v="3"/>
    <s v="No corresponde"/>
    <s v="No corresponde"/>
    <s v="No corresponde"/>
    <n v="11"/>
    <x v="1"/>
    <m/>
  </r>
  <r>
    <n v="551"/>
    <n v="60413"/>
    <x v="5"/>
    <s v="Chota"/>
    <s v="Paccha"/>
    <n v="1"/>
    <n v="2"/>
    <x v="2"/>
    <s v="pobreza muy alta y ruralidad alta"/>
    <n v="2"/>
    <n v="0"/>
    <n v="0"/>
    <n v="5325"/>
    <n v="75.099999999999994"/>
    <n v="100"/>
    <n v="0.69230769230769229"/>
    <n v="156"/>
    <n v="0.71373625116033867"/>
    <n v="0.74230766296386719"/>
    <n v="0"/>
    <n v="27"/>
    <n v="62"/>
    <n v="0.11475409836065574"/>
    <n v="244"/>
    <n v="0.15761124389791378"/>
    <n v="0.21475410461425781"/>
    <n v="0"/>
    <n v="74"/>
    <n v="172"/>
    <x v="1"/>
    <n v="2.142857142857143E-3"/>
    <n v="5.0000000000000001E-3"/>
    <n v="0"/>
    <n v="11"/>
    <n v="25"/>
    <n v="0"/>
    <n v="2"/>
    <n v="10"/>
    <s v="No corresponde"/>
    <s v="No corresponde"/>
    <s v="No corresponde"/>
    <s v="No corresponde"/>
    <s v="No corresponde"/>
    <s v="No corresponde"/>
    <n v="0.75193798449612403"/>
    <n v="0.8"/>
    <n v="0.9"/>
    <n v="0"/>
    <n v="149"/>
    <n v="299"/>
    <n v="0"/>
    <n v="1"/>
    <n v="3"/>
    <n v="0"/>
    <n v="1"/>
    <n v="3"/>
    <s v="No corresponde"/>
    <s v="No corresponde"/>
    <s v="No corresponde"/>
    <n v="11"/>
    <x v="1"/>
    <m/>
  </r>
  <r>
    <n v="552"/>
    <n v="60414"/>
    <x v="5"/>
    <s v="Chota"/>
    <s v="Pión"/>
    <n v="1"/>
    <n v="1"/>
    <x v="2"/>
    <s v="pobreza muy alta y ruralidad alta"/>
    <n v="2"/>
    <n v="0"/>
    <n v="0"/>
    <n v="1563"/>
    <n v="78.319999999999993"/>
    <n v="100"/>
    <n v="0.31372549019607843"/>
    <n v="51"/>
    <n v="0.33515405871954951"/>
    <n v="0.36372548341751099"/>
    <n v="0"/>
    <n v="9"/>
    <n v="19"/>
    <n v="0"/>
    <n v="75"/>
    <n v="4.2857143495764048E-2"/>
    <n v="0.10000000149011612"/>
    <n v="0"/>
    <n v="22"/>
    <n v="50"/>
    <x v="1"/>
    <n v="2.142857142857143E-3"/>
    <n v="5.0000000000000001E-3"/>
    <n v="0"/>
    <n v="3"/>
    <n v="5"/>
    <n v="0"/>
    <n v="2"/>
    <n v="10"/>
    <s v="No corresponde"/>
    <s v="No corresponde"/>
    <s v="No corresponde"/>
    <s v="No corresponde"/>
    <s v="No corresponde"/>
    <s v="No corresponde"/>
    <n v="0.91970802919708028"/>
    <n v="0.95"/>
    <n v="1"/>
    <n v="0"/>
    <n v="86"/>
    <n v="173"/>
    <s v="No corresponde"/>
    <s v="No corresponde"/>
    <s v="No corresponde"/>
    <n v="0"/>
    <n v="1"/>
    <n v="3"/>
    <s v="No corresponde"/>
    <s v="No corresponde"/>
    <s v="No corresponde"/>
    <n v="10"/>
    <x v="0"/>
    <m/>
  </r>
  <r>
    <n v="553"/>
    <n v="60415"/>
    <x v="5"/>
    <s v="Chota"/>
    <s v="Querocoto"/>
    <n v="1"/>
    <n v="4"/>
    <x v="1"/>
    <s v="pobreza alta y ruralidad alta"/>
    <n v="2"/>
    <n v="0"/>
    <n v="0"/>
    <n v="8902"/>
    <n v="52.81"/>
    <n v="100"/>
    <n v="0.4891304347826087"/>
    <n v="276"/>
    <n v="0.52127328792714189"/>
    <n v="0.56413042545318604"/>
    <n v="0"/>
    <n v="55"/>
    <n v="128"/>
    <n v="1.1961722488038277E-2"/>
    <n v="418"/>
    <n v="6.5533153565061952E-2"/>
    <n v="0.13696172833442688"/>
    <n v="0"/>
    <n v="168"/>
    <n v="392"/>
    <x v="0"/>
    <s v="No corresponde"/>
    <s v="No corresponde"/>
    <n v="0"/>
    <n v="11"/>
    <n v="25"/>
    <n v="0"/>
    <n v="2"/>
    <n v="10"/>
    <s v="No corresponde"/>
    <s v="No corresponde"/>
    <s v="No corresponde"/>
    <s v="No corresponde"/>
    <s v="No corresponde"/>
    <s v="No corresponde"/>
    <n v="0.43809523809523809"/>
    <n v="0.7"/>
    <n v="0.8"/>
    <n v="0"/>
    <n v="181"/>
    <n v="363"/>
    <s v="No corresponde"/>
    <s v="No corresponde"/>
    <s v="No corresponde"/>
    <n v="0"/>
    <n v="1"/>
    <n v="3"/>
    <s v="No corresponde"/>
    <s v="No corresponde"/>
    <s v="No corresponde"/>
    <n v="9"/>
    <x v="2"/>
    <m/>
  </r>
  <r>
    <n v="554"/>
    <n v="60416"/>
    <x v="5"/>
    <s v="Chota"/>
    <s v="San Juan de Licupis"/>
    <n v="1"/>
    <n v="1"/>
    <x v="2"/>
    <s v="pobreza muy alta y ruralidad alta"/>
    <n v="3"/>
    <n v="0"/>
    <n v="0"/>
    <n v="967"/>
    <n v="82.15"/>
    <n v="100"/>
    <n v="0.70370370370370372"/>
    <n v="27"/>
    <n v="0.72513227929513924"/>
    <n v="0.75370371341705322"/>
    <n v="0"/>
    <n v="5"/>
    <n v="11"/>
    <n v="0"/>
    <n v="46"/>
    <n v="4.2857143495764048E-2"/>
    <n v="0.10000000149011612"/>
    <n v="0"/>
    <n v="11"/>
    <n v="24"/>
    <x v="1"/>
    <n v="2.142857142857143E-3"/>
    <n v="5.0000000000000001E-3"/>
    <n v="0"/>
    <n v="3"/>
    <n v="5"/>
    <n v="0"/>
    <n v="2"/>
    <n v="10"/>
    <s v="No corresponde"/>
    <s v="No corresponde"/>
    <s v="No corresponde"/>
    <s v="No corresponde"/>
    <s v="No corresponde"/>
    <s v="No corresponde"/>
    <n v="0.98529411764705888"/>
    <n v="1"/>
    <n v="1"/>
    <n v="0"/>
    <n v="38"/>
    <n v="77"/>
    <n v="0"/>
    <n v="1"/>
    <n v="2"/>
    <n v="0"/>
    <n v="1"/>
    <n v="3"/>
    <s v="No corresponde"/>
    <s v="No corresponde"/>
    <s v="No corresponde"/>
    <n v="11"/>
    <x v="1"/>
    <m/>
  </r>
  <r>
    <n v="555"/>
    <n v="60417"/>
    <x v="5"/>
    <s v="Chota"/>
    <s v="Tacabamba"/>
    <n v="1"/>
    <n v="2"/>
    <x v="4"/>
    <s v="pobreza media y ruralidad media"/>
    <n v="1"/>
    <n v="0"/>
    <n v="0"/>
    <n v="20095"/>
    <n v="69.05"/>
    <n v="83.655616942909759"/>
    <n v="0.56660039761431413"/>
    <n v="503"/>
    <n v="0.62017181963447954"/>
    <n v="0.69160038232803345"/>
    <n v="0"/>
    <n v="80"/>
    <n v="186"/>
    <n v="1.3351134846461949E-3"/>
    <n v="749"/>
    <n v="7.633511253140389E-2"/>
    <n v="0.17633511126041412"/>
    <n v="0"/>
    <n v="248"/>
    <n v="578"/>
    <x v="1"/>
    <n v="2.142857142857143E-3"/>
    <n v="5.0000000000000001E-3"/>
    <n v="0"/>
    <n v="15"/>
    <n v="35"/>
    <n v="0"/>
    <n v="6"/>
    <n v="14"/>
    <s v="No corresponde"/>
    <s v="No corresponde"/>
    <s v="No corresponde"/>
    <s v="No corresponde"/>
    <s v="No corresponde"/>
    <s v="No corresponde"/>
    <n v="0.73108108108108105"/>
    <n v="0.8"/>
    <n v="0.9"/>
    <n v="0"/>
    <n v="351"/>
    <n v="703"/>
    <n v="0"/>
    <n v="2"/>
    <n v="5"/>
    <n v="0"/>
    <n v="1"/>
    <n v="3"/>
    <s v="No corresponde"/>
    <s v="No corresponde"/>
    <s v="No corresponde"/>
    <n v="11"/>
    <x v="1"/>
    <m/>
  </r>
  <r>
    <n v="556"/>
    <n v="60418"/>
    <x v="5"/>
    <s v="Chota"/>
    <s v="Tocmoche"/>
    <n v="1"/>
    <n v="2"/>
    <x v="2"/>
    <s v="pobreza muy alta y ruralidad alta"/>
    <n v="1"/>
    <n v="0"/>
    <n v="0"/>
    <n v="991"/>
    <n v="72.75"/>
    <n v="100"/>
    <n v="0.83870967741935487"/>
    <n v="31"/>
    <n v="0.86013824324454036"/>
    <n v="0.8887096643447876"/>
    <n v="0"/>
    <n v="5"/>
    <n v="11"/>
    <n v="6.8181818181818177E-2"/>
    <n v="44"/>
    <n v="0.11103896254842932"/>
    <n v="0.16818182170391083"/>
    <n v="0"/>
    <n v="9"/>
    <n v="21"/>
    <x v="1"/>
    <n v="2.142857142857143E-3"/>
    <n v="5.0000000000000001E-3"/>
    <n v="0"/>
    <n v="3"/>
    <n v="5"/>
    <n v="0"/>
    <n v="2"/>
    <n v="10"/>
    <s v="No corresponde"/>
    <s v="No corresponde"/>
    <s v="No corresponde"/>
    <s v="No corresponde"/>
    <s v="No corresponde"/>
    <s v="No corresponde"/>
    <n v="0.9213483146067416"/>
    <n v="0.95"/>
    <n v="1"/>
    <n v="0"/>
    <n v="62"/>
    <n v="124"/>
    <n v="0"/>
    <n v="1"/>
    <n v="3"/>
    <n v="0"/>
    <n v="1"/>
    <n v="3"/>
    <s v="No corresponde"/>
    <s v="No corresponde"/>
    <s v="No corresponde"/>
    <n v="11"/>
    <x v="1"/>
    <m/>
  </r>
  <r>
    <n v="557"/>
    <n v="60419"/>
    <x v="5"/>
    <s v="Chota"/>
    <s v="Chalamarca"/>
    <n v="1"/>
    <n v="2"/>
    <x v="2"/>
    <s v="pobreza muy alta y ruralidad alta"/>
    <n v="4"/>
    <n v="1"/>
    <n v="1"/>
    <n v="11253"/>
    <n v="69.099999999999994"/>
    <n v="100"/>
    <n v="0.71865443425076447"/>
    <n v="327"/>
    <n v="0.74008299360216934"/>
    <n v="0.76865440607070923"/>
    <n v="0"/>
    <n v="54"/>
    <n v="124"/>
    <n v="0"/>
    <n v="487"/>
    <n v="4.2857143495764048E-2"/>
    <n v="0.10000000149011612"/>
    <n v="0"/>
    <n v="143"/>
    <n v="333"/>
    <x v="1"/>
    <n v="2.142857142857143E-3"/>
    <n v="5.0000000000000001E-3"/>
    <n v="0"/>
    <n v="11"/>
    <n v="25"/>
    <n v="0"/>
    <n v="6"/>
    <n v="14"/>
    <s v="No corresponde"/>
    <s v="No corresponde"/>
    <s v="No corresponde"/>
    <s v="No corresponde"/>
    <s v="No corresponde"/>
    <s v="No corresponde"/>
    <n v="0.90520446096654272"/>
    <n v="0.95"/>
    <n v="1"/>
    <n v="0"/>
    <n v="262"/>
    <n v="525"/>
    <n v="0"/>
    <n v="2"/>
    <n v="5"/>
    <n v="0"/>
    <n v="1"/>
    <n v="3"/>
    <s v="No corresponde"/>
    <s v="No corresponde"/>
    <s v="No corresponde"/>
    <n v="11"/>
    <x v="1"/>
    <m/>
  </r>
  <r>
    <n v="558"/>
    <n v="60501"/>
    <x v="5"/>
    <s v="Contumazá"/>
    <s v="Contumazá"/>
    <n v="1"/>
    <n v="3"/>
    <x v="4"/>
    <s v="pobreza media y ruralidad media"/>
    <n v="1"/>
    <n v="0"/>
    <n v="0"/>
    <n v="8445"/>
    <n v="63.74"/>
    <n v="63.749999999999993"/>
    <n v="0.75"/>
    <n v="240"/>
    <n v="0.8035714285714286"/>
    <n v="0.875"/>
    <n v="0"/>
    <n v="43"/>
    <n v="100"/>
    <n v="0"/>
    <n v="357"/>
    <n v="7.4999998722757616E-2"/>
    <n v="0.17499999701976776"/>
    <n v="0"/>
    <n v="125"/>
    <n v="291"/>
    <x v="0"/>
    <s v="No corresponde"/>
    <s v="No corresponde"/>
    <n v="0"/>
    <n v="11"/>
    <n v="25"/>
    <n v="0"/>
    <n v="2"/>
    <n v="10"/>
    <n v="0"/>
    <n v="0.36428571428571427"/>
    <n v="0.85"/>
    <n v="0"/>
    <n v="0.36428571428571427"/>
    <n v="0.85"/>
    <n v="0.96508728179551118"/>
    <n v="1"/>
    <n v="1"/>
    <n v="0"/>
    <n v="210"/>
    <n v="421"/>
    <n v="0"/>
    <n v="2"/>
    <n v="4"/>
    <n v="0"/>
    <n v="1"/>
    <n v="3"/>
    <s v="No corresponde"/>
    <s v="No corresponde"/>
    <s v="No corresponde"/>
    <n v="12"/>
    <x v="3"/>
    <m/>
  </r>
  <r>
    <n v="559"/>
    <n v="60502"/>
    <x v="5"/>
    <s v="Contumazá"/>
    <s v="Chilete"/>
    <n v="1"/>
    <n v="3"/>
    <x v="4"/>
    <s v="pobreza media y ruralidad media"/>
    <n v="1"/>
    <n v="0"/>
    <n v="0"/>
    <n v="2728"/>
    <n v="62.62"/>
    <n v="23.819517313746065"/>
    <n v="0.58666666666666667"/>
    <n v="75"/>
    <n v="0.64023808536075411"/>
    <n v="0.71166664361953735"/>
    <n v="0"/>
    <n v="14"/>
    <n v="32"/>
    <n v="0"/>
    <n v="125"/>
    <n v="7.4999998722757616E-2"/>
    <n v="0.17499999701976776"/>
    <n v="0"/>
    <n v="40"/>
    <n v="93"/>
    <x v="0"/>
    <s v="No corresponde"/>
    <s v="No corresponde"/>
    <n v="0"/>
    <n v="7"/>
    <n v="15"/>
    <n v="0"/>
    <n v="2"/>
    <n v="10"/>
    <s v="No corresponde"/>
    <s v="No corresponde"/>
    <s v="No corresponde"/>
    <s v="No corresponde"/>
    <s v="No corresponde"/>
    <s v="No corresponde"/>
    <n v="0.96951219512195119"/>
    <n v="1"/>
    <n v="1"/>
    <n v="0"/>
    <n v="159"/>
    <n v="318"/>
    <n v="0"/>
    <n v="0"/>
    <n v="1"/>
    <n v="0"/>
    <n v="1"/>
    <n v="3"/>
    <s v="No corresponde"/>
    <s v="No corresponde"/>
    <s v="No corresponde"/>
    <n v="9"/>
    <x v="0"/>
    <m/>
  </r>
  <r>
    <n v="560"/>
    <n v="60503"/>
    <x v="5"/>
    <s v="Contumazá"/>
    <s v="Cupisnique"/>
    <n v="1"/>
    <n v="1"/>
    <x v="2"/>
    <s v="pobreza muy alta y ruralidad alta"/>
    <n v="2"/>
    <n v="0"/>
    <n v="0"/>
    <n v="1454"/>
    <n v="82.91"/>
    <n v="100"/>
    <n v="0.39393939393939392"/>
    <n v="33"/>
    <n v="0.41536796273607196"/>
    <n v="0.44393938779830933"/>
    <n v="0"/>
    <n v="7"/>
    <n v="16"/>
    <n v="0"/>
    <n v="63"/>
    <n v="4.2857143495764048E-2"/>
    <n v="0.10000000149011612"/>
    <n v="0"/>
    <n v="19"/>
    <n v="44"/>
    <x v="1"/>
    <n v="2.142857142857143E-3"/>
    <n v="5.0000000000000001E-3"/>
    <n v="0"/>
    <n v="3"/>
    <n v="5"/>
    <n v="0"/>
    <n v="2"/>
    <n v="10"/>
    <s v="No corresponde"/>
    <s v="No corresponde"/>
    <s v="No corresponde"/>
    <s v="No corresponde"/>
    <s v="No corresponde"/>
    <s v="No corresponde"/>
    <n v="0.65714285714285714"/>
    <n v="0.8"/>
    <n v="0.9"/>
    <n v="0"/>
    <n v="79"/>
    <n v="159"/>
    <n v="0"/>
    <n v="0"/>
    <n v="1"/>
    <n v="0"/>
    <n v="1"/>
    <n v="3"/>
    <s v="No corresponde"/>
    <s v="No corresponde"/>
    <s v="No corresponde"/>
    <n v="10"/>
    <x v="1"/>
    <m/>
  </r>
  <r>
    <n v="561"/>
    <n v="60504"/>
    <x v="5"/>
    <s v="Contumazá"/>
    <s v="Guzmango"/>
    <n v="1"/>
    <n v="2"/>
    <x v="2"/>
    <s v="pobreza muy alta y ruralidad alta"/>
    <n v="4"/>
    <n v="1"/>
    <n v="0"/>
    <n v="3140"/>
    <n v="76.900000000000006"/>
    <n v="100"/>
    <n v="0.41584158415841582"/>
    <n v="101"/>
    <n v="0.43727015867260255"/>
    <n v="0.46584159135818481"/>
    <n v="0"/>
    <n v="15"/>
    <n v="35"/>
    <n v="0"/>
    <n v="143"/>
    <n v="4.2857143495764048E-2"/>
    <n v="0.10000000149011612"/>
    <n v="0"/>
    <n v="39"/>
    <n v="89"/>
    <x v="1"/>
    <n v="2.142857142857143E-3"/>
    <n v="5.0000000000000001E-3"/>
    <n v="0"/>
    <n v="7"/>
    <n v="15"/>
    <n v="0"/>
    <n v="2"/>
    <n v="10"/>
    <s v="No corresponde"/>
    <s v="No corresponde"/>
    <s v="No corresponde"/>
    <s v="No corresponde"/>
    <s v="No corresponde"/>
    <s v="No corresponde"/>
    <n v="0.24064171122994651"/>
    <n v="0.7"/>
    <n v="0.8"/>
    <n v="0"/>
    <n v="142"/>
    <n v="284"/>
    <n v="0"/>
    <n v="1"/>
    <n v="3"/>
    <n v="0"/>
    <n v="1"/>
    <n v="3"/>
    <s v="No corresponde"/>
    <s v="No corresponde"/>
    <s v="No corresponde"/>
    <n v="11"/>
    <x v="1"/>
    <m/>
  </r>
  <r>
    <n v="562"/>
    <n v="60505"/>
    <x v="5"/>
    <s v="Contumazá"/>
    <s v="San Benito"/>
    <n v="1"/>
    <n v="3"/>
    <x v="1"/>
    <s v="pobreza alta y ruralidad alta"/>
    <n v="1"/>
    <n v="0"/>
    <n v="0"/>
    <n v="3838"/>
    <n v="61.76"/>
    <n v="100"/>
    <n v="0.57692307692307687"/>
    <n v="78"/>
    <n v="0.60906592699197615"/>
    <n v="0.65192306041717529"/>
    <n v="0"/>
    <n v="15"/>
    <n v="35"/>
    <n v="0"/>
    <n v="126"/>
    <n v="5.3571428571428568E-2"/>
    <n v="0.125"/>
    <n v="0"/>
    <n v="45"/>
    <n v="104"/>
    <x v="0"/>
    <s v="No corresponde"/>
    <s v="No corresponde"/>
    <n v="0"/>
    <n v="11"/>
    <n v="25"/>
    <n v="0"/>
    <n v="2"/>
    <n v="10"/>
    <s v="No corresponde"/>
    <s v="No corresponde"/>
    <s v="No corresponde"/>
    <s v="No corresponde"/>
    <s v="No corresponde"/>
    <s v="No corresponde"/>
    <n v="0.96666666666666667"/>
    <n v="1"/>
    <n v="1"/>
    <n v="0"/>
    <n v="139"/>
    <n v="278"/>
    <n v="0"/>
    <n v="1"/>
    <n v="2"/>
    <n v="0"/>
    <n v="1"/>
    <n v="3"/>
    <s v="No corresponde"/>
    <s v="No corresponde"/>
    <s v="No corresponde"/>
    <n v="10"/>
    <x v="0"/>
    <m/>
  </r>
  <r>
    <n v="563"/>
    <n v="60506"/>
    <x v="5"/>
    <s v="Contumazá"/>
    <s v="Santa Cruz de Toled"/>
    <n v="1"/>
    <n v="1"/>
    <x v="2"/>
    <s v="pobreza muy alta y ruralidad alta"/>
    <n v="2"/>
    <n v="0"/>
    <n v="0"/>
    <n v="1042"/>
    <n v="83.5"/>
    <n v="100"/>
    <n v="0.55813953488372092"/>
    <n v="43"/>
    <n v="0.57956809775773865"/>
    <n v="0.6081395149230957"/>
    <n v="0"/>
    <n v="8"/>
    <n v="17"/>
    <n v="0"/>
    <n v="63"/>
    <n v="4.2857143495764048E-2"/>
    <n v="0.10000000149011612"/>
    <n v="0"/>
    <n v="17"/>
    <n v="38"/>
    <x v="1"/>
    <n v="2.142857142857143E-3"/>
    <n v="5.0000000000000001E-3"/>
    <n v="0"/>
    <n v="3"/>
    <n v="5"/>
    <n v="0"/>
    <n v="2"/>
    <n v="10"/>
    <s v="No corresponde"/>
    <s v="No corresponde"/>
    <s v="No corresponde"/>
    <s v="No corresponde"/>
    <s v="No corresponde"/>
    <s v="No corresponde"/>
    <n v="1"/>
    <n v="1"/>
    <n v="1"/>
    <n v="0"/>
    <n v="79"/>
    <n v="158"/>
    <n v="0"/>
    <n v="0"/>
    <n v="1"/>
    <n v="0"/>
    <n v="1"/>
    <n v="3"/>
    <s v="No corresponde"/>
    <s v="No corresponde"/>
    <s v="No corresponde"/>
    <n v="10"/>
    <x v="1"/>
    <m/>
  </r>
  <r>
    <n v="564"/>
    <n v="60507"/>
    <x v="5"/>
    <s v="Contumazá"/>
    <s v="Tantarica"/>
    <n v="1"/>
    <n v="2"/>
    <x v="2"/>
    <s v="pobreza muy alta y ruralidad alta"/>
    <n v="1"/>
    <n v="0"/>
    <n v="0"/>
    <n v="3297"/>
    <n v="67.66"/>
    <n v="100"/>
    <n v="0.58181818181818179"/>
    <n v="55"/>
    <n v="0.60324675046004261"/>
    <n v="0.63181817531585693"/>
    <n v="0"/>
    <n v="6"/>
    <n v="14"/>
    <n v="0"/>
    <n v="55"/>
    <n v="4.2857143495764048E-2"/>
    <n v="0.10000000149011612"/>
    <n v="0"/>
    <n v="30"/>
    <n v="70"/>
    <x v="1"/>
    <n v="2.142857142857143E-3"/>
    <n v="5.0000000000000001E-3"/>
    <n v="0"/>
    <n v="7"/>
    <n v="15"/>
    <n v="0"/>
    <n v="2"/>
    <n v="10"/>
    <s v="No corresponde"/>
    <s v="No corresponde"/>
    <s v="No corresponde"/>
    <s v="No corresponde"/>
    <s v="No corresponde"/>
    <s v="No corresponde"/>
    <n v="0.30434782608695654"/>
    <n v="0.7"/>
    <n v="0.8"/>
    <n v="0"/>
    <n v="152"/>
    <n v="305"/>
    <s v="No corresponde"/>
    <s v="No corresponde"/>
    <s v="No corresponde"/>
    <n v="0"/>
    <n v="1"/>
    <n v="3"/>
    <s v="No corresponde"/>
    <s v="No corresponde"/>
    <s v="No corresponde"/>
    <n v="10"/>
    <x v="0"/>
    <m/>
  </r>
  <r>
    <n v="565"/>
    <n v="60508"/>
    <x v="5"/>
    <s v="Contumazá"/>
    <s v="Yonán"/>
    <n v="2"/>
    <n v="4"/>
    <x v="4"/>
    <s v="pobreza media y ruralidad media"/>
    <n v="1"/>
    <n v="0"/>
    <n v="0"/>
    <n v="7892"/>
    <n v="40.99"/>
    <n v="53.003209536909679"/>
    <n v="0.71895424836601307"/>
    <n v="153"/>
    <n v="0.77252568411671263"/>
    <n v="0.84395426511764526"/>
    <n v="0"/>
    <n v="33"/>
    <n v="77"/>
    <n v="0"/>
    <n v="267"/>
    <n v="7.4999998722757616E-2"/>
    <n v="0.17499999701976776"/>
    <n v="0"/>
    <n v="79"/>
    <n v="184"/>
    <x v="0"/>
    <s v="No corresponde"/>
    <s v="No corresponde"/>
    <n v="0"/>
    <n v="11"/>
    <n v="25"/>
    <n v="0"/>
    <n v="2"/>
    <n v="10"/>
    <s v="No corresponde"/>
    <s v="No corresponde"/>
    <s v="No corresponde"/>
    <s v="No corresponde"/>
    <s v="No corresponde"/>
    <s v="No corresponde"/>
    <n v="0.5366876310272537"/>
    <n v="0.8"/>
    <n v="0.9"/>
    <n v="0"/>
    <n v="191"/>
    <n v="382"/>
    <n v="0"/>
    <n v="0"/>
    <n v="1"/>
    <n v="0"/>
    <n v="1"/>
    <n v="3"/>
    <s v="No corresponde"/>
    <s v="No corresponde"/>
    <s v="No corresponde"/>
    <n v="9"/>
    <x v="0"/>
    <m/>
  </r>
  <r>
    <n v="566"/>
    <n v="60601"/>
    <x v="5"/>
    <s v="Cutervo"/>
    <s v="Cutervo"/>
    <n v="1"/>
    <n v="4"/>
    <x v="4"/>
    <s v="pobreza media y ruralidad media"/>
    <n v="1"/>
    <n v="0"/>
    <n v="0"/>
    <n v="56278"/>
    <n v="56.15"/>
    <n v="68.382241143378437"/>
    <n v="0.95844576362655154"/>
    <n v="1853"/>
    <n v="0.95844577382794782"/>
    <n v="0.95844578742980957"/>
    <n v="0"/>
    <n v="351"/>
    <n v="819"/>
    <n v="0.2474460839954597"/>
    <n v="2643"/>
    <n v="0.3224460788980883"/>
    <n v="0.42244607210159302"/>
    <n v="0"/>
    <n v="429"/>
    <n v="1000"/>
    <x v="0"/>
    <s v="No corresponde"/>
    <s v="No corresponde"/>
    <n v="0"/>
    <n v="15"/>
    <n v="35"/>
    <n v="0"/>
    <n v="6"/>
    <n v="14"/>
    <n v="0"/>
    <n v="0.36428571428571427"/>
    <n v="0.85"/>
    <n v="0"/>
    <n v="0.36428571428571427"/>
    <n v="0.85"/>
    <n v="0.88736027515047289"/>
    <n v="0.9"/>
    <n v="0.95"/>
    <n v="0"/>
    <n v="693"/>
    <n v="1387"/>
    <n v="0"/>
    <n v="6"/>
    <n v="13"/>
    <n v="0"/>
    <n v="1"/>
    <n v="3"/>
    <s v="No corresponde"/>
    <s v="No corresponde"/>
    <s v="No corresponde"/>
    <n v="12"/>
    <x v="3"/>
    <m/>
  </r>
  <r>
    <n v="567"/>
    <n v="60602"/>
    <x v="5"/>
    <s v="Cutervo"/>
    <s v="Callayuc"/>
    <n v="1"/>
    <n v="2"/>
    <x v="2"/>
    <s v="pobreza muy alta y ruralidad alta"/>
    <n v="2"/>
    <n v="0"/>
    <n v="0"/>
    <n v="10261"/>
    <n v="73.08"/>
    <n v="100"/>
    <n v="0.63988095238095233"/>
    <n v="336"/>
    <n v="0.66130953013491467"/>
    <n v="0.68988096714019775"/>
    <n v="0"/>
    <n v="46"/>
    <n v="107"/>
    <n v="2.0964360587002098E-3"/>
    <n v="477"/>
    <n v="4.4953579922642102E-2"/>
    <n v="0.10209643840789795"/>
    <n v="0"/>
    <n v="157"/>
    <n v="365"/>
    <x v="1"/>
    <n v="2.142857142857143E-3"/>
    <n v="5.0000000000000001E-3"/>
    <n v="0"/>
    <n v="11"/>
    <n v="25"/>
    <n v="0"/>
    <n v="2"/>
    <n v="10"/>
    <s v="No corresponde"/>
    <s v="No corresponde"/>
    <s v="No corresponde"/>
    <s v="No corresponde"/>
    <s v="No corresponde"/>
    <s v="No corresponde"/>
    <n v="0.96963123644251625"/>
    <n v="1"/>
    <n v="1"/>
    <n v="0"/>
    <n v="257"/>
    <n v="514"/>
    <n v="0"/>
    <n v="2"/>
    <n v="4"/>
    <n v="0"/>
    <n v="1"/>
    <n v="3"/>
    <s v="No corresponde"/>
    <s v="No corresponde"/>
    <s v="No corresponde"/>
    <n v="11"/>
    <x v="1"/>
    <m/>
  </r>
  <r>
    <n v="568"/>
    <n v="60603"/>
    <x v="5"/>
    <s v="Cutervo"/>
    <s v="Choros"/>
    <n v="1"/>
    <n v="1"/>
    <x v="2"/>
    <s v="pobreza muy alta y ruralidad alta"/>
    <n v="1"/>
    <n v="0"/>
    <n v="0"/>
    <n v="3588"/>
    <n v="77.98"/>
    <n v="100"/>
    <n v="0.6966292134831461"/>
    <n v="89"/>
    <n v="0.71805779547408155"/>
    <n v="0.74662923812866211"/>
    <n v="0"/>
    <n v="13"/>
    <n v="30"/>
    <n v="0"/>
    <n v="113"/>
    <n v="4.2857143495764048E-2"/>
    <n v="0.10000000149011612"/>
    <n v="0"/>
    <n v="50"/>
    <n v="115"/>
    <x v="1"/>
    <n v="2.142857142857143E-3"/>
    <n v="5.0000000000000001E-3"/>
    <n v="0"/>
    <n v="7"/>
    <n v="15"/>
    <n v="0"/>
    <n v="2"/>
    <n v="10"/>
    <s v="No corresponde"/>
    <s v="No corresponde"/>
    <s v="No corresponde"/>
    <s v="No corresponde"/>
    <s v="No corresponde"/>
    <s v="No corresponde"/>
    <n v="0.89855072463768115"/>
    <n v="0.9"/>
    <n v="0.95"/>
    <n v="0"/>
    <n v="126"/>
    <n v="252"/>
    <n v="0"/>
    <n v="1"/>
    <n v="2"/>
    <n v="0"/>
    <n v="1"/>
    <n v="3"/>
    <s v="No corresponde"/>
    <s v="No corresponde"/>
    <s v="No corresponde"/>
    <n v="11"/>
    <x v="1"/>
    <m/>
  </r>
  <r>
    <n v="569"/>
    <n v="60604"/>
    <x v="5"/>
    <s v="Cutervo"/>
    <s v="Cujillo"/>
    <n v="1"/>
    <n v="1"/>
    <x v="2"/>
    <s v="pobreza muy alta y ruralidad alta"/>
    <n v="2"/>
    <n v="0"/>
    <n v="0"/>
    <n v="3034"/>
    <n v="81.45"/>
    <n v="100"/>
    <n v="0.55434782608695654"/>
    <n v="92"/>
    <n v="0.57577639707126971"/>
    <n v="0.604347825050354"/>
    <n v="0"/>
    <n v="12"/>
    <n v="27"/>
    <n v="9.5238095238095247E-3"/>
    <n v="105"/>
    <n v="5.2380952776289312E-2"/>
    <n v="0.10952381044626236"/>
    <n v="0"/>
    <n v="40"/>
    <n v="92"/>
    <x v="1"/>
    <n v="2.142857142857143E-3"/>
    <n v="5.0000000000000001E-3"/>
    <n v="0"/>
    <n v="7"/>
    <n v="15"/>
    <n v="0"/>
    <n v="2"/>
    <n v="10"/>
    <s v="No corresponde"/>
    <s v="No corresponde"/>
    <s v="No corresponde"/>
    <s v="No corresponde"/>
    <s v="No corresponde"/>
    <s v="No corresponde"/>
    <n v="0.53846153846153844"/>
    <n v="0.8"/>
    <n v="0.9"/>
    <n v="0"/>
    <n v="79"/>
    <n v="159"/>
    <s v="No corresponde"/>
    <s v="No corresponde"/>
    <s v="No corresponde"/>
    <n v="0"/>
    <n v="1"/>
    <n v="3"/>
    <s v="No corresponde"/>
    <s v="No corresponde"/>
    <s v="No corresponde"/>
    <n v="10"/>
    <x v="0"/>
    <m/>
  </r>
  <r>
    <n v="570"/>
    <n v="60605"/>
    <x v="5"/>
    <s v="Cutervo"/>
    <s v="La Ramada"/>
    <n v="1"/>
    <n v="1"/>
    <x v="2"/>
    <s v="pobreza muy alta y ruralidad alta"/>
    <n v="1"/>
    <n v="0"/>
    <n v="0"/>
    <n v="4853"/>
    <n v="87.17"/>
    <n v="100"/>
    <n v="0.48214285714285715"/>
    <n v="112"/>
    <n v="0.50357143732966214"/>
    <n v="0.53214287757873535"/>
    <n v="0"/>
    <n v="19"/>
    <n v="43"/>
    <n v="0.19540229885057472"/>
    <n v="174"/>
    <n v="0.23825943724470969"/>
    <n v="0.29540228843688965"/>
    <n v="0"/>
    <n v="70"/>
    <n v="163"/>
    <x v="1"/>
    <n v="2.142857142857143E-3"/>
    <n v="5.0000000000000001E-3"/>
    <n v="0"/>
    <n v="11"/>
    <n v="25"/>
    <n v="0"/>
    <n v="2"/>
    <n v="10"/>
    <s v="No corresponde"/>
    <s v="No corresponde"/>
    <s v="No corresponde"/>
    <s v="No corresponde"/>
    <s v="No corresponde"/>
    <s v="No corresponde"/>
    <n v="0.49285714285714288"/>
    <n v="0.7"/>
    <n v="0.8"/>
    <n v="0"/>
    <n v="170"/>
    <n v="340"/>
    <n v="0"/>
    <n v="1"/>
    <n v="2"/>
    <n v="0"/>
    <n v="1"/>
    <n v="3"/>
    <s v="No corresponde"/>
    <s v="No corresponde"/>
    <s v="No corresponde"/>
    <n v="11"/>
    <x v="1"/>
    <m/>
  </r>
  <r>
    <n v="571"/>
    <n v="60606"/>
    <x v="5"/>
    <s v="Cutervo"/>
    <s v="Pimpingos"/>
    <n v="1"/>
    <n v="1"/>
    <x v="2"/>
    <s v="pobreza muy alta y ruralidad alta"/>
    <n v="2"/>
    <n v="0"/>
    <n v="0"/>
    <n v="5687"/>
    <n v="77.900000000000006"/>
    <n v="100"/>
    <n v="0.57988165680473369"/>
    <n v="169"/>
    <n v="0.60131023817916895"/>
    <n v="0.62988168001174927"/>
    <n v="0"/>
    <n v="25"/>
    <n v="58"/>
    <n v="0"/>
    <n v="230"/>
    <n v="4.2857143495764048E-2"/>
    <n v="0.10000000149011612"/>
    <n v="0"/>
    <n v="96"/>
    <n v="224"/>
    <x v="1"/>
    <n v="2.142857142857143E-3"/>
    <n v="5.0000000000000001E-3"/>
    <n v="0"/>
    <n v="11"/>
    <n v="25"/>
    <n v="0"/>
    <n v="2"/>
    <n v="10"/>
    <s v="No corresponde"/>
    <s v="No corresponde"/>
    <s v="No corresponde"/>
    <s v="No corresponde"/>
    <s v="No corresponde"/>
    <s v="No corresponde"/>
    <n v="0.34090909090909088"/>
    <n v="0.7"/>
    <n v="0.8"/>
    <n v="0"/>
    <n v="149"/>
    <n v="299"/>
    <n v="0"/>
    <n v="1"/>
    <n v="3"/>
    <n v="0"/>
    <n v="1"/>
    <n v="3"/>
    <s v="No corresponde"/>
    <s v="No corresponde"/>
    <s v="No corresponde"/>
    <n v="11"/>
    <x v="1"/>
    <m/>
  </r>
  <r>
    <n v="572"/>
    <n v="60607"/>
    <x v="5"/>
    <s v="Cutervo"/>
    <s v="Querocotillo"/>
    <n v="1"/>
    <n v="1"/>
    <x v="2"/>
    <s v="pobreza muy alta y ruralidad alta"/>
    <n v="2"/>
    <n v="0"/>
    <n v="0"/>
    <n v="16970"/>
    <n v="86.11"/>
    <n v="100"/>
    <n v="0.34545454545454546"/>
    <n v="440"/>
    <n v="0.36688312129540879"/>
    <n v="0.39545455574989319"/>
    <n v="0"/>
    <n v="68"/>
    <n v="158"/>
    <n v="9.579100145137881E-2"/>
    <n v="689"/>
    <n v="0.13864814629575511"/>
    <n v="0.19579100608825684"/>
    <n v="0"/>
    <n v="246"/>
    <n v="574"/>
    <x v="1"/>
    <n v="2.142857142857143E-3"/>
    <n v="5.0000000000000001E-3"/>
    <n v="0"/>
    <n v="15"/>
    <n v="35"/>
    <n v="0"/>
    <n v="2"/>
    <n v="10"/>
    <s v="No corresponde"/>
    <s v="No corresponde"/>
    <s v="No corresponde"/>
    <s v="No corresponde"/>
    <s v="No corresponde"/>
    <s v="No corresponde"/>
    <n v="0.97219132369299222"/>
    <n v="1"/>
    <n v="1"/>
    <n v="0"/>
    <n v="301"/>
    <n v="602"/>
    <n v="0"/>
    <n v="3"/>
    <n v="6"/>
    <n v="0"/>
    <n v="1"/>
    <n v="3"/>
    <s v="No corresponde"/>
    <s v="No corresponde"/>
    <s v="No corresponde"/>
    <n v="11"/>
    <x v="1"/>
    <m/>
  </r>
  <r>
    <n v="573"/>
    <n v="60608"/>
    <x v="5"/>
    <s v="Cutervo"/>
    <s v="San Andres de Cutervo"/>
    <n v="1"/>
    <n v="2"/>
    <x v="2"/>
    <s v="pobreza muy alta y ruralidad alta"/>
    <n v="2"/>
    <n v="0"/>
    <n v="0"/>
    <n v="5230"/>
    <n v="71.05"/>
    <n v="100"/>
    <n v="0.57931034482758625"/>
    <n v="145"/>
    <n v="0.60073892682643948"/>
    <n v="0.62931036949157715"/>
    <n v="0"/>
    <n v="19"/>
    <n v="43"/>
    <n v="0"/>
    <n v="171"/>
    <n v="4.2857143495764048E-2"/>
    <n v="0.10000000149011612"/>
    <n v="0"/>
    <n v="77"/>
    <n v="179"/>
    <x v="1"/>
    <n v="2.142857142857143E-3"/>
    <n v="5.0000000000000001E-3"/>
    <n v="0"/>
    <n v="11"/>
    <n v="25"/>
    <n v="0"/>
    <n v="2"/>
    <n v="10"/>
    <s v="No corresponde"/>
    <s v="No corresponde"/>
    <s v="No corresponde"/>
    <s v="No corresponde"/>
    <s v="No corresponde"/>
    <s v="No corresponde"/>
    <n v="0.96380090497737558"/>
    <n v="1"/>
    <n v="1"/>
    <n v="0"/>
    <n v="166"/>
    <n v="332"/>
    <n v="0"/>
    <n v="0"/>
    <n v="1"/>
    <n v="0"/>
    <n v="1"/>
    <n v="3"/>
    <s v="No corresponde"/>
    <s v="No corresponde"/>
    <s v="No corresponde"/>
    <n v="10"/>
    <x v="1"/>
    <m/>
  </r>
  <r>
    <n v="574"/>
    <n v="60609"/>
    <x v="5"/>
    <s v="Cutervo"/>
    <s v="San Juan de Cutervo"/>
    <n v="1"/>
    <n v="2"/>
    <x v="2"/>
    <s v="pobreza muy alta y ruralidad alta"/>
    <n v="2"/>
    <n v="0"/>
    <n v="0"/>
    <n v="1977"/>
    <n v="74.06"/>
    <n v="100"/>
    <n v="0.484375"/>
    <n v="64"/>
    <n v="0.50580357653754093"/>
    <n v="0.53437501192092896"/>
    <n v="0"/>
    <n v="9"/>
    <n v="19"/>
    <n v="0"/>
    <n v="78"/>
    <n v="4.2857143495764048E-2"/>
    <n v="0.10000000149011612"/>
    <n v="0"/>
    <n v="31"/>
    <n v="72"/>
    <x v="1"/>
    <n v="2.142857142857143E-3"/>
    <n v="5.0000000000000001E-3"/>
    <n v="0"/>
    <n v="7"/>
    <n v="15"/>
    <n v="0"/>
    <n v="2"/>
    <n v="10"/>
    <s v="No corresponde"/>
    <s v="No corresponde"/>
    <s v="No corresponde"/>
    <s v="No corresponde"/>
    <s v="No corresponde"/>
    <s v="No corresponde"/>
    <n v="0.7142857142857143"/>
    <n v="0.8"/>
    <n v="0.9"/>
    <n v="0"/>
    <n v="61"/>
    <n v="123"/>
    <n v="0"/>
    <n v="0"/>
    <n v="1"/>
    <n v="0"/>
    <n v="1"/>
    <n v="3"/>
    <s v="No corresponde"/>
    <s v="No corresponde"/>
    <s v="No corresponde"/>
    <n v="10"/>
    <x v="1"/>
    <m/>
  </r>
  <r>
    <n v="575"/>
    <n v="60610"/>
    <x v="5"/>
    <s v="Cutervo"/>
    <s v="San Luis de Lucma"/>
    <n v="1"/>
    <n v="1"/>
    <x v="2"/>
    <s v="pobreza muy alta y ruralidad alta"/>
    <n v="1"/>
    <n v="0"/>
    <n v="0"/>
    <n v="4035"/>
    <n v="79.48"/>
    <n v="100"/>
    <n v="0.82954545454545459"/>
    <n v="88"/>
    <n v="0.85097402411621892"/>
    <n v="0.87954545021057129"/>
    <n v="0"/>
    <n v="14"/>
    <n v="31"/>
    <n v="0.3037037037037037"/>
    <n v="135"/>
    <n v="0.34656084050577152"/>
    <n v="0.40370368957519531"/>
    <n v="0"/>
    <n v="50"/>
    <n v="115"/>
    <x v="1"/>
    <n v="2.142857142857143E-3"/>
    <n v="5.0000000000000001E-3"/>
    <n v="0"/>
    <n v="11"/>
    <n v="25"/>
    <n v="0"/>
    <n v="2"/>
    <n v="10"/>
    <s v="No corresponde"/>
    <s v="No corresponde"/>
    <s v="No corresponde"/>
    <s v="No corresponde"/>
    <s v="No corresponde"/>
    <s v="No corresponde"/>
    <n v="0.65048543689320393"/>
    <n v="0.8"/>
    <n v="0.9"/>
    <n v="0"/>
    <n v="149"/>
    <n v="298"/>
    <s v="No corresponde"/>
    <s v="No corresponde"/>
    <s v="No corresponde"/>
    <n v="0"/>
    <n v="1"/>
    <n v="3"/>
    <s v="No corresponde"/>
    <s v="No corresponde"/>
    <s v="No corresponde"/>
    <n v="10"/>
    <x v="0"/>
    <m/>
  </r>
  <r>
    <n v="576"/>
    <n v="60611"/>
    <x v="5"/>
    <s v="Cutervo"/>
    <s v="Santa Cruz"/>
    <n v="1"/>
    <n v="1"/>
    <x v="2"/>
    <s v="pobreza muy alta y ruralidad alta"/>
    <n v="2"/>
    <n v="0"/>
    <n v="0"/>
    <n v="2884"/>
    <n v="82.66"/>
    <n v="100"/>
    <n v="0.66346153846153844"/>
    <n v="104"/>
    <n v="0.68489010124416139"/>
    <n v="0.71346151828765869"/>
    <n v="0"/>
    <n v="18"/>
    <n v="40"/>
    <n v="0"/>
    <n v="165"/>
    <n v="4.2857143495764048E-2"/>
    <n v="0.10000000149011612"/>
    <n v="0"/>
    <n v="48"/>
    <n v="112"/>
    <x v="1"/>
    <n v="2.142857142857143E-3"/>
    <n v="5.0000000000000001E-3"/>
    <n v="0"/>
    <n v="7"/>
    <n v="15"/>
    <n v="0"/>
    <n v="2"/>
    <n v="10"/>
    <s v="No corresponde"/>
    <s v="No corresponde"/>
    <s v="No corresponde"/>
    <s v="No corresponde"/>
    <s v="No corresponde"/>
    <s v="No corresponde"/>
    <n v="0.34931506849315069"/>
    <n v="0.7"/>
    <n v="0.8"/>
    <n v="0"/>
    <n v="129"/>
    <n v="259"/>
    <n v="0"/>
    <n v="0"/>
    <n v="1"/>
    <n v="0"/>
    <n v="1"/>
    <n v="3"/>
    <s v="No corresponde"/>
    <s v="No corresponde"/>
    <s v="No corresponde"/>
    <n v="10"/>
    <x v="1"/>
    <m/>
  </r>
  <r>
    <n v="577"/>
    <n v="60612"/>
    <x v="5"/>
    <s v="Cutervo"/>
    <s v="Santo Domingo de la Capilla"/>
    <n v="1"/>
    <n v="1"/>
    <x v="2"/>
    <s v="pobreza muy alta y ruralidad alta"/>
    <n v="3"/>
    <n v="0"/>
    <n v="0"/>
    <n v="5639"/>
    <n v="80.17"/>
    <n v="100"/>
    <n v="0.70700636942675155"/>
    <n v="157"/>
    <n v="0.72843493132074921"/>
    <n v="0.75700634717941284"/>
    <n v="0"/>
    <n v="28"/>
    <n v="64"/>
    <n v="0.11764705882352941"/>
    <n v="255"/>
    <n v="0.16050420250712322"/>
    <n v="0.21764706075191498"/>
    <n v="0"/>
    <n v="90"/>
    <n v="210"/>
    <x v="1"/>
    <n v="2.142857142857143E-3"/>
    <n v="5.0000000000000001E-3"/>
    <n v="0"/>
    <n v="11"/>
    <n v="25"/>
    <n v="0"/>
    <n v="2"/>
    <n v="10"/>
    <s v="No corresponde"/>
    <s v="No corresponde"/>
    <s v="No corresponde"/>
    <s v="No corresponde"/>
    <s v="No corresponde"/>
    <s v="No corresponde"/>
    <n v="0.8994413407821229"/>
    <n v="0.9"/>
    <n v="0.95"/>
    <n v="0"/>
    <n v="147"/>
    <n v="294"/>
    <n v="0"/>
    <n v="1"/>
    <n v="3"/>
    <n v="0"/>
    <n v="1"/>
    <n v="3"/>
    <s v="No corresponde"/>
    <s v="No corresponde"/>
    <s v="No corresponde"/>
    <n v="11"/>
    <x v="1"/>
    <m/>
  </r>
  <r>
    <n v="578"/>
    <n v="60613"/>
    <x v="5"/>
    <s v="Cutervo"/>
    <s v="Santo Tomás"/>
    <n v="1"/>
    <n v="1"/>
    <x v="2"/>
    <s v="pobreza muy alta y ruralidad alta"/>
    <n v="3"/>
    <n v="0"/>
    <n v="0"/>
    <n v="7916"/>
    <n v="83.09"/>
    <n v="100"/>
    <n v="0.57560975609756093"/>
    <n v="205"/>
    <n v="0.5970383272769143"/>
    <n v="0.62560975551605225"/>
    <n v="0"/>
    <n v="34"/>
    <n v="78"/>
    <n v="1.3245033112582781E-2"/>
    <n v="302"/>
    <n v="5.6102175804783744E-2"/>
    <n v="0.11324503272771835"/>
    <n v="0"/>
    <n v="125"/>
    <n v="290"/>
    <x v="1"/>
    <n v="2.142857142857143E-3"/>
    <n v="5.0000000000000001E-3"/>
    <n v="0"/>
    <n v="11"/>
    <n v="25"/>
    <n v="0"/>
    <n v="2"/>
    <n v="10"/>
    <s v="No corresponde"/>
    <s v="No corresponde"/>
    <s v="No corresponde"/>
    <s v="No corresponde"/>
    <s v="No corresponde"/>
    <s v="No corresponde"/>
    <n v="0.80075901328273247"/>
    <n v="0.9"/>
    <n v="0.95"/>
    <n v="0"/>
    <n v="233"/>
    <n v="466"/>
    <n v="0"/>
    <n v="2"/>
    <n v="4"/>
    <n v="0"/>
    <n v="1"/>
    <n v="3"/>
    <s v="No corresponde"/>
    <s v="No corresponde"/>
    <s v="No corresponde"/>
    <n v="11"/>
    <x v="1"/>
    <m/>
  </r>
  <r>
    <n v="579"/>
    <n v="60614"/>
    <x v="5"/>
    <s v="Cutervo"/>
    <s v="Socota"/>
    <n v="1"/>
    <n v="2"/>
    <x v="2"/>
    <s v="pobreza muy alta y ruralidad alta"/>
    <n v="1"/>
    <n v="0"/>
    <n v="0"/>
    <n v="10700"/>
    <n v="76.59"/>
    <n v="100"/>
    <n v="0.79536679536679533"/>
    <n v="259"/>
    <n v="0.81679535849082552"/>
    <n v="0.84536677598953247"/>
    <n v="0"/>
    <n v="40"/>
    <n v="92"/>
    <n v="5.0131926121372031E-2"/>
    <n v="379"/>
    <n v="9.298906890100414E-2"/>
    <n v="0.15013192594051361"/>
    <n v="0"/>
    <n v="149"/>
    <n v="346"/>
    <x v="1"/>
    <n v="2.142857142857143E-3"/>
    <n v="5.0000000000000001E-3"/>
    <n v="0"/>
    <n v="11"/>
    <n v="25"/>
    <n v="0"/>
    <n v="2"/>
    <n v="10"/>
    <s v="No corresponde"/>
    <s v="No corresponde"/>
    <s v="No corresponde"/>
    <s v="No corresponde"/>
    <s v="No corresponde"/>
    <s v="No corresponde"/>
    <n v="0.84057971014492749"/>
    <n v="0.9"/>
    <n v="0.95"/>
    <n v="0"/>
    <n v="206"/>
    <n v="412"/>
    <n v="0"/>
    <n v="2"/>
    <n v="4"/>
    <n v="0"/>
    <n v="1"/>
    <n v="3"/>
    <s v="No corresponde"/>
    <s v="No corresponde"/>
    <s v="No corresponde"/>
    <n v="11"/>
    <x v="1"/>
    <m/>
  </r>
  <r>
    <n v="580"/>
    <n v="60615"/>
    <x v="5"/>
    <s v="Cutervo"/>
    <s v="Toribio Casanova"/>
    <n v="1"/>
    <n v="2"/>
    <x v="2"/>
    <s v="pobreza muy alta y ruralidad alta"/>
    <n v="1"/>
    <n v="0"/>
    <n v="0"/>
    <n v="1260"/>
    <n v="72.599999999999994"/>
    <n v="100"/>
    <n v="0.74193548387096775"/>
    <n v="31"/>
    <n v="0.76336406370461807"/>
    <n v="0.7919355034828186"/>
    <n v="0"/>
    <n v="6"/>
    <n v="13"/>
    <n v="0"/>
    <n v="44"/>
    <n v="4.2857143495764048E-2"/>
    <n v="0.10000000149011612"/>
    <n v="0"/>
    <n v="17"/>
    <n v="38"/>
    <x v="1"/>
    <n v="2.142857142857143E-3"/>
    <n v="5.0000000000000001E-3"/>
    <n v="0"/>
    <n v="3"/>
    <n v="5"/>
    <n v="0"/>
    <n v="2"/>
    <n v="10"/>
    <s v="No corresponde"/>
    <s v="No corresponde"/>
    <s v="No corresponde"/>
    <s v="No corresponde"/>
    <s v="No corresponde"/>
    <s v="No corresponde"/>
    <n v="0.75229357798165142"/>
    <n v="0.8"/>
    <n v="0.9"/>
    <n v="0"/>
    <n v="42"/>
    <n v="85"/>
    <n v="0"/>
    <n v="0"/>
    <n v="1"/>
    <n v="0"/>
    <n v="1"/>
    <n v="3"/>
    <s v="No corresponde"/>
    <s v="No corresponde"/>
    <s v="No corresponde"/>
    <n v="10"/>
    <x v="1"/>
    <m/>
  </r>
  <r>
    <n v="581"/>
    <n v="60701"/>
    <x v="5"/>
    <s v="Hualgayoc"/>
    <s v="Bambamarca"/>
    <n v="1"/>
    <n v="3"/>
    <x v="4"/>
    <s v="pobreza media y ruralidad media"/>
    <n v="2"/>
    <n v="0"/>
    <n v="0"/>
    <n v="82592"/>
    <n v="59.88"/>
    <n v="80.409210012822655"/>
    <n v="0.92093216812317935"/>
    <n v="2403"/>
    <n v="0.94624696138759667"/>
    <n v="0.98000001907348633"/>
    <n v="0"/>
    <n v="429"/>
    <n v="1000"/>
    <n v="0.10173838700484468"/>
    <n v="3509"/>
    <n v="0.1767383820421993"/>
    <n v="0.27673837542533875"/>
    <n v="0"/>
    <n v="429"/>
    <n v="1000"/>
    <x v="0"/>
    <s v="No corresponde"/>
    <s v="No corresponde"/>
    <n v="0"/>
    <n v="15"/>
    <n v="35"/>
    <n v="0"/>
    <n v="6"/>
    <n v="14"/>
    <n v="0"/>
    <n v="0.36428571428571427"/>
    <n v="0.85"/>
    <n v="0"/>
    <n v="0.36428571428571427"/>
    <n v="0.85"/>
    <n v="0.91447368421052633"/>
    <n v="0.95"/>
    <n v="1"/>
    <n v="0"/>
    <n v="1162"/>
    <n v="2325"/>
    <n v="0"/>
    <n v="7"/>
    <n v="16"/>
    <n v="0"/>
    <n v="1"/>
    <n v="3"/>
    <s v="No corresponde"/>
    <s v="No corresponde"/>
    <s v="No corresponde"/>
    <n v="12"/>
    <x v="3"/>
    <m/>
  </r>
  <r>
    <n v="582"/>
    <n v="60702"/>
    <x v="5"/>
    <s v="Hualgayoc"/>
    <s v="Chugur"/>
    <n v="1"/>
    <n v="3"/>
    <x v="1"/>
    <s v="pobreza alta y ruralidad alta"/>
    <n v="1"/>
    <n v="0"/>
    <n v="0"/>
    <n v="3594"/>
    <n v="60.29"/>
    <n v="100"/>
    <n v="0.75268817204301075"/>
    <n v="93"/>
    <n v="0.78483102297819518"/>
    <n v="0.82768815755844116"/>
    <n v="0"/>
    <n v="18"/>
    <n v="42"/>
    <n v="0"/>
    <n v="131"/>
    <n v="5.3571428571428568E-2"/>
    <n v="0.125"/>
    <n v="0"/>
    <n v="47"/>
    <n v="108"/>
    <x v="0"/>
    <s v="No corresponde"/>
    <s v="No corresponde"/>
    <n v="0"/>
    <n v="7"/>
    <n v="15"/>
    <n v="0"/>
    <n v="2"/>
    <n v="10"/>
    <s v="No corresponde"/>
    <s v="No corresponde"/>
    <s v="No corresponde"/>
    <s v="No corresponde"/>
    <s v="No corresponde"/>
    <s v="No corresponde"/>
    <n v="0.50691244239631339"/>
    <n v="0.8"/>
    <n v="0.9"/>
    <n v="0"/>
    <n v="79"/>
    <n v="158"/>
    <n v="0"/>
    <n v="1"/>
    <n v="2"/>
    <n v="0"/>
    <n v="1"/>
    <n v="3"/>
    <s v="No corresponde"/>
    <s v="No corresponde"/>
    <s v="No corresponde"/>
    <n v="10"/>
    <x v="0"/>
    <m/>
  </r>
  <r>
    <n v="583"/>
    <n v="60703"/>
    <x v="5"/>
    <s v="Hualgayoc"/>
    <s v="Hualgayoc"/>
    <n v="1"/>
    <n v="3"/>
    <x v="1"/>
    <s v="pobreza alta y ruralidad alta"/>
    <n v="2"/>
    <n v="0"/>
    <n v="0"/>
    <n v="16948"/>
    <n v="64.31"/>
    <n v="100"/>
    <n v="0.84054669703872442"/>
    <n v="439"/>
    <n v="0.87268956199050762"/>
    <n v="0.915546715259552"/>
    <n v="0"/>
    <n v="76"/>
    <n v="177"/>
    <n v="0.12808641975308643"/>
    <n v="648"/>
    <n v="0.18165784753609376"/>
    <n v="0.25308641791343689"/>
    <n v="0"/>
    <n v="239"/>
    <n v="556"/>
    <x v="0"/>
    <s v="No corresponde"/>
    <s v="No corresponde"/>
    <n v="0"/>
    <n v="15"/>
    <n v="35"/>
    <n v="0"/>
    <n v="2"/>
    <n v="10"/>
    <s v="No corresponde"/>
    <s v="No corresponde"/>
    <s v="No corresponde"/>
    <s v="No corresponde"/>
    <s v="No corresponde"/>
    <s v="No corresponde"/>
    <n v="0.3122866894197952"/>
    <n v="0.7"/>
    <n v="0.8"/>
    <n v="0"/>
    <n v="369"/>
    <n v="738"/>
    <n v="0"/>
    <n v="2"/>
    <n v="4"/>
    <n v="0"/>
    <n v="1"/>
    <n v="3"/>
    <s v="No corresponde"/>
    <s v="No corresponde"/>
    <s v="No corresponde"/>
    <n v="10"/>
    <x v="0"/>
    <m/>
  </r>
  <r>
    <n v="584"/>
    <n v="60801"/>
    <x v="5"/>
    <s v="Jaén"/>
    <s v="Jaén"/>
    <n v="2"/>
    <n v="5"/>
    <x v="5"/>
    <s v="pobreza baja y ruralidad baja"/>
    <n v="1"/>
    <n v="0"/>
    <n v="0"/>
    <n v="101539"/>
    <n v="23.99"/>
    <n v="19.244154698299106"/>
    <n v="0.91945861992456179"/>
    <n v="4507"/>
    <n v="0.94540493384552948"/>
    <n v="0.98000001907348633"/>
    <n v="0"/>
    <n v="429"/>
    <n v="1000"/>
    <n v="2.9616466755516069E-4"/>
    <n v="6753"/>
    <n v="9.6724738175499148E-2"/>
    <n v="0.22529616951942444"/>
    <n v="0"/>
    <n v="429"/>
    <n v="1000"/>
    <x v="0"/>
    <s v="No corresponde"/>
    <s v="No corresponde"/>
    <n v="0"/>
    <n v="15"/>
    <n v="35"/>
    <n v="0"/>
    <n v="2"/>
    <n v="10"/>
    <n v="0"/>
    <n v="0.36428571428571427"/>
    <n v="0.85"/>
    <n v="0"/>
    <n v="0.36428571428571427"/>
    <n v="0.85"/>
    <n v="0.90697674418604646"/>
    <n v="0.95"/>
    <n v="1"/>
    <n v="0"/>
    <n v="859"/>
    <n v="1718"/>
    <s v="No corresponde"/>
    <s v="No corresponde"/>
    <s v="No corresponde"/>
    <n v="0"/>
    <n v="1"/>
    <n v="3"/>
    <s v="No corresponde"/>
    <s v="No corresponde"/>
    <s v="No corresponde"/>
    <n v="11"/>
    <x v="1"/>
    <m/>
  </r>
  <r>
    <n v="585"/>
    <n v="60802"/>
    <x v="5"/>
    <s v="Jaén"/>
    <s v="Bellavista"/>
    <n v="1"/>
    <n v="4"/>
    <x v="4"/>
    <s v="pobreza media y ruralidad media"/>
    <n v="1"/>
    <n v="0"/>
    <n v="0"/>
    <n v="15282"/>
    <n v="47.49"/>
    <n v="81.161737276845187"/>
    <n v="0.81294964028776984"/>
    <n v="556"/>
    <n v="0.86652107621023367"/>
    <n v="0.93794965744018555"/>
    <n v="0"/>
    <n v="100"/>
    <n v="232"/>
    <n v="3.713188220230474E-2"/>
    <n v="781"/>
    <n v="0.11213188454745915"/>
    <n v="0.21213188767433167"/>
    <n v="0"/>
    <n v="239"/>
    <n v="556"/>
    <x v="0"/>
    <s v="No corresponde"/>
    <s v="No corresponde"/>
    <n v="0"/>
    <n v="11"/>
    <n v="25"/>
    <n v="0"/>
    <n v="6"/>
    <n v="14"/>
    <s v="No corresponde"/>
    <s v="No corresponde"/>
    <s v="No corresponde"/>
    <s v="No corresponde"/>
    <s v="No corresponde"/>
    <s v="No corresponde"/>
    <n v="0.9393564356435643"/>
    <n v="0.95"/>
    <n v="1"/>
    <n v="0"/>
    <n v="353"/>
    <n v="706"/>
    <n v="0"/>
    <n v="2"/>
    <n v="5"/>
    <n v="0"/>
    <n v="1"/>
    <n v="3"/>
    <s v="No corresponde"/>
    <s v="No corresponde"/>
    <s v="No corresponde"/>
    <n v="10"/>
    <x v="0"/>
    <m/>
  </r>
  <r>
    <n v="586"/>
    <n v="60803"/>
    <x v="5"/>
    <s v="Jaén"/>
    <s v="Chontali"/>
    <n v="1"/>
    <n v="4"/>
    <x v="0"/>
    <s v="pobreza media y ruralidad alta"/>
    <n v="3"/>
    <n v="0"/>
    <n v="0"/>
    <n v="10213"/>
    <n v="46.12"/>
    <n v="100"/>
    <n v="0.60765550239234445"/>
    <n v="418"/>
    <n v="0.65051263970051088"/>
    <n v="0.70765548944473267"/>
    <n v="0"/>
    <n v="73"/>
    <n v="169"/>
    <n v="9.2982456140350875E-2"/>
    <n v="570"/>
    <n v="0.15726817295814216"/>
    <n v="0.24298246204853058"/>
    <n v="0"/>
    <n v="191"/>
    <n v="444"/>
    <x v="0"/>
    <s v="No corresponde"/>
    <s v="No corresponde"/>
    <n v="0"/>
    <n v="15"/>
    <n v="35"/>
    <n v="0"/>
    <n v="2"/>
    <n v="10"/>
    <s v="No corresponde"/>
    <s v="No corresponde"/>
    <s v="No corresponde"/>
    <s v="No corresponde"/>
    <s v="No corresponde"/>
    <s v="No corresponde"/>
    <n v="0.97596153846153844"/>
    <n v="1"/>
    <n v="1"/>
    <n v="0"/>
    <n v="193"/>
    <n v="387"/>
    <n v="0"/>
    <n v="1"/>
    <n v="3"/>
    <n v="0"/>
    <n v="1"/>
    <n v="3"/>
    <s v="No corresponde"/>
    <s v="No corresponde"/>
    <s v="No corresponde"/>
    <n v="10"/>
    <x v="0"/>
    <m/>
  </r>
  <r>
    <n v="587"/>
    <n v="60804"/>
    <x v="5"/>
    <s v="Jaén"/>
    <s v="Colasay"/>
    <n v="1"/>
    <n v="2"/>
    <x v="2"/>
    <s v="pobreza muy alta y ruralidad alta"/>
    <n v="1"/>
    <n v="0"/>
    <n v="0"/>
    <n v="10428"/>
    <n v="72.739999999999995"/>
    <n v="100"/>
    <n v="0.58252427184466016"/>
    <n v="412"/>
    <n v="0.60395283474174843"/>
    <n v="0.63252425193786621"/>
    <n v="0"/>
    <n v="60"/>
    <n v="140"/>
    <n v="0"/>
    <n v="540"/>
    <n v="4.2857143495764048E-2"/>
    <n v="0.10000000149011612"/>
    <n v="0"/>
    <n v="165"/>
    <n v="384"/>
    <x v="1"/>
    <n v="2.142857142857143E-3"/>
    <n v="5.0000000000000001E-3"/>
    <n v="0"/>
    <n v="15"/>
    <n v="35"/>
    <n v="0"/>
    <n v="2"/>
    <n v="10"/>
    <s v="No corresponde"/>
    <s v="No corresponde"/>
    <s v="No corresponde"/>
    <s v="No corresponde"/>
    <s v="No corresponde"/>
    <s v="No corresponde"/>
    <n v="0.94354838709677424"/>
    <n v="0.95"/>
    <n v="1"/>
    <n v="0"/>
    <n v="232"/>
    <n v="464"/>
    <n v="0"/>
    <n v="2"/>
    <n v="5"/>
    <n v="0"/>
    <n v="1"/>
    <n v="3"/>
    <s v="No corresponde"/>
    <s v="No corresponde"/>
    <s v="No corresponde"/>
    <n v="11"/>
    <x v="1"/>
    <m/>
  </r>
  <r>
    <n v="588"/>
    <n v="60805"/>
    <x v="5"/>
    <s v="Jaén"/>
    <s v="Huabal"/>
    <n v="1"/>
    <n v="2"/>
    <x v="2"/>
    <s v="pobreza muy alta y ruralidad alta"/>
    <n v="2"/>
    <n v="0"/>
    <n v="0"/>
    <n v="6943"/>
    <n v="76.17"/>
    <n v="100"/>
    <n v="0.75073313782991202"/>
    <n v="341"/>
    <n v="0.77216171406780665"/>
    <n v="0.80073314905166626"/>
    <n v="0"/>
    <n v="50"/>
    <n v="116"/>
    <n v="0.1623931623931624"/>
    <n v="468"/>
    <n v="0.20525031131993574"/>
    <n v="0.26239317655563354"/>
    <n v="0"/>
    <n v="133"/>
    <n v="309"/>
    <x v="1"/>
    <n v="2.142857142857143E-3"/>
    <n v="5.0000000000000001E-3"/>
    <n v="0"/>
    <n v="11"/>
    <n v="25"/>
    <n v="0"/>
    <n v="2"/>
    <n v="10"/>
    <s v="No corresponde"/>
    <s v="No corresponde"/>
    <s v="No corresponde"/>
    <s v="No corresponde"/>
    <s v="No corresponde"/>
    <s v="No corresponde"/>
    <n v="0.96729776247848542"/>
    <n v="1"/>
    <n v="1"/>
    <n v="0"/>
    <n v="237"/>
    <n v="475"/>
    <n v="0"/>
    <n v="1"/>
    <n v="3"/>
    <n v="0"/>
    <n v="1"/>
    <n v="3"/>
    <s v="No corresponde"/>
    <s v="No corresponde"/>
    <s v="No corresponde"/>
    <n v="11"/>
    <x v="1"/>
    <m/>
  </r>
  <r>
    <n v="589"/>
    <n v="60806"/>
    <x v="5"/>
    <s v="Jaén"/>
    <s v="Las Pirias"/>
    <n v="1"/>
    <n v="1"/>
    <x v="2"/>
    <s v="pobreza muy alta y ruralidad alta"/>
    <n v="1"/>
    <n v="0"/>
    <n v="0"/>
    <n v="4002"/>
    <n v="78.53"/>
    <n v="100"/>
    <n v="0.76963350785340312"/>
    <n v="191"/>
    <n v="0.79106206901053844"/>
    <n v="0.81963348388671875"/>
    <n v="0"/>
    <n v="24"/>
    <n v="55"/>
    <n v="0"/>
    <n v="239"/>
    <n v="4.2857143495764048E-2"/>
    <n v="0.10000000149011612"/>
    <n v="0"/>
    <n v="62"/>
    <n v="143"/>
    <x v="1"/>
    <n v="2.142857142857143E-3"/>
    <n v="5.0000000000000001E-3"/>
    <n v="0"/>
    <n v="11"/>
    <n v="25"/>
    <n v="0"/>
    <n v="2"/>
    <n v="10"/>
    <s v="No corresponde"/>
    <s v="No corresponde"/>
    <s v="No corresponde"/>
    <s v="No corresponde"/>
    <s v="No corresponde"/>
    <s v="No corresponde"/>
    <n v="0.96216216216216222"/>
    <n v="1"/>
    <n v="1"/>
    <n v="0"/>
    <n v="134"/>
    <n v="269"/>
    <n v="0"/>
    <n v="1"/>
    <n v="2"/>
    <n v="0"/>
    <n v="1"/>
    <n v="3"/>
    <s v="No corresponde"/>
    <s v="No corresponde"/>
    <s v="No corresponde"/>
    <n v="11"/>
    <x v="1"/>
    <m/>
  </r>
  <r>
    <n v="590"/>
    <n v="60807"/>
    <x v="5"/>
    <s v="Jaén"/>
    <s v="Pomahuaca"/>
    <n v="1"/>
    <n v="1"/>
    <x v="2"/>
    <s v="pobreza muy alta y ruralidad alta"/>
    <n v="2"/>
    <n v="0"/>
    <n v="0"/>
    <n v="10171"/>
    <n v="78.08"/>
    <n v="100"/>
    <n v="0.6797752808988764"/>
    <n v="356"/>
    <n v="0.7012038646119364"/>
    <n v="0.72977530956268311"/>
    <n v="0"/>
    <n v="54"/>
    <n v="124"/>
    <n v="6.3366336633663367E-2"/>
    <n v="505"/>
    <n v="0.10622347778360106"/>
    <n v="0.16336633265018463"/>
    <n v="0"/>
    <n v="160"/>
    <n v="373"/>
    <x v="1"/>
    <n v="2.142857142857143E-3"/>
    <n v="5.0000000000000001E-3"/>
    <n v="0"/>
    <n v="7"/>
    <n v="15"/>
    <n v="0"/>
    <n v="2"/>
    <n v="10"/>
    <s v="No corresponde"/>
    <s v="No corresponde"/>
    <s v="No corresponde"/>
    <s v="No corresponde"/>
    <s v="No corresponde"/>
    <s v="No corresponde"/>
    <n v="0.90619469026548671"/>
    <n v="0.95"/>
    <n v="1"/>
    <n v="0"/>
    <n v="223"/>
    <n v="446"/>
    <n v="0"/>
    <n v="2"/>
    <n v="5"/>
    <n v="0"/>
    <n v="1"/>
    <n v="3"/>
    <s v="No corresponde"/>
    <s v="No corresponde"/>
    <s v="No corresponde"/>
    <n v="11"/>
    <x v="1"/>
    <m/>
  </r>
  <r>
    <n v="591"/>
    <n v="60808"/>
    <x v="5"/>
    <s v="Jaén"/>
    <s v="Pucará"/>
    <n v="1"/>
    <n v="4"/>
    <x v="4"/>
    <s v="pobreza media y ruralidad media"/>
    <n v="1"/>
    <n v="0"/>
    <n v="0"/>
    <n v="7689"/>
    <n v="46.43"/>
    <n v="48.95774647887324"/>
    <n v="0.53287197231833905"/>
    <n v="289"/>
    <n v="0.58644339629346287"/>
    <n v="0.65787196159362793"/>
    <n v="0"/>
    <n v="51"/>
    <n v="118"/>
    <n v="0"/>
    <n v="425"/>
    <n v="7.4999998722757616E-2"/>
    <n v="0.17499999701976776"/>
    <n v="0"/>
    <n v="114"/>
    <n v="264"/>
    <x v="0"/>
    <s v="No corresponde"/>
    <s v="No corresponde"/>
    <n v="0"/>
    <n v="11"/>
    <n v="25"/>
    <n v="0"/>
    <n v="2"/>
    <n v="10"/>
    <s v="No corresponde"/>
    <s v="No corresponde"/>
    <s v="No corresponde"/>
    <s v="No corresponde"/>
    <s v="No corresponde"/>
    <s v="No corresponde"/>
    <n v="0.81200631911532384"/>
    <n v="0.9"/>
    <n v="0.95"/>
    <n v="0"/>
    <n v="159"/>
    <n v="318"/>
    <n v="0"/>
    <n v="1"/>
    <n v="2"/>
    <n v="0"/>
    <n v="1"/>
    <n v="3"/>
    <s v="No corresponde"/>
    <s v="No corresponde"/>
    <s v="No corresponde"/>
    <n v="10"/>
    <x v="0"/>
    <m/>
  </r>
  <r>
    <n v="592"/>
    <n v="60809"/>
    <x v="5"/>
    <s v="Jaén"/>
    <s v="Sallique"/>
    <n v="1"/>
    <n v="1"/>
    <x v="2"/>
    <s v="pobreza muy alta y ruralidad alta"/>
    <n v="4"/>
    <n v="1"/>
    <n v="0"/>
    <n v="8714"/>
    <n v="79.72"/>
    <n v="100"/>
    <n v="0.37299035369774919"/>
    <n v="311"/>
    <n v="0.3944189243624393"/>
    <n v="0.4229903519153595"/>
    <n v="0"/>
    <n v="47"/>
    <n v="109"/>
    <n v="0"/>
    <n v="435"/>
    <n v="4.2857143495764048E-2"/>
    <n v="0.10000000149011612"/>
    <n v="0"/>
    <n v="141"/>
    <n v="329"/>
    <x v="1"/>
    <n v="2.142857142857143E-3"/>
    <n v="5.0000000000000001E-3"/>
    <n v="0"/>
    <n v="11"/>
    <n v="25"/>
    <n v="0"/>
    <n v="2"/>
    <n v="10"/>
    <s v="No corresponde"/>
    <s v="No corresponde"/>
    <s v="No corresponde"/>
    <s v="No corresponde"/>
    <s v="No corresponde"/>
    <s v="No corresponde"/>
    <n v="0.95907928388746799"/>
    <n v="1"/>
    <n v="1"/>
    <n v="0"/>
    <n v="177"/>
    <n v="355"/>
    <n v="0"/>
    <n v="2"/>
    <n v="4"/>
    <n v="0"/>
    <n v="1"/>
    <n v="3"/>
    <s v="No corresponde"/>
    <s v="No corresponde"/>
    <s v="No corresponde"/>
    <n v="11"/>
    <x v="1"/>
    <m/>
  </r>
  <r>
    <n v="593"/>
    <n v="60810"/>
    <x v="5"/>
    <s v="Jaén"/>
    <s v="San Felipe"/>
    <n v="1"/>
    <n v="1"/>
    <x v="2"/>
    <s v="pobreza muy alta y ruralidad alta"/>
    <n v="4"/>
    <n v="0"/>
    <n v="1"/>
    <n v="6254"/>
    <n v="81.03"/>
    <n v="100"/>
    <n v="0.58823529411764708"/>
    <n v="170"/>
    <n v="0.60966385562880698"/>
    <n v="0.63823527097702026"/>
    <n v="0"/>
    <n v="26"/>
    <n v="60"/>
    <n v="0"/>
    <n v="239"/>
    <n v="4.2857143495764048E-2"/>
    <n v="0.10000000149011612"/>
    <n v="0"/>
    <n v="81"/>
    <n v="188"/>
    <x v="1"/>
    <n v="2.142857142857143E-3"/>
    <n v="5.0000000000000001E-3"/>
    <n v="0"/>
    <n v="11"/>
    <n v="25"/>
    <n v="0"/>
    <n v="2"/>
    <n v="10"/>
    <s v="No corresponde"/>
    <s v="No corresponde"/>
    <s v="No corresponde"/>
    <s v="No corresponde"/>
    <s v="No corresponde"/>
    <s v="No corresponde"/>
    <n v="0.99568965517241381"/>
    <n v="1"/>
    <n v="1"/>
    <n v="0"/>
    <n v="142"/>
    <n v="285"/>
    <n v="0"/>
    <n v="1"/>
    <n v="3"/>
    <n v="0"/>
    <n v="1"/>
    <n v="3"/>
    <s v="No corresponde"/>
    <s v="No corresponde"/>
    <s v="No corresponde"/>
    <n v="11"/>
    <x v="1"/>
    <m/>
  </r>
  <r>
    <n v="594"/>
    <n v="60811"/>
    <x v="5"/>
    <s v="Jaén"/>
    <s v="San José del Alto"/>
    <n v="1"/>
    <n v="4"/>
    <x v="0"/>
    <s v="pobreza media y ruralidad alta"/>
    <n v="1"/>
    <n v="0"/>
    <n v="0"/>
    <n v="7196"/>
    <n v="50.42"/>
    <n v="100"/>
    <n v="0.59230769230769231"/>
    <n v="260"/>
    <n v="0.63516484302478837"/>
    <n v="0.69230771064758301"/>
    <n v="0"/>
    <n v="49"/>
    <n v="114"/>
    <n v="8.6253369272237201E-2"/>
    <n v="371"/>
    <n v="0.15053908210168859"/>
    <n v="0.23625336587429047"/>
    <n v="0"/>
    <n v="136"/>
    <n v="317"/>
    <x v="0"/>
    <s v="No corresponde"/>
    <s v="No corresponde"/>
    <n v="0"/>
    <n v="11"/>
    <n v="25"/>
    <n v="0"/>
    <n v="2"/>
    <n v="10"/>
    <s v="No corresponde"/>
    <s v="No corresponde"/>
    <s v="No corresponde"/>
    <s v="No corresponde"/>
    <s v="No corresponde"/>
    <s v="No corresponde"/>
    <n v="0.78187403993855609"/>
    <n v="0.8"/>
    <n v="0.9"/>
    <n v="0"/>
    <n v="174"/>
    <n v="349"/>
    <n v="0"/>
    <n v="1"/>
    <n v="3"/>
    <n v="0"/>
    <n v="1"/>
    <n v="3"/>
    <s v="No corresponde"/>
    <s v="No corresponde"/>
    <s v="No corresponde"/>
    <n v="10"/>
    <x v="0"/>
    <m/>
  </r>
  <r>
    <n v="595"/>
    <n v="60812"/>
    <x v="5"/>
    <s v="Jaén"/>
    <s v="Santa Rosa"/>
    <n v="1"/>
    <n v="4"/>
    <x v="1"/>
    <s v="pobreza alta y ruralidad alta"/>
    <n v="1"/>
    <n v="0"/>
    <n v="0"/>
    <n v="11342"/>
    <n v="54.21"/>
    <n v="100"/>
    <n v="0.66768292682926833"/>
    <n v="328"/>
    <n v="0.69982578696274178"/>
    <n v="0.74268293380737305"/>
    <n v="0"/>
    <n v="57"/>
    <n v="131"/>
    <n v="0"/>
    <n v="438"/>
    <n v="5.3571428571428568E-2"/>
    <n v="0.125"/>
    <n v="0"/>
    <n v="176"/>
    <n v="409"/>
    <x v="0"/>
    <s v="No corresponde"/>
    <s v="No corresponde"/>
    <n v="0"/>
    <n v="15"/>
    <n v="35"/>
    <n v="0"/>
    <n v="2"/>
    <n v="10"/>
    <s v="No corresponde"/>
    <s v="No corresponde"/>
    <s v="No corresponde"/>
    <s v="No corresponde"/>
    <s v="No corresponde"/>
    <s v="No corresponde"/>
    <n v="0.70867768595041325"/>
    <n v="0.8"/>
    <n v="0.9"/>
    <n v="0"/>
    <n v="205"/>
    <n v="410"/>
    <n v="0"/>
    <n v="2"/>
    <n v="4"/>
    <n v="0"/>
    <n v="1"/>
    <n v="3"/>
    <s v="No corresponde"/>
    <s v="No corresponde"/>
    <s v="No corresponde"/>
    <n v="10"/>
    <x v="0"/>
    <m/>
  </r>
  <r>
    <n v="596"/>
    <n v="60901"/>
    <x v="5"/>
    <s v="San Ignacio"/>
    <s v="San Ignacio"/>
    <n v="1"/>
    <n v="3"/>
    <x v="4"/>
    <s v="pobreza media y ruralidad media"/>
    <n v="1"/>
    <n v="0"/>
    <n v="0"/>
    <n v="37792"/>
    <n v="58.4"/>
    <n v="65.903536977491967"/>
    <n v="0.93965517241379315"/>
    <n v="1624"/>
    <n v="0.95694582098223313"/>
    <n v="0.98000001907348633"/>
    <n v="0"/>
    <n v="294"/>
    <n v="686"/>
    <n v="0.11325724319578578"/>
    <n v="2278"/>
    <n v="0.18825724236148522"/>
    <n v="0.28825724124908447"/>
    <n v="0"/>
    <n v="429"/>
    <n v="1000"/>
    <x v="0"/>
    <s v="No corresponde"/>
    <s v="No corresponde"/>
    <n v="0"/>
    <n v="15"/>
    <n v="35"/>
    <n v="0"/>
    <n v="6"/>
    <n v="14"/>
    <n v="0"/>
    <n v="0.36428571428571427"/>
    <n v="0.85"/>
    <n v="0"/>
    <n v="0.36428571428571427"/>
    <n v="0.85"/>
    <n v="0.83153153153153159"/>
    <n v="0.9"/>
    <n v="0.95"/>
    <n v="0"/>
    <n v="409"/>
    <n v="819"/>
    <n v="0"/>
    <n v="4"/>
    <n v="9"/>
    <n v="0"/>
    <n v="1"/>
    <n v="3"/>
    <s v="No corresponde"/>
    <s v="No corresponde"/>
    <s v="No corresponde"/>
    <n v="12"/>
    <x v="3"/>
    <m/>
  </r>
  <r>
    <n v="597"/>
    <n v="60902"/>
    <x v="5"/>
    <s v="San Ignacio"/>
    <s v="Chirinos"/>
    <n v="1"/>
    <n v="2"/>
    <x v="2"/>
    <s v="pobreza muy alta y ruralidad alta"/>
    <n v="1"/>
    <n v="0"/>
    <n v="0"/>
    <n v="14329"/>
    <n v="67.150000000000006"/>
    <n v="100"/>
    <n v="0.70695364238410596"/>
    <n v="604"/>
    <n v="0.72838221993667396"/>
    <n v="0.7569536566734314"/>
    <n v="0"/>
    <n v="88"/>
    <n v="205"/>
    <n v="4.8387096774193547E-2"/>
    <n v="806"/>
    <n v="9.1244236458831118E-2"/>
    <n v="0.14838708937168121"/>
    <n v="0"/>
    <n v="213"/>
    <n v="497"/>
    <x v="1"/>
    <n v="2.142857142857143E-3"/>
    <n v="5.0000000000000001E-3"/>
    <n v="0"/>
    <n v="15"/>
    <n v="35"/>
    <n v="0"/>
    <n v="6"/>
    <n v="14"/>
    <s v="No corresponde"/>
    <s v="No corresponde"/>
    <s v="No corresponde"/>
    <s v="No corresponde"/>
    <s v="No corresponde"/>
    <s v="No corresponde"/>
    <n v="0.88631090487238984"/>
    <n v="0.9"/>
    <n v="0.95"/>
    <n v="0"/>
    <n v="288"/>
    <n v="577"/>
    <n v="0"/>
    <n v="2"/>
    <n v="5"/>
    <n v="0"/>
    <n v="1"/>
    <n v="3"/>
    <s v="No corresponde"/>
    <s v="No corresponde"/>
    <s v="No corresponde"/>
    <n v="11"/>
    <x v="1"/>
    <m/>
  </r>
  <r>
    <n v="598"/>
    <n v="60903"/>
    <x v="5"/>
    <s v="San Ignacio"/>
    <s v="Huarango"/>
    <n v="1"/>
    <n v="3"/>
    <x v="1"/>
    <s v="pobreza alta y ruralidad alta"/>
    <n v="3"/>
    <n v="0"/>
    <n v="0"/>
    <n v="20551"/>
    <n v="63.38"/>
    <n v="100"/>
    <n v="0.53324099722991691"/>
    <n v="722"/>
    <n v="0.56538386483130176"/>
    <n v="0.60824102163314819"/>
    <n v="0"/>
    <n v="132"/>
    <n v="308"/>
    <n v="1.001001001001001E-3"/>
    <n v="999"/>
    <n v="5.4572429316725381E-2"/>
    <n v="0.12600100040435791"/>
    <n v="0"/>
    <n v="396"/>
    <n v="924"/>
    <x v="0"/>
    <s v="No corresponde"/>
    <s v="No corresponde"/>
    <n v="0"/>
    <n v="15"/>
    <n v="35"/>
    <n v="0"/>
    <n v="6"/>
    <n v="14"/>
    <s v="No corresponde"/>
    <s v="No corresponde"/>
    <s v="No corresponde"/>
    <s v="No corresponde"/>
    <s v="No corresponde"/>
    <s v="No corresponde"/>
    <n v="0.3722554890219561"/>
    <n v="0.7"/>
    <n v="0.8"/>
    <n v="0"/>
    <n v="396"/>
    <n v="792"/>
    <n v="0"/>
    <n v="3"/>
    <n v="8"/>
    <n v="0"/>
    <n v="1"/>
    <n v="3"/>
    <n v="0"/>
    <s v="No corresponde"/>
    <n v="1"/>
    <n v="10"/>
    <x v="1"/>
    <m/>
  </r>
  <r>
    <n v="599"/>
    <n v="60904"/>
    <x v="5"/>
    <s v="San Ignacio"/>
    <s v="La Coipa"/>
    <n v="1"/>
    <n v="4"/>
    <x v="1"/>
    <s v="pobreza alta y ruralidad alta"/>
    <n v="1"/>
    <n v="0"/>
    <n v="0"/>
    <n v="21017"/>
    <n v="55.83"/>
    <n v="100"/>
    <n v="0.54782608695652169"/>
    <n v="805"/>
    <n v="0.5799689494304775"/>
    <n v="0.62282609939575195"/>
    <n v="0"/>
    <n v="157"/>
    <n v="366"/>
    <n v="6.3667232597623094E-2"/>
    <n v="1178"/>
    <n v="0.11723866338091454"/>
    <n v="0.18866723775863647"/>
    <n v="0"/>
    <n v="393"/>
    <n v="917"/>
    <x v="0"/>
    <s v="No corresponde"/>
    <s v="No corresponde"/>
    <n v="0"/>
    <n v="15"/>
    <n v="35"/>
    <n v="0"/>
    <n v="2"/>
    <n v="10"/>
    <s v="No corresponde"/>
    <s v="No corresponde"/>
    <s v="No corresponde"/>
    <s v="No corresponde"/>
    <s v="No corresponde"/>
    <s v="No corresponde"/>
    <n v="0.69088319088319083"/>
    <n v="0.8"/>
    <n v="0.9"/>
    <n v="0"/>
    <n v="205"/>
    <n v="410"/>
    <n v="0"/>
    <n v="3"/>
    <n v="6"/>
    <n v="0"/>
    <n v="1"/>
    <n v="3"/>
    <s v="No corresponde"/>
    <s v="No corresponde"/>
    <s v="No corresponde"/>
    <n v="10"/>
    <x v="0"/>
    <m/>
  </r>
  <r>
    <n v="600"/>
    <n v="60905"/>
    <x v="5"/>
    <s v="San Ignacio"/>
    <s v="Namballe"/>
    <n v="1"/>
    <n v="1"/>
    <x v="2"/>
    <s v="pobreza muy alta y ruralidad alta"/>
    <n v="1"/>
    <n v="0"/>
    <n v="0"/>
    <n v="11695"/>
    <n v="81.430000000000007"/>
    <n v="100"/>
    <n v="0.58048780487804874"/>
    <n v="410"/>
    <n v="0.60191637406365794"/>
    <n v="0.63048779964447021"/>
    <n v="0"/>
    <n v="70"/>
    <n v="162"/>
    <n v="0.14909638554216867"/>
    <n v="664"/>
    <n v="0.19195352546011518"/>
    <n v="0.24909637868404388"/>
    <n v="0"/>
    <n v="161"/>
    <n v="374"/>
    <x v="1"/>
    <n v="2.142857142857143E-3"/>
    <n v="5.0000000000000001E-3"/>
    <n v="0"/>
    <n v="15"/>
    <n v="35"/>
    <n v="0"/>
    <n v="6"/>
    <n v="14"/>
    <s v="No corresponde"/>
    <s v="No corresponde"/>
    <s v="No corresponde"/>
    <s v="No corresponde"/>
    <s v="No corresponde"/>
    <s v="No corresponde"/>
    <n v="0.9472693032015066"/>
    <n v="0.95"/>
    <n v="1"/>
    <n v="0"/>
    <n v="196"/>
    <n v="392"/>
    <n v="0"/>
    <n v="2"/>
    <n v="5"/>
    <n v="0"/>
    <n v="1"/>
    <n v="3"/>
    <s v="No corresponde"/>
    <s v="No corresponde"/>
    <s v="No corresponde"/>
    <n v="11"/>
    <x v="1"/>
    <m/>
  </r>
  <r>
    <n v="601"/>
    <n v="60906"/>
    <x v="5"/>
    <s v="San Ignacio"/>
    <s v="San José de Lourdes"/>
    <n v="1"/>
    <n v="3"/>
    <x v="1"/>
    <s v="pobreza alta y ruralidad alta"/>
    <n v="2"/>
    <n v="0"/>
    <n v="0"/>
    <n v="22106"/>
    <n v="58.57"/>
    <n v="100"/>
    <n v="0.44519621109607577"/>
    <n v="739"/>
    <n v="0.47733906323366371"/>
    <n v="0.52019619941711426"/>
    <n v="0"/>
    <n v="136"/>
    <n v="317"/>
    <n v="2.8873917228103944E-3"/>
    <n v="1039"/>
    <n v="5.645882298640531E-2"/>
    <n v="0.12788739800453186"/>
    <n v="0"/>
    <n v="382"/>
    <n v="890"/>
    <x v="0"/>
    <s v="No corresponde"/>
    <s v="No corresponde"/>
    <n v="0"/>
    <n v="15"/>
    <n v="35"/>
    <n v="0"/>
    <n v="2"/>
    <n v="10"/>
    <s v="No corresponde"/>
    <s v="No corresponde"/>
    <s v="No corresponde"/>
    <s v="No corresponde"/>
    <s v="No corresponde"/>
    <s v="No corresponde"/>
    <n v="0.92815758980301277"/>
    <n v="0.95"/>
    <n v="1"/>
    <n v="0"/>
    <n v="260"/>
    <n v="520"/>
    <n v="0"/>
    <n v="3"/>
    <n v="7"/>
    <n v="0"/>
    <n v="1"/>
    <n v="3"/>
    <n v="0"/>
    <s v="No corresponde"/>
    <n v="1"/>
    <n v="10"/>
    <x v="1"/>
    <m/>
  </r>
  <r>
    <n v="602"/>
    <n v="60907"/>
    <x v="5"/>
    <s v="San Ignacio"/>
    <s v="Tabaconas"/>
    <n v="1"/>
    <n v="1"/>
    <x v="2"/>
    <s v="pobreza muy alta y ruralidad alta"/>
    <n v="4"/>
    <n v="1"/>
    <n v="0"/>
    <n v="21962"/>
    <n v="81.77"/>
    <n v="100"/>
    <n v="0.46658711217183768"/>
    <n v="838"/>
    <n v="0.48801569474503481"/>
    <n v="0.51658713817596436"/>
    <n v="0"/>
    <n v="131"/>
    <n v="305"/>
    <n v="0.42451154529307283"/>
    <n v="1126"/>
    <n v="0.46736867563641638"/>
    <n v="0.52451151609420776"/>
    <n v="0"/>
    <n v="328"/>
    <n v="765"/>
    <x v="1"/>
    <n v="2.142857142857143E-3"/>
    <n v="5.0000000000000001E-3"/>
    <n v="0"/>
    <n v="15"/>
    <n v="35"/>
    <n v="0"/>
    <n v="2"/>
    <n v="10"/>
    <s v="No corresponde"/>
    <s v="No corresponde"/>
    <s v="No corresponde"/>
    <s v="No corresponde"/>
    <s v="No corresponde"/>
    <s v="No corresponde"/>
    <n v="0.95630007283321194"/>
    <n v="1"/>
    <n v="1"/>
    <n v="0"/>
    <n v="312"/>
    <n v="625"/>
    <n v="0"/>
    <n v="4"/>
    <n v="10"/>
    <n v="0"/>
    <n v="1"/>
    <n v="3"/>
    <s v="No corresponde"/>
    <s v="No corresponde"/>
    <s v="No corresponde"/>
    <n v="11"/>
    <x v="1"/>
    <m/>
  </r>
  <r>
    <n v="603"/>
    <n v="61001"/>
    <x v="5"/>
    <s v="San Marcos"/>
    <s v="Pedro Gálvez"/>
    <n v="1"/>
    <n v="4"/>
    <x v="4"/>
    <s v="pobreza media y ruralidad media"/>
    <n v="1"/>
    <n v="0"/>
    <n v="0"/>
    <n v="21509"/>
    <n v="45.82"/>
    <n v="64.508742714404661"/>
    <n v="0.94273743016759781"/>
    <n v="716"/>
    <n v="0.95870711112726437"/>
    <n v="0.98000001907348633"/>
    <n v="0"/>
    <n v="124"/>
    <n v="289"/>
    <n v="7.113821138211382E-2"/>
    <n v="984"/>
    <n v="0.14613821296049467"/>
    <n v="0.24613821506500244"/>
    <n v="0"/>
    <n v="264"/>
    <n v="616"/>
    <x v="0"/>
    <s v="No corresponde"/>
    <s v="No corresponde"/>
    <n v="0"/>
    <n v="15"/>
    <n v="35"/>
    <n v="0"/>
    <n v="2"/>
    <n v="10"/>
    <n v="0"/>
    <n v="0.36428571428571427"/>
    <n v="0.85"/>
    <n v="0"/>
    <n v="0.36428571428571427"/>
    <n v="0.85"/>
    <n v="0.95804794520547942"/>
    <n v="1"/>
    <n v="1"/>
    <n v="0"/>
    <n v="393"/>
    <n v="786"/>
    <n v="0"/>
    <n v="2"/>
    <n v="5"/>
    <n v="0"/>
    <n v="1"/>
    <n v="3"/>
    <s v="No corresponde"/>
    <s v="No corresponde"/>
    <s v="No corresponde"/>
    <n v="12"/>
    <x v="3"/>
    <m/>
  </r>
  <r>
    <n v="604"/>
    <n v="61002"/>
    <x v="5"/>
    <s v="San Marcos"/>
    <s v="Chancay"/>
    <n v="1"/>
    <n v="2"/>
    <x v="2"/>
    <s v="pobreza muy alta y ruralidad alta"/>
    <n v="2"/>
    <n v="0"/>
    <n v="0"/>
    <n v="3331"/>
    <n v="75.290000000000006"/>
    <n v="100"/>
    <n v="0.94852941176470584"/>
    <n v="136"/>
    <n v="0.96201681489704038"/>
    <n v="0.98000001907348633"/>
    <n v="0"/>
    <n v="21"/>
    <n v="49"/>
    <n v="0.2878787878787879"/>
    <n v="198"/>
    <n v="0.33073592547214392"/>
    <n v="0.38787877559661865"/>
    <n v="0"/>
    <n v="49"/>
    <n v="113"/>
    <x v="1"/>
    <n v="2.142857142857143E-3"/>
    <n v="5.0000000000000001E-3"/>
    <n v="0"/>
    <n v="7"/>
    <n v="15"/>
    <n v="0"/>
    <n v="2"/>
    <n v="10"/>
    <s v="No corresponde"/>
    <s v="No corresponde"/>
    <s v="No corresponde"/>
    <s v="No corresponde"/>
    <s v="No corresponde"/>
    <s v="No corresponde"/>
    <n v="0.81679389312977102"/>
    <n v="0.9"/>
    <n v="0.95"/>
    <n v="0"/>
    <n v="125"/>
    <n v="250"/>
    <s v="No corresponde"/>
    <s v="No corresponde"/>
    <s v="No corresponde"/>
    <n v="0"/>
    <n v="1"/>
    <n v="3"/>
    <s v="No corresponde"/>
    <s v="No corresponde"/>
    <s v="No corresponde"/>
    <n v="10"/>
    <x v="0"/>
    <m/>
  </r>
  <r>
    <n v="605"/>
    <n v="61003"/>
    <x v="5"/>
    <s v="San Marcos"/>
    <s v="Eduardo Villanueva"/>
    <n v="1"/>
    <n v="4"/>
    <x v="0"/>
    <s v="pobreza media y ruralidad alta"/>
    <n v="1"/>
    <n v="0"/>
    <n v="0"/>
    <n v="2284"/>
    <n v="50.65"/>
    <n v="100"/>
    <n v="0.8771929824561403"/>
    <n v="114"/>
    <n v="0.92005013194598051"/>
    <n v="0.97719299793243408"/>
    <n v="0"/>
    <n v="18"/>
    <n v="41"/>
    <n v="1.4184397163120567E-2"/>
    <n v="141"/>
    <n v="7.8470109021168466E-2"/>
    <n v="0.16418439149856567"/>
    <n v="0"/>
    <n v="36"/>
    <n v="83"/>
    <x v="0"/>
    <s v="No corresponde"/>
    <s v="No corresponde"/>
    <n v="0"/>
    <n v="7"/>
    <n v="15"/>
    <n v="0"/>
    <n v="2"/>
    <n v="10"/>
    <s v="No corresponde"/>
    <s v="No corresponde"/>
    <s v="No corresponde"/>
    <s v="No corresponde"/>
    <s v="No corresponde"/>
    <s v="No corresponde"/>
    <n v="0.90445859872611467"/>
    <n v="0.95"/>
    <n v="1"/>
    <n v="0"/>
    <n v="84"/>
    <n v="168"/>
    <n v="0"/>
    <n v="0"/>
    <n v="1"/>
    <n v="0"/>
    <n v="1"/>
    <n v="3"/>
    <s v="No corresponde"/>
    <s v="No corresponde"/>
    <s v="No corresponde"/>
    <n v="9"/>
    <x v="0"/>
    <m/>
  </r>
  <r>
    <n v="606"/>
    <n v="61004"/>
    <x v="5"/>
    <s v="San Marcos"/>
    <s v="Gregorio Pita"/>
    <n v="1"/>
    <n v="2"/>
    <x v="2"/>
    <s v="pobreza muy alta y ruralidad alta"/>
    <n v="2"/>
    <n v="0"/>
    <n v="0"/>
    <n v="6654"/>
    <n v="72.44"/>
    <n v="100"/>
    <n v="0.79629629629629628"/>
    <n v="162"/>
    <n v="0.81772487377994274"/>
    <n v="0.84629631042480469"/>
    <n v="0"/>
    <n v="28"/>
    <n v="64"/>
    <n v="0.22131147540983606"/>
    <n v="244"/>
    <n v="0.26416861759695015"/>
    <n v="0.32131147384643555"/>
    <n v="0"/>
    <n v="83"/>
    <n v="192"/>
    <x v="1"/>
    <n v="2.142857142857143E-3"/>
    <n v="5.0000000000000001E-3"/>
    <n v="0"/>
    <n v="11"/>
    <n v="25"/>
    <n v="0"/>
    <n v="2"/>
    <n v="10"/>
    <s v="No corresponde"/>
    <s v="No corresponde"/>
    <s v="No corresponde"/>
    <s v="No corresponde"/>
    <s v="No corresponde"/>
    <s v="No corresponde"/>
    <n v="0.94244604316546765"/>
    <n v="0.95"/>
    <n v="1"/>
    <n v="0"/>
    <n v="204"/>
    <n v="408"/>
    <s v="No corresponde"/>
    <s v="No corresponde"/>
    <s v="No corresponde"/>
    <n v="0"/>
    <n v="1"/>
    <n v="3"/>
    <s v="No corresponde"/>
    <s v="No corresponde"/>
    <s v="No corresponde"/>
    <n v="10"/>
    <x v="0"/>
    <m/>
  </r>
  <r>
    <n v="607"/>
    <n v="61005"/>
    <x v="5"/>
    <s v="San Marcos"/>
    <s v="Ichocan"/>
    <n v="1"/>
    <n v="3"/>
    <x v="1"/>
    <s v="pobreza alta y ruralidad alta"/>
    <n v="1"/>
    <n v="0"/>
    <n v="0"/>
    <n v="1621"/>
    <n v="58.9"/>
    <n v="100"/>
    <n v="0.96969696969696972"/>
    <n v="66"/>
    <n v="0.96969698208235044"/>
    <n v="0.96969699859619141"/>
    <n v="0"/>
    <n v="12"/>
    <n v="27"/>
    <n v="0"/>
    <n v="97"/>
    <n v="5.3571428571428568E-2"/>
    <n v="0.125"/>
    <n v="0"/>
    <n v="28"/>
    <n v="65"/>
    <x v="0"/>
    <s v="No corresponde"/>
    <s v="No corresponde"/>
    <n v="0"/>
    <n v="3"/>
    <n v="5"/>
    <n v="0"/>
    <n v="2"/>
    <n v="10"/>
    <s v="No corresponde"/>
    <s v="No corresponde"/>
    <s v="No corresponde"/>
    <s v="No corresponde"/>
    <s v="No corresponde"/>
    <s v="No corresponde"/>
    <n v="0.91176470588235292"/>
    <n v="0.95"/>
    <n v="1"/>
    <n v="0"/>
    <n v="105"/>
    <n v="210"/>
    <n v="0"/>
    <n v="1"/>
    <n v="2"/>
    <n v="0"/>
    <n v="1"/>
    <n v="3"/>
    <s v="No corresponde"/>
    <s v="No corresponde"/>
    <s v="No corresponde"/>
    <n v="10"/>
    <x v="0"/>
    <m/>
  </r>
  <r>
    <n v="608"/>
    <n v="61006"/>
    <x v="5"/>
    <s v="San Marcos"/>
    <s v="José Manuel Quiroz"/>
    <n v="1"/>
    <n v="1"/>
    <x v="2"/>
    <s v="pobreza muy alta y ruralidad alta"/>
    <n v="2"/>
    <n v="0"/>
    <n v="0"/>
    <n v="3954"/>
    <n v="88.42"/>
    <n v="100"/>
    <n v="0.75384615384615383"/>
    <n v="130"/>
    <n v="0.77527473667165736"/>
    <n v="0.80384618043899536"/>
    <n v="0"/>
    <n v="19"/>
    <n v="43"/>
    <n v="0"/>
    <n v="168"/>
    <n v="4.2857143495764048E-2"/>
    <n v="0.10000000149011612"/>
    <n v="0"/>
    <n v="56"/>
    <n v="129"/>
    <x v="1"/>
    <n v="2.142857142857143E-3"/>
    <n v="5.0000000000000001E-3"/>
    <n v="0"/>
    <n v="11"/>
    <n v="25"/>
    <n v="0"/>
    <n v="2"/>
    <n v="10"/>
    <s v="No corresponde"/>
    <s v="No corresponde"/>
    <s v="No corresponde"/>
    <s v="No corresponde"/>
    <s v="No corresponde"/>
    <s v="No corresponde"/>
    <n v="0.8"/>
    <n v="0.9"/>
    <n v="0.95"/>
    <n v="0"/>
    <n v="144"/>
    <n v="289"/>
    <n v="0"/>
    <n v="1"/>
    <n v="3"/>
    <n v="0"/>
    <n v="1"/>
    <n v="3"/>
    <s v="No corresponde"/>
    <s v="No corresponde"/>
    <s v="No corresponde"/>
    <n v="11"/>
    <x v="1"/>
    <m/>
  </r>
  <r>
    <n v="609"/>
    <n v="61007"/>
    <x v="5"/>
    <s v="San Marcos"/>
    <s v="José Sabogal"/>
    <n v="1"/>
    <n v="1"/>
    <x v="2"/>
    <s v="pobreza muy alta y ruralidad alta"/>
    <n v="2"/>
    <n v="0"/>
    <n v="0"/>
    <n v="15275"/>
    <n v="93.21"/>
    <n v="100"/>
    <n v="0.28833551769331583"/>
    <n v="763"/>
    <n v="0.30976408756843915"/>
    <n v="0.33833551406860352"/>
    <n v="0"/>
    <n v="124"/>
    <n v="288"/>
    <n v="9.0744101633393835E-3"/>
    <n v="1102"/>
    <n v="5.1931554568935799E-2"/>
    <n v="0.10907441377639771"/>
    <n v="0"/>
    <n v="241"/>
    <n v="561"/>
    <x v="1"/>
    <n v="2.142857142857143E-3"/>
    <n v="5.0000000000000001E-3"/>
    <n v="0"/>
    <n v="15"/>
    <n v="35"/>
    <n v="0"/>
    <n v="2"/>
    <n v="10"/>
    <s v="No corresponde"/>
    <s v="No corresponde"/>
    <s v="No corresponde"/>
    <s v="No corresponde"/>
    <s v="No corresponde"/>
    <s v="No corresponde"/>
    <n v="0.80575539568345322"/>
    <n v="0.9"/>
    <n v="0.95"/>
    <n v="0"/>
    <n v="349"/>
    <n v="699"/>
    <n v="0"/>
    <n v="3"/>
    <n v="7"/>
    <n v="0"/>
    <n v="1"/>
    <n v="3"/>
    <s v="No corresponde"/>
    <s v="No corresponde"/>
    <s v="No corresponde"/>
    <n v="11"/>
    <x v="1"/>
    <m/>
  </r>
  <r>
    <n v="610"/>
    <n v="61101"/>
    <x v="5"/>
    <s v="San Miguel"/>
    <s v="San Miguel"/>
    <n v="1"/>
    <n v="3"/>
    <x v="4"/>
    <s v="pobreza media y ruralidad media"/>
    <n v="1"/>
    <n v="0"/>
    <n v="0"/>
    <n v="15865"/>
    <n v="60.29"/>
    <n v="79.848866498740563"/>
    <n v="0.80104712041884818"/>
    <n v="382"/>
    <n v="0.85461856009091741"/>
    <n v="0.92604714632034302"/>
    <n v="0"/>
    <n v="78"/>
    <n v="182"/>
    <n v="0"/>
    <n v="612"/>
    <n v="7.4999998722757616E-2"/>
    <n v="0.17499999701976776"/>
    <n v="0"/>
    <n v="184"/>
    <n v="428"/>
    <x v="0"/>
    <s v="No corresponde"/>
    <s v="No corresponde"/>
    <n v="0"/>
    <n v="15"/>
    <n v="35"/>
    <n v="0"/>
    <n v="6"/>
    <n v="14"/>
    <n v="0"/>
    <n v="0.36428571428571427"/>
    <n v="0.85"/>
    <n v="0"/>
    <n v="0.36428571428571427"/>
    <n v="0.85"/>
    <n v="0.94794520547945205"/>
    <n v="0.95"/>
    <n v="1"/>
    <n v="0"/>
    <n v="391"/>
    <n v="782"/>
    <n v="0"/>
    <n v="3"/>
    <n v="7"/>
    <n v="0"/>
    <n v="1"/>
    <n v="3"/>
    <s v="No corresponde"/>
    <s v="No corresponde"/>
    <s v="No corresponde"/>
    <n v="12"/>
    <x v="3"/>
    <m/>
  </r>
  <r>
    <n v="611"/>
    <n v="61102"/>
    <x v="5"/>
    <s v="San Miguel"/>
    <s v="Bolívar"/>
    <n v="1"/>
    <n v="2"/>
    <x v="2"/>
    <s v="pobreza muy alta y ruralidad alta"/>
    <n v="1"/>
    <n v="0"/>
    <n v="0"/>
    <n v="1459"/>
    <n v="75.23"/>
    <n v="100"/>
    <n v="0.53125"/>
    <n v="32"/>
    <n v="0.55267857653754093"/>
    <n v="0.58125001192092896"/>
    <n v="0"/>
    <n v="6"/>
    <n v="14"/>
    <n v="0"/>
    <n v="59"/>
    <n v="4.2857143495764048E-2"/>
    <n v="0.10000000149011612"/>
    <n v="0"/>
    <n v="15"/>
    <n v="33"/>
    <x v="1"/>
    <n v="2.142857142857143E-3"/>
    <n v="5.0000000000000001E-3"/>
    <n v="0"/>
    <n v="3"/>
    <n v="5"/>
    <n v="0"/>
    <n v="2"/>
    <n v="10"/>
    <s v="No corresponde"/>
    <s v="No corresponde"/>
    <s v="No corresponde"/>
    <s v="No corresponde"/>
    <s v="No corresponde"/>
    <s v="No corresponde"/>
    <n v="0.97222222222222221"/>
    <n v="1"/>
    <n v="1"/>
    <n v="0"/>
    <n v="83"/>
    <n v="166"/>
    <s v="No corresponde"/>
    <s v="No corresponde"/>
    <s v="No corresponde"/>
    <n v="0"/>
    <n v="1"/>
    <n v="3"/>
    <s v="No corresponde"/>
    <s v="No corresponde"/>
    <s v="No corresponde"/>
    <n v="10"/>
    <x v="0"/>
    <m/>
  </r>
  <r>
    <n v="612"/>
    <n v="61103"/>
    <x v="5"/>
    <s v="San Miguel"/>
    <s v="Calquis"/>
    <n v="1"/>
    <n v="2"/>
    <x v="2"/>
    <s v="pobreza muy alta y ruralidad alta"/>
    <n v="4"/>
    <n v="1"/>
    <n v="0"/>
    <n v="4417"/>
    <n v="74.08"/>
    <n v="100"/>
    <n v="0.58823529411764708"/>
    <n v="119"/>
    <n v="0.60966385562880698"/>
    <n v="0.63823527097702026"/>
    <n v="0"/>
    <n v="20"/>
    <n v="46"/>
    <n v="0"/>
    <n v="177"/>
    <n v="4.2857143495764048E-2"/>
    <n v="0.10000000149011612"/>
    <n v="0"/>
    <n v="58"/>
    <n v="134"/>
    <x v="1"/>
    <n v="2.142857142857143E-3"/>
    <n v="5.0000000000000001E-3"/>
    <n v="0"/>
    <n v="7"/>
    <n v="15"/>
    <n v="0"/>
    <n v="6"/>
    <n v="14"/>
    <s v="No corresponde"/>
    <s v="No corresponde"/>
    <s v="No corresponde"/>
    <s v="No corresponde"/>
    <s v="No corresponde"/>
    <s v="No corresponde"/>
    <n v="0.98051948051948057"/>
    <n v="1"/>
    <n v="1"/>
    <n v="0"/>
    <n v="163"/>
    <n v="327"/>
    <n v="0"/>
    <n v="1"/>
    <n v="2"/>
    <n v="0"/>
    <n v="1"/>
    <n v="3"/>
    <s v="No corresponde"/>
    <s v="No corresponde"/>
    <s v="No corresponde"/>
    <n v="11"/>
    <x v="1"/>
    <m/>
  </r>
  <r>
    <n v="613"/>
    <n v="61104"/>
    <x v="5"/>
    <s v="San Miguel"/>
    <s v="Catilluc"/>
    <n v="1"/>
    <n v="1"/>
    <x v="2"/>
    <s v="pobreza muy alta y ruralidad alta"/>
    <n v="4"/>
    <n v="1"/>
    <n v="1"/>
    <n v="3489"/>
    <n v="82.17"/>
    <n v="100"/>
    <n v="0.53271028037383172"/>
    <n v="107"/>
    <n v="0.55413884569073868"/>
    <n v="0.58271026611328125"/>
    <n v="0"/>
    <n v="16"/>
    <n v="37"/>
    <n v="0.13609467455621302"/>
    <n v="169"/>
    <n v="0.17895181482108286"/>
    <n v="0.23609466850757599"/>
    <n v="0"/>
    <n v="42"/>
    <n v="96"/>
    <x v="1"/>
    <n v="2.142857142857143E-3"/>
    <n v="5.0000000000000001E-3"/>
    <n v="0"/>
    <n v="7"/>
    <n v="15"/>
    <n v="0"/>
    <n v="6"/>
    <n v="14"/>
    <s v="No corresponde"/>
    <s v="No corresponde"/>
    <s v="No corresponde"/>
    <s v="No corresponde"/>
    <s v="No corresponde"/>
    <s v="No corresponde"/>
    <n v="0.94444444444444442"/>
    <n v="0.95"/>
    <n v="1"/>
    <n v="0"/>
    <n v="139"/>
    <n v="278"/>
    <n v="0"/>
    <n v="1"/>
    <n v="3"/>
    <n v="0"/>
    <n v="1"/>
    <n v="3"/>
    <s v="No corresponde"/>
    <s v="No corresponde"/>
    <s v="No corresponde"/>
    <n v="11"/>
    <x v="1"/>
    <m/>
  </r>
  <r>
    <n v="614"/>
    <n v="61105"/>
    <x v="5"/>
    <s v="San Miguel"/>
    <s v="El Prado"/>
    <n v="1"/>
    <n v="2"/>
    <x v="2"/>
    <s v="pobreza muy alta y ruralidad alta"/>
    <n v="1"/>
    <n v="0"/>
    <n v="0"/>
    <n v="1298"/>
    <n v="70.53"/>
    <n v="100"/>
    <n v="0.59154929577464788"/>
    <n v="71"/>
    <n v="0.61297786439688395"/>
    <n v="0.64154928922653198"/>
    <n v="0"/>
    <n v="7"/>
    <n v="16"/>
    <n v="0"/>
    <n v="67"/>
    <n v="4.2857143495764048E-2"/>
    <n v="0.10000000149011612"/>
    <n v="0"/>
    <n v="47"/>
    <n v="109"/>
    <x v="1"/>
    <n v="2.142857142857143E-3"/>
    <n v="5.0000000000000001E-3"/>
    <n v="0"/>
    <n v="3"/>
    <n v="5"/>
    <n v="0"/>
    <n v="2"/>
    <n v="10"/>
    <s v="No corresponde"/>
    <s v="No corresponde"/>
    <s v="No corresponde"/>
    <s v="No corresponde"/>
    <s v="No corresponde"/>
    <s v="No corresponde"/>
    <n v="0.55072463768115942"/>
    <n v="0.8"/>
    <n v="0.9"/>
    <n v="0"/>
    <n v="96"/>
    <n v="192"/>
    <s v="No corresponde"/>
    <s v="No corresponde"/>
    <s v="No corresponde"/>
    <n v="0"/>
    <n v="1"/>
    <n v="3"/>
    <s v="No corresponde"/>
    <s v="No corresponde"/>
    <s v="No corresponde"/>
    <n v="10"/>
    <x v="0"/>
    <m/>
  </r>
  <r>
    <n v="615"/>
    <n v="61106"/>
    <x v="5"/>
    <s v="San Miguel"/>
    <s v="La Florida"/>
    <n v="1"/>
    <n v="1"/>
    <x v="2"/>
    <s v="pobreza muy alta y ruralidad alta"/>
    <n v="1"/>
    <n v="0"/>
    <n v="0"/>
    <n v="2153"/>
    <n v="80.34"/>
    <n v="100"/>
    <n v="0.65517241379310343"/>
    <n v="58"/>
    <n v="0.67660098768807397"/>
    <n v="0.70517241954803467"/>
    <n v="0"/>
    <n v="8"/>
    <n v="18"/>
    <n v="0"/>
    <n v="79"/>
    <n v="4.2857143495764048E-2"/>
    <n v="0.10000000149011612"/>
    <n v="0"/>
    <n v="35"/>
    <n v="80"/>
    <x v="1"/>
    <n v="2.142857142857143E-3"/>
    <n v="5.0000000000000001E-3"/>
    <n v="0"/>
    <n v="7"/>
    <n v="15"/>
    <n v="0"/>
    <n v="2"/>
    <n v="10"/>
    <s v="No corresponde"/>
    <s v="No corresponde"/>
    <s v="No corresponde"/>
    <s v="No corresponde"/>
    <s v="No corresponde"/>
    <s v="No corresponde"/>
    <n v="0.84210526315789469"/>
    <n v="0.9"/>
    <n v="0.95"/>
    <n v="0"/>
    <n v="124"/>
    <n v="249"/>
    <n v="0"/>
    <n v="1"/>
    <n v="2"/>
    <n v="0"/>
    <n v="1"/>
    <n v="3"/>
    <s v="No corresponde"/>
    <s v="No corresponde"/>
    <s v="No corresponde"/>
    <n v="11"/>
    <x v="1"/>
    <m/>
  </r>
  <r>
    <n v="616"/>
    <n v="61107"/>
    <x v="5"/>
    <s v="San Miguel"/>
    <s v="Llapa"/>
    <n v="1"/>
    <n v="3"/>
    <x v="1"/>
    <s v="pobreza alta y ruralidad alta"/>
    <n v="1"/>
    <n v="0"/>
    <n v="0"/>
    <n v="6075"/>
    <n v="61.83"/>
    <n v="100"/>
    <n v="0.796875"/>
    <n v="128"/>
    <n v="0.82901785203388756"/>
    <n v="0.87187498807907104"/>
    <n v="0"/>
    <n v="26"/>
    <n v="59"/>
    <n v="0"/>
    <n v="212"/>
    <n v="5.3571428571428568E-2"/>
    <n v="0.125"/>
    <n v="0"/>
    <n v="74"/>
    <n v="171"/>
    <x v="0"/>
    <s v="No corresponde"/>
    <s v="No corresponde"/>
    <n v="0"/>
    <n v="11"/>
    <n v="25"/>
    <n v="0"/>
    <n v="2"/>
    <n v="10"/>
    <s v="No corresponde"/>
    <s v="No corresponde"/>
    <s v="No corresponde"/>
    <s v="No corresponde"/>
    <s v="No corresponde"/>
    <s v="No corresponde"/>
    <n v="0.30463576158940397"/>
    <n v="0.7"/>
    <n v="0.8"/>
    <n v="0"/>
    <n v="173"/>
    <n v="347"/>
    <s v="No corresponde"/>
    <s v="No corresponde"/>
    <s v="No corresponde"/>
    <n v="0"/>
    <n v="1"/>
    <n v="3"/>
    <s v="No corresponde"/>
    <s v="No corresponde"/>
    <s v="No corresponde"/>
    <n v="9"/>
    <x v="2"/>
    <m/>
  </r>
  <r>
    <n v="617"/>
    <n v="61108"/>
    <x v="5"/>
    <s v="San Miguel"/>
    <s v="Nanchoc"/>
    <n v="1"/>
    <n v="2"/>
    <x v="1"/>
    <s v="pobreza alta y ruralidad alta"/>
    <n v="1"/>
    <n v="0"/>
    <n v="0"/>
    <n v="1547"/>
    <n v="66.790000000000006"/>
    <n v="100"/>
    <n v="0.78787878787878785"/>
    <n v="33"/>
    <n v="0.8200216499757973"/>
    <n v="0.86287879943847656"/>
    <n v="0"/>
    <n v="5"/>
    <n v="10"/>
    <n v="0"/>
    <n v="46"/>
    <n v="5.3571428571428568E-2"/>
    <n v="0.125"/>
    <n v="0"/>
    <n v="13"/>
    <n v="30"/>
    <x v="1"/>
    <n v="2.142857142857143E-3"/>
    <n v="5.0000000000000001E-3"/>
    <n v="0"/>
    <n v="3"/>
    <n v="5"/>
    <n v="0"/>
    <n v="2"/>
    <n v="10"/>
    <s v="No corresponde"/>
    <s v="No corresponde"/>
    <s v="No corresponde"/>
    <s v="No corresponde"/>
    <s v="No corresponde"/>
    <s v="No corresponde"/>
    <n v="0.98399999999999999"/>
    <n v="1"/>
    <n v="1"/>
    <n v="0"/>
    <n v="51"/>
    <n v="103"/>
    <s v="No corresponde"/>
    <s v="No corresponde"/>
    <s v="No corresponde"/>
    <n v="0"/>
    <n v="1"/>
    <n v="3"/>
    <s v="No corresponde"/>
    <s v="No corresponde"/>
    <s v="No corresponde"/>
    <n v="10"/>
    <x v="0"/>
    <m/>
  </r>
  <r>
    <n v="618"/>
    <n v="61109"/>
    <x v="5"/>
    <s v="San Miguel"/>
    <s v="Niepos"/>
    <n v="1"/>
    <n v="2"/>
    <x v="2"/>
    <s v="pobreza muy alta y ruralidad alta"/>
    <n v="2"/>
    <n v="0"/>
    <n v="0"/>
    <n v="3994"/>
    <n v="70.930000000000007"/>
    <n v="100"/>
    <n v="0.40366972477064222"/>
    <n v="109"/>
    <n v="0.42509829708976798"/>
    <n v="0.45366972684860229"/>
    <n v="0"/>
    <n v="16"/>
    <n v="37"/>
    <n v="0"/>
    <n v="145"/>
    <n v="4.2857143495764048E-2"/>
    <n v="0.10000000149011612"/>
    <n v="0"/>
    <n v="49"/>
    <n v="114"/>
    <x v="1"/>
    <n v="2.142857142857143E-3"/>
    <n v="5.0000000000000001E-3"/>
    <n v="0"/>
    <n v="11"/>
    <n v="25"/>
    <n v="0"/>
    <n v="2"/>
    <n v="10"/>
    <s v="No corresponde"/>
    <s v="No corresponde"/>
    <s v="No corresponde"/>
    <s v="No corresponde"/>
    <s v="No corresponde"/>
    <s v="No corresponde"/>
    <n v="0.97080291970802923"/>
    <n v="1"/>
    <n v="1"/>
    <n v="0"/>
    <n v="153"/>
    <n v="307"/>
    <n v="0"/>
    <n v="1"/>
    <n v="3"/>
    <n v="0"/>
    <n v="1"/>
    <n v="3"/>
    <s v="No corresponde"/>
    <s v="No corresponde"/>
    <s v="No corresponde"/>
    <n v="11"/>
    <x v="1"/>
    <m/>
  </r>
  <r>
    <n v="619"/>
    <n v="61110"/>
    <x v="5"/>
    <s v="San Miguel"/>
    <s v="San Gregorio"/>
    <n v="1"/>
    <n v="3"/>
    <x v="1"/>
    <s v="pobreza alta y ruralidad alta"/>
    <n v="1"/>
    <n v="0"/>
    <n v="0"/>
    <n v="2259"/>
    <n v="65.099999999999994"/>
    <n v="100"/>
    <n v="0.82758620689655171"/>
    <n v="58"/>
    <n v="0.85972907038157798"/>
    <n v="0.90258622169494629"/>
    <n v="0"/>
    <n v="12"/>
    <n v="27"/>
    <n v="0"/>
    <n v="99"/>
    <n v="5.3571428571428568E-2"/>
    <n v="0.125"/>
    <n v="0"/>
    <n v="27"/>
    <n v="62"/>
    <x v="0"/>
    <s v="No corresponde"/>
    <s v="No corresponde"/>
    <n v="0"/>
    <n v="7"/>
    <n v="15"/>
    <n v="0"/>
    <n v="2"/>
    <n v="10"/>
    <s v="No corresponde"/>
    <s v="No corresponde"/>
    <s v="No corresponde"/>
    <s v="No corresponde"/>
    <s v="No corresponde"/>
    <s v="No corresponde"/>
    <n v="0.81707317073170727"/>
    <n v="0.9"/>
    <n v="0.95"/>
    <n v="0"/>
    <n v="90"/>
    <n v="180"/>
    <s v="No corresponde"/>
    <s v="No corresponde"/>
    <s v="No corresponde"/>
    <n v="0"/>
    <n v="1"/>
    <n v="3"/>
    <s v="No corresponde"/>
    <s v="No corresponde"/>
    <s v="No corresponde"/>
    <n v="9"/>
    <x v="2"/>
    <m/>
  </r>
  <r>
    <n v="620"/>
    <n v="61111"/>
    <x v="5"/>
    <s v="San Miguel"/>
    <s v="San Silvestre de Cochán"/>
    <n v="1"/>
    <n v="3"/>
    <x v="1"/>
    <s v="pobreza alta y ruralidad alta"/>
    <n v="1"/>
    <n v="0"/>
    <n v="0"/>
    <n v="4441"/>
    <n v="59.43"/>
    <n v="100"/>
    <n v="0.84693877551020413"/>
    <n v="98"/>
    <n v="0.87908163327864941"/>
    <n v="0.92193877696990967"/>
    <n v="0"/>
    <n v="19"/>
    <n v="44"/>
    <n v="0"/>
    <n v="151"/>
    <n v="5.3571428571428568E-2"/>
    <n v="0.125"/>
    <n v="0"/>
    <n v="57"/>
    <n v="133"/>
    <x v="0"/>
    <s v="No corresponde"/>
    <s v="No corresponde"/>
    <n v="0"/>
    <n v="11"/>
    <n v="25"/>
    <n v="0"/>
    <n v="2"/>
    <n v="10"/>
    <s v="No corresponde"/>
    <s v="No corresponde"/>
    <s v="No corresponde"/>
    <s v="No corresponde"/>
    <s v="No corresponde"/>
    <s v="No corresponde"/>
    <n v="0.92821368948247074"/>
    <n v="0.95"/>
    <n v="1"/>
    <n v="0"/>
    <n v="132"/>
    <n v="265"/>
    <n v="0"/>
    <n v="1"/>
    <n v="3"/>
    <n v="0"/>
    <n v="1"/>
    <n v="3"/>
    <s v="No corresponde"/>
    <s v="No corresponde"/>
    <s v="No corresponde"/>
    <n v="10"/>
    <x v="0"/>
    <m/>
  </r>
  <r>
    <n v="621"/>
    <n v="61112"/>
    <x v="5"/>
    <s v="San Miguel"/>
    <s v="Tongod"/>
    <n v="1"/>
    <n v="1"/>
    <x v="2"/>
    <s v="pobreza muy alta y ruralidad alta"/>
    <n v="2"/>
    <n v="0"/>
    <n v="0"/>
    <n v="4891"/>
    <n v="86.36"/>
    <n v="100"/>
    <n v="0.47619047619047616"/>
    <n v="84"/>
    <n v="0.49761904056380396"/>
    <n v="0.52619045972824097"/>
    <n v="0"/>
    <n v="18"/>
    <n v="40"/>
    <n v="0.30769230769230771"/>
    <n v="117"/>
    <n v="0.3505494529074365"/>
    <n v="0.4076923131942749"/>
    <n v="0"/>
    <n v="37"/>
    <n v="85"/>
    <x v="1"/>
    <n v="2.142857142857143E-3"/>
    <n v="5.0000000000000001E-3"/>
    <n v="0"/>
    <n v="7"/>
    <n v="15"/>
    <n v="0"/>
    <n v="2"/>
    <n v="10"/>
    <s v="No corresponde"/>
    <s v="No corresponde"/>
    <s v="No corresponde"/>
    <s v="No corresponde"/>
    <s v="No corresponde"/>
    <s v="No corresponde"/>
    <n v="1"/>
    <n v="1"/>
    <n v="1"/>
    <n v="0"/>
    <n v="130"/>
    <n v="260"/>
    <n v="0"/>
    <n v="1"/>
    <n v="3"/>
    <n v="0"/>
    <n v="1"/>
    <n v="3"/>
    <s v="No corresponde"/>
    <s v="No corresponde"/>
    <s v="No corresponde"/>
    <n v="11"/>
    <x v="1"/>
    <m/>
  </r>
  <r>
    <n v="622"/>
    <n v="61113"/>
    <x v="5"/>
    <s v="San Miguel"/>
    <s v="Unión Agua Blanca"/>
    <n v="1"/>
    <n v="1"/>
    <x v="2"/>
    <s v="pobreza muy alta y ruralidad alta"/>
    <n v="3"/>
    <n v="0"/>
    <n v="0"/>
    <n v="3570"/>
    <n v="77.5"/>
    <n v="100"/>
    <n v="0.58333333333333337"/>
    <n v="96"/>
    <n v="0.60476190135592511"/>
    <n v="0.63333332538604736"/>
    <n v="0"/>
    <n v="14"/>
    <n v="32"/>
    <n v="0"/>
    <n v="125"/>
    <n v="4.2857143495764048E-2"/>
    <n v="0.10000000149011612"/>
    <n v="0"/>
    <n v="40"/>
    <n v="93"/>
    <x v="1"/>
    <n v="2.142857142857143E-3"/>
    <n v="5.0000000000000001E-3"/>
    <n v="0"/>
    <n v="7"/>
    <n v="15"/>
    <n v="0"/>
    <n v="2"/>
    <n v="10"/>
    <s v="No corresponde"/>
    <s v="No corresponde"/>
    <s v="No corresponde"/>
    <s v="No corresponde"/>
    <s v="No corresponde"/>
    <s v="No corresponde"/>
    <n v="0.62569832402234637"/>
    <n v="0.8"/>
    <n v="0.9"/>
    <n v="0"/>
    <n v="145"/>
    <n v="290"/>
    <n v="0"/>
    <n v="1"/>
    <n v="2"/>
    <n v="0"/>
    <n v="1"/>
    <n v="3"/>
    <s v="No corresponde"/>
    <s v="No corresponde"/>
    <s v="No corresponde"/>
    <n v="11"/>
    <x v="1"/>
    <m/>
  </r>
  <r>
    <n v="623"/>
    <n v="61201"/>
    <x v="5"/>
    <s v="San Pablo"/>
    <s v="San Pablo"/>
    <n v="1"/>
    <n v="2"/>
    <x v="4"/>
    <s v="pobreza media y ruralidad media"/>
    <n v="2"/>
    <n v="0"/>
    <n v="0"/>
    <n v="13561"/>
    <n v="72.510000000000005"/>
    <n v="75.210792580101185"/>
    <n v="0.85239085239085244"/>
    <n v="481"/>
    <n v="0.90596226954410575"/>
    <n v="0.9773908257484436"/>
    <n v="0"/>
    <n v="74"/>
    <n v="172"/>
    <n v="0.1227080394922426"/>
    <n v="709"/>
    <n v="0.19770803735930187"/>
    <n v="0.29770803451538086"/>
    <n v="0"/>
    <n v="188"/>
    <n v="437"/>
    <x v="1"/>
    <n v="2.142857142857143E-3"/>
    <n v="5.0000000000000001E-3"/>
    <n v="0"/>
    <n v="11"/>
    <n v="25"/>
    <n v="0"/>
    <n v="2"/>
    <n v="10"/>
    <n v="0"/>
    <n v="0.36428571428571427"/>
    <n v="0.85"/>
    <n v="0"/>
    <n v="0.36428571428571427"/>
    <n v="0.85"/>
    <n v="0.35638297872340424"/>
    <n v="0.7"/>
    <n v="0.8"/>
    <n v="0"/>
    <n v="324"/>
    <n v="648"/>
    <n v="0"/>
    <n v="2"/>
    <n v="4"/>
    <n v="0"/>
    <n v="1"/>
    <n v="3"/>
    <s v="No corresponde"/>
    <s v="No corresponde"/>
    <s v="No corresponde"/>
    <n v="13"/>
    <x v="5"/>
    <m/>
  </r>
  <r>
    <n v="624"/>
    <n v="61202"/>
    <x v="5"/>
    <s v="San Pablo"/>
    <s v="San Bernardino"/>
    <n v="1"/>
    <n v="2"/>
    <x v="2"/>
    <s v="pobreza muy alta y ruralidad alta"/>
    <n v="2"/>
    <n v="0"/>
    <n v="0"/>
    <n v="4821"/>
    <n v="68.91"/>
    <n v="100"/>
    <n v="0.78472222222222221"/>
    <n v="144"/>
    <n v="0.80615079308313031"/>
    <n v="0.83472222089767456"/>
    <n v="0"/>
    <n v="24"/>
    <n v="54"/>
    <n v="0.28378378378378377"/>
    <n v="222"/>
    <n v="0.3266409282288496"/>
    <n v="0.38378378748893738"/>
    <n v="0"/>
    <n v="60"/>
    <n v="140"/>
    <x v="1"/>
    <n v="2.142857142857143E-3"/>
    <n v="5.0000000000000001E-3"/>
    <n v="0"/>
    <n v="11"/>
    <n v="25"/>
    <n v="0"/>
    <n v="2"/>
    <n v="10"/>
    <s v="No corresponde"/>
    <s v="No corresponde"/>
    <s v="No corresponde"/>
    <s v="No corresponde"/>
    <s v="No corresponde"/>
    <s v="No corresponde"/>
    <n v="0.96539792387543255"/>
    <n v="1"/>
    <n v="1"/>
    <n v="0"/>
    <n v="135"/>
    <n v="271"/>
    <n v="0"/>
    <n v="1"/>
    <n v="3"/>
    <n v="0"/>
    <n v="1"/>
    <n v="3"/>
    <s v="No corresponde"/>
    <s v="No corresponde"/>
    <s v="No corresponde"/>
    <n v="11"/>
    <x v="1"/>
    <m/>
  </r>
  <r>
    <n v="625"/>
    <n v="61203"/>
    <x v="5"/>
    <s v="San Pablo"/>
    <s v="San Luis"/>
    <n v="1"/>
    <n v="3"/>
    <x v="1"/>
    <s v="pobreza alta y ruralidad alta"/>
    <n v="1"/>
    <n v="0"/>
    <n v="0"/>
    <n v="1253"/>
    <n v="65.75"/>
    <n v="100"/>
    <n v="0.82499999999999996"/>
    <n v="40"/>
    <n v="0.85714284692491804"/>
    <n v="0.89999997615814209"/>
    <n v="0"/>
    <n v="6"/>
    <n v="14"/>
    <n v="0"/>
    <n v="43"/>
    <n v="5.3571428571428568E-2"/>
    <n v="0.125"/>
    <n v="0"/>
    <n v="20"/>
    <n v="46"/>
    <x v="0"/>
    <s v="No corresponde"/>
    <s v="No corresponde"/>
    <n v="0"/>
    <n v="3"/>
    <n v="5"/>
    <n v="0"/>
    <n v="2"/>
    <n v="10"/>
    <s v="No corresponde"/>
    <s v="No corresponde"/>
    <s v="No corresponde"/>
    <s v="No corresponde"/>
    <s v="No corresponde"/>
    <s v="No corresponde"/>
    <n v="0.93162393162393164"/>
    <n v="0.95"/>
    <n v="1"/>
    <n v="0"/>
    <n v="75"/>
    <n v="151"/>
    <n v="0"/>
    <n v="1"/>
    <n v="2"/>
    <n v="0"/>
    <n v="1"/>
    <n v="3"/>
    <s v="No corresponde"/>
    <s v="No corresponde"/>
    <s v="No corresponde"/>
    <n v="10"/>
    <x v="0"/>
    <m/>
  </r>
  <r>
    <n v="626"/>
    <n v="61204"/>
    <x v="5"/>
    <s v="San Pablo"/>
    <s v="Tumbadén"/>
    <n v="1"/>
    <n v="2"/>
    <x v="2"/>
    <s v="pobreza muy alta y ruralidad alta"/>
    <n v="3"/>
    <n v="0"/>
    <n v="0"/>
    <n v="3583"/>
    <n v="73.7"/>
    <n v="100"/>
    <n v="0.81679389312977102"/>
    <n v="131"/>
    <n v="0.83822245504239912"/>
    <n v="0.86679387092590332"/>
    <n v="0"/>
    <n v="21"/>
    <n v="48"/>
    <n v="0.31122448979591838"/>
    <n v="196"/>
    <n v="0.35408163035923818"/>
    <n v="0.41122448444366455"/>
    <n v="0"/>
    <n v="52"/>
    <n v="121"/>
    <x v="1"/>
    <n v="2.142857142857143E-3"/>
    <n v="5.0000000000000001E-3"/>
    <n v="0"/>
    <n v="11"/>
    <n v="25"/>
    <n v="0"/>
    <n v="2"/>
    <n v="10"/>
    <s v="No corresponde"/>
    <s v="No corresponde"/>
    <s v="No corresponde"/>
    <s v="No corresponde"/>
    <s v="No corresponde"/>
    <s v="No corresponde"/>
    <n v="0.41901408450704225"/>
    <n v="0.7"/>
    <n v="0.8"/>
    <n v="0"/>
    <n v="132"/>
    <n v="265"/>
    <n v="0"/>
    <n v="1"/>
    <n v="3"/>
    <n v="0"/>
    <n v="1"/>
    <n v="3"/>
    <s v="No corresponde"/>
    <s v="No corresponde"/>
    <s v="No corresponde"/>
    <n v="11"/>
    <x v="1"/>
    <m/>
  </r>
  <r>
    <n v="627"/>
    <n v="61301"/>
    <x v="5"/>
    <s v="Santa Cruz"/>
    <s v="Santa Cruz"/>
    <n v="1"/>
    <n v="4"/>
    <x v="4"/>
    <s v="pobreza media y ruralidad media"/>
    <n v="1"/>
    <n v="0"/>
    <n v="0"/>
    <n v="12408"/>
    <n v="53.48"/>
    <n v="51.968190854870777"/>
    <n v="0.85"/>
    <n v="300"/>
    <n v="0.90357143878936763"/>
    <n v="0.97500002384185791"/>
    <n v="0"/>
    <n v="52"/>
    <n v="121"/>
    <n v="0.12621359223300971"/>
    <n v="412"/>
    <n v="0.20121359225781052"/>
    <n v="0.3012135922908783"/>
    <n v="0"/>
    <n v="150"/>
    <n v="350"/>
    <x v="0"/>
    <s v="No corresponde"/>
    <s v="No corresponde"/>
    <n v="0"/>
    <n v="15"/>
    <n v="35"/>
    <n v="0"/>
    <n v="2"/>
    <n v="10"/>
    <n v="0"/>
    <n v="0.36428571428571427"/>
    <n v="0.85"/>
    <n v="0"/>
    <n v="0.36428571428571427"/>
    <n v="0.85"/>
    <n v="0.92557251908396942"/>
    <n v="0.95"/>
    <n v="1"/>
    <n v="0"/>
    <n v="210"/>
    <n v="420"/>
    <n v="0"/>
    <n v="1"/>
    <n v="3"/>
    <n v="0"/>
    <n v="1"/>
    <n v="3"/>
    <s v="No corresponde"/>
    <s v="No corresponde"/>
    <s v="No corresponde"/>
    <n v="12"/>
    <x v="3"/>
    <m/>
  </r>
  <r>
    <n v="628"/>
    <n v="61302"/>
    <x v="5"/>
    <s v="Santa Cruz"/>
    <s v="Andabamba"/>
    <n v="1"/>
    <n v="1"/>
    <x v="2"/>
    <s v="pobreza muy alta y ruralidad alta"/>
    <n v="1"/>
    <n v="0"/>
    <n v="0"/>
    <n v="1491"/>
    <n v="79.900000000000006"/>
    <n v="100"/>
    <n v="0.41666666666666669"/>
    <n v="36"/>
    <n v="0.43809523894673302"/>
    <n v="0.46666666865348816"/>
    <n v="0"/>
    <n v="7"/>
    <n v="15"/>
    <n v="4.9180327868852458E-2"/>
    <n v="61"/>
    <n v="9.2037468590278532E-2"/>
    <n v="0.14918032288551331"/>
    <n v="0"/>
    <n v="21"/>
    <n v="48"/>
    <x v="1"/>
    <n v="2.142857142857143E-3"/>
    <n v="5.0000000000000001E-3"/>
    <n v="0"/>
    <n v="3"/>
    <n v="5"/>
    <n v="0"/>
    <n v="2"/>
    <n v="10"/>
    <s v="No corresponde"/>
    <s v="No corresponde"/>
    <s v="No corresponde"/>
    <s v="No corresponde"/>
    <s v="No corresponde"/>
    <s v="No corresponde"/>
    <n v="0.97701149425287359"/>
    <n v="1"/>
    <n v="1"/>
    <n v="0"/>
    <n v="78"/>
    <n v="157"/>
    <n v="0"/>
    <n v="1"/>
    <n v="2"/>
    <n v="0"/>
    <n v="1"/>
    <n v="3"/>
    <s v="No corresponde"/>
    <s v="No corresponde"/>
    <s v="No corresponde"/>
    <n v="11"/>
    <x v="1"/>
    <m/>
  </r>
  <r>
    <n v="629"/>
    <n v="61303"/>
    <x v="5"/>
    <s v="Santa Cruz"/>
    <s v="Catache"/>
    <n v="1"/>
    <n v="2"/>
    <x v="2"/>
    <s v="pobreza muy alta y ruralidad alta"/>
    <n v="1"/>
    <n v="0"/>
    <n v="0"/>
    <n v="10030"/>
    <n v="73.69"/>
    <n v="100"/>
    <n v="0.42953020134228187"/>
    <n v="298"/>
    <n v="0.4509587787370325"/>
    <n v="0.4795302152633667"/>
    <n v="0"/>
    <n v="47"/>
    <n v="108"/>
    <n v="1.2931034482758621E-2"/>
    <n v="464"/>
    <n v="5.5788177758308466E-2"/>
    <n v="0.1129310354590416"/>
    <n v="0"/>
    <n v="119"/>
    <n v="277"/>
    <x v="1"/>
    <n v="2.142857142857143E-3"/>
    <n v="5.0000000000000001E-3"/>
    <n v="0"/>
    <n v="11"/>
    <n v="25"/>
    <n v="0"/>
    <n v="2"/>
    <n v="10"/>
    <s v="No corresponde"/>
    <s v="No corresponde"/>
    <s v="No corresponde"/>
    <s v="No corresponde"/>
    <s v="No corresponde"/>
    <s v="No corresponde"/>
    <n v="0.99047619047619051"/>
    <n v="1"/>
    <n v="1"/>
    <n v="0"/>
    <n v="216"/>
    <n v="432"/>
    <s v="No corresponde"/>
    <s v="No corresponde"/>
    <s v="No corresponde"/>
    <n v="0"/>
    <n v="1"/>
    <n v="3"/>
    <s v="No corresponde"/>
    <s v="No corresponde"/>
    <s v="No corresponde"/>
    <n v="10"/>
    <x v="0"/>
    <m/>
  </r>
  <r>
    <n v="630"/>
    <n v="61304"/>
    <x v="5"/>
    <s v="Santa Cruz"/>
    <s v="Chancaybaños"/>
    <n v="1"/>
    <n v="1"/>
    <x v="2"/>
    <s v="pobreza muy alta y ruralidad alta"/>
    <n v="1"/>
    <n v="0"/>
    <n v="0"/>
    <n v="3892"/>
    <n v="77.930000000000007"/>
    <n v="100"/>
    <n v="0.74809160305343514"/>
    <n v="131"/>
    <n v="0.76952016906103882"/>
    <n v="0.7980915904045105"/>
    <n v="0"/>
    <n v="19"/>
    <n v="44"/>
    <n v="0"/>
    <n v="175"/>
    <n v="4.2857143495764048E-2"/>
    <n v="0.10000000149011612"/>
    <n v="0"/>
    <n v="54"/>
    <n v="124"/>
    <x v="1"/>
    <n v="2.142857142857143E-3"/>
    <n v="5.0000000000000001E-3"/>
    <n v="0"/>
    <n v="7"/>
    <n v="15"/>
    <n v="0"/>
    <n v="2"/>
    <n v="10"/>
    <s v="No corresponde"/>
    <s v="No corresponde"/>
    <s v="No corresponde"/>
    <s v="No corresponde"/>
    <s v="No corresponde"/>
    <s v="No corresponde"/>
    <n v="0.93129770992366412"/>
    <n v="0.95"/>
    <n v="1"/>
    <n v="0"/>
    <n v="164"/>
    <n v="329"/>
    <n v="0"/>
    <n v="1"/>
    <n v="2"/>
    <n v="0"/>
    <n v="1"/>
    <n v="3"/>
    <s v="No corresponde"/>
    <s v="No corresponde"/>
    <s v="No corresponde"/>
    <n v="11"/>
    <x v="1"/>
    <m/>
  </r>
  <r>
    <n v="631"/>
    <n v="61305"/>
    <x v="5"/>
    <s v="Santa Cruz"/>
    <s v="La Esperanza"/>
    <n v="1"/>
    <n v="2"/>
    <x v="2"/>
    <s v="pobreza muy alta y ruralidad alta"/>
    <n v="1"/>
    <n v="0"/>
    <n v="0"/>
    <n v="2555"/>
    <n v="70"/>
    <n v="100"/>
    <n v="0.76811594202898548"/>
    <n v="69"/>
    <n v="0.78954451671545056"/>
    <n v="0.8181159496307373"/>
    <n v="0"/>
    <n v="12"/>
    <n v="26"/>
    <n v="0"/>
    <n v="96"/>
    <n v="4.2857143495764048E-2"/>
    <n v="0.10000000149011612"/>
    <n v="0"/>
    <n v="29"/>
    <n v="67"/>
    <x v="1"/>
    <n v="2.142857142857143E-3"/>
    <n v="5.0000000000000001E-3"/>
    <n v="0"/>
    <n v="7"/>
    <n v="15"/>
    <n v="0"/>
    <n v="2"/>
    <n v="10"/>
    <s v="No corresponde"/>
    <s v="No corresponde"/>
    <s v="No corresponde"/>
    <s v="No corresponde"/>
    <s v="No corresponde"/>
    <s v="No corresponde"/>
    <n v="0.91124260355029585"/>
    <n v="0.95"/>
    <n v="1"/>
    <n v="0"/>
    <n v="104"/>
    <n v="209"/>
    <s v="No corresponde"/>
    <s v="No corresponde"/>
    <s v="No corresponde"/>
    <n v="0"/>
    <n v="1"/>
    <n v="3"/>
    <s v="No corresponde"/>
    <s v="No corresponde"/>
    <s v="No corresponde"/>
    <n v="10"/>
    <x v="0"/>
    <m/>
  </r>
  <r>
    <n v="632"/>
    <n v="61306"/>
    <x v="5"/>
    <s v="Santa Cruz"/>
    <s v="Ninabamba"/>
    <n v="1"/>
    <n v="2"/>
    <x v="2"/>
    <s v="pobreza muy alta y ruralidad alta"/>
    <n v="1"/>
    <n v="0"/>
    <n v="0"/>
    <n v="2754"/>
    <n v="74.81"/>
    <n v="100"/>
    <n v="0.5892857142857143"/>
    <n v="56"/>
    <n v="0.61071429812178324"/>
    <n v="0.63928574323654175"/>
    <n v="0"/>
    <n v="9"/>
    <n v="20"/>
    <n v="0"/>
    <n v="72"/>
    <n v="4.2857143495764048E-2"/>
    <n v="0.10000000149011612"/>
    <n v="0"/>
    <n v="37"/>
    <n v="85"/>
    <x v="1"/>
    <n v="2.142857142857143E-3"/>
    <n v="5.0000000000000001E-3"/>
    <n v="0"/>
    <n v="7"/>
    <n v="15"/>
    <n v="0"/>
    <n v="2"/>
    <n v="10"/>
    <s v="No corresponde"/>
    <s v="No corresponde"/>
    <s v="No corresponde"/>
    <s v="No corresponde"/>
    <s v="No corresponde"/>
    <s v="No corresponde"/>
    <n v="0.94505494505494503"/>
    <n v="0.95"/>
    <n v="1"/>
    <n v="0"/>
    <n v="99"/>
    <n v="199"/>
    <n v="0"/>
    <n v="1"/>
    <n v="2"/>
    <n v="0"/>
    <n v="1"/>
    <n v="3"/>
    <s v="No corresponde"/>
    <s v="No corresponde"/>
    <s v="No corresponde"/>
    <n v="11"/>
    <x v="1"/>
    <m/>
  </r>
  <r>
    <n v="633"/>
    <n v="61307"/>
    <x v="5"/>
    <s v="Santa Cruz"/>
    <s v="Pulán"/>
    <n v="1"/>
    <n v="1"/>
    <x v="2"/>
    <s v="pobreza muy alta y ruralidad alta"/>
    <n v="1"/>
    <n v="0"/>
    <n v="0"/>
    <n v="4430"/>
    <n v="77.489999999999995"/>
    <n v="100"/>
    <n v="0.63551401869158874"/>
    <n v="107"/>
    <n v="0.65694259618407735"/>
    <n v="0.68551403284072876"/>
    <n v="0"/>
    <n v="17"/>
    <n v="38"/>
    <n v="5.9171597633136093E-3"/>
    <n v="169"/>
    <n v="4.8774304090418864E-2"/>
    <n v="0.10591716319322586"/>
    <n v="0"/>
    <n v="59"/>
    <n v="136"/>
    <x v="1"/>
    <n v="2.142857142857143E-3"/>
    <n v="5.0000000000000001E-3"/>
    <n v="0"/>
    <n v="11"/>
    <n v="25"/>
    <n v="0"/>
    <n v="2"/>
    <n v="10"/>
    <s v="No corresponde"/>
    <s v="No corresponde"/>
    <s v="No corresponde"/>
    <s v="No corresponde"/>
    <s v="No corresponde"/>
    <s v="No corresponde"/>
    <n v="0.93641618497109824"/>
    <n v="0.95"/>
    <n v="1"/>
    <n v="0"/>
    <n v="151"/>
    <n v="303"/>
    <s v="No corresponde"/>
    <s v="No corresponde"/>
    <s v="No corresponde"/>
    <n v="0"/>
    <n v="1"/>
    <n v="3"/>
    <s v="No corresponde"/>
    <s v="No corresponde"/>
    <s v="No corresponde"/>
    <n v="10"/>
    <x v="0"/>
    <m/>
  </r>
  <r>
    <n v="634"/>
    <n v="61308"/>
    <x v="5"/>
    <s v="Santa Cruz"/>
    <s v="Saucepampa"/>
    <n v="1"/>
    <n v="1"/>
    <x v="2"/>
    <s v="pobreza muy alta y ruralidad alta"/>
    <n v="2"/>
    <n v="0"/>
    <n v="0"/>
    <n v="1845"/>
    <n v="84.65"/>
    <n v="100"/>
    <n v="0.86792452830188682"/>
    <n v="53"/>
    <n v="0.8893530976097539"/>
    <n v="0.91792452335357666"/>
    <n v="0"/>
    <n v="6"/>
    <n v="14"/>
    <n v="0.3"/>
    <n v="60"/>
    <n v="0.34285714541162765"/>
    <n v="0.40000000596046448"/>
    <n v="0"/>
    <n v="28"/>
    <n v="64"/>
    <x v="1"/>
    <n v="2.142857142857143E-3"/>
    <n v="5.0000000000000001E-3"/>
    <n v="0"/>
    <n v="3"/>
    <n v="5"/>
    <n v="0"/>
    <n v="2"/>
    <n v="10"/>
    <s v="No corresponde"/>
    <s v="No corresponde"/>
    <s v="No corresponde"/>
    <s v="No corresponde"/>
    <s v="No corresponde"/>
    <s v="No corresponde"/>
    <n v="0.85057471264367812"/>
    <n v="0.9"/>
    <n v="0.95"/>
    <n v="0"/>
    <n v="102"/>
    <n v="204"/>
    <s v="No corresponde"/>
    <s v="No corresponde"/>
    <s v="No corresponde"/>
    <n v="0"/>
    <n v="1"/>
    <n v="3"/>
    <s v="No corresponde"/>
    <s v="No corresponde"/>
    <s v="No corresponde"/>
    <n v="10"/>
    <x v="0"/>
    <m/>
  </r>
  <r>
    <n v="635"/>
    <n v="61309"/>
    <x v="5"/>
    <s v="Santa Cruz"/>
    <s v="Sexi"/>
    <n v="1"/>
    <n v="3"/>
    <x v="1"/>
    <s v="pobreza alta y ruralidad alta"/>
    <n v="2"/>
    <n v="0"/>
    <n v="0"/>
    <n v="570"/>
    <n v="57.35"/>
    <n v="100"/>
    <n v="0.77777777777777779"/>
    <n v="9"/>
    <n v="0.80992063548829818"/>
    <n v="0.85277777910232544"/>
    <n v="0"/>
    <n v="3"/>
    <n v="5"/>
    <n v="0"/>
    <n v="11"/>
    <n v="5.3571428571428568E-2"/>
    <n v="0.125"/>
    <n v="0"/>
    <n v="5"/>
    <n v="10"/>
    <x v="0"/>
    <s v="No corresponde"/>
    <s v="No corresponde"/>
    <n v="0"/>
    <n v="3"/>
    <n v="5"/>
    <n v="0"/>
    <n v="2"/>
    <n v="10"/>
    <s v="No corresponde"/>
    <s v="No corresponde"/>
    <s v="No corresponde"/>
    <s v="No corresponde"/>
    <s v="No corresponde"/>
    <s v="No corresponde"/>
    <n v="0.66666666666666663"/>
    <n v="0.8"/>
    <n v="0.9"/>
    <n v="0"/>
    <n v="42"/>
    <n v="84"/>
    <s v="No corresponde"/>
    <s v="No corresponde"/>
    <s v="No corresponde"/>
    <n v="0"/>
    <n v="1"/>
    <n v="3"/>
    <s v="No corresponde"/>
    <s v="No corresponde"/>
    <s v="No corresponde"/>
    <n v="9"/>
    <x v="2"/>
    <m/>
  </r>
  <r>
    <n v="636"/>
    <n v="61310"/>
    <x v="5"/>
    <s v="Santa Cruz"/>
    <s v="Uticyacu"/>
    <n v="1"/>
    <n v="1"/>
    <x v="2"/>
    <s v="pobreza muy alta y ruralidad alta"/>
    <n v="1"/>
    <n v="0"/>
    <n v="0"/>
    <n v="1603"/>
    <n v="78.84"/>
    <n v="100"/>
    <n v="0.89189189189189189"/>
    <n v="37"/>
    <n v="0.91332047050063669"/>
    <n v="0.94189190864562988"/>
    <n v="0"/>
    <n v="6"/>
    <n v="14"/>
    <n v="0"/>
    <n v="59"/>
    <n v="4.2857143495764048E-2"/>
    <n v="0.10000000149011612"/>
    <n v="0"/>
    <n v="16"/>
    <n v="36"/>
    <x v="1"/>
    <n v="2.142857142857143E-3"/>
    <n v="5.0000000000000001E-3"/>
    <n v="0"/>
    <n v="3"/>
    <n v="5"/>
    <n v="0"/>
    <n v="2"/>
    <n v="10"/>
    <s v="No corresponde"/>
    <s v="No corresponde"/>
    <s v="No corresponde"/>
    <s v="No corresponde"/>
    <s v="No corresponde"/>
    <s v="No corresponde"/>
    <n v="0.58064516129032262"/>
    <n v="0.8"/>
    <n v="0.9"/>
    <n v="0"/>
    <n v="58"/>
    <n v="116"/>
    <n v="0"/>
    <n v="0"/>
    <n v="1"/>
    <n v="0"/>
    <n v="1"/>
    <n v="3"/>
    <s v="No corresponde"/>
    <s v="No corresponde"/>
    <s v="No corresponde"/>
    <n v="10"/>
    <x v="1"/>
    <m/>
  </r>
  <r>
    <n v="637"/>
    <n v="61311"/>
    <x v="5"/>
    <s v="Santa Cruz"/>
    <s v="Yauyucán"/>
    <n v="1"/>
    <n v="3"/>
    <x v="1"/>
    <s v="pobreza alta y ruralidad alta"/>
    <n v="2"/>
    <n v="0"/>
    <n v="0"/>
    <n v="3603"/>
    <n v="63.78"/>
    <n v="100"/>
    <n v="0.41935483870967744"/>
    <n v="93"/>
    <n v="0.45149769815981117"/>
    <n v="0.49435484409332275"/>
    <n v="0"/>
    <n v="16"/>
    <n v="37"/>
    <n v="0.22137404580152673"/>
    <n v="131"/>
    <n v="0.27494546969298317"/>
    <n v="0.3463740348815918"/>
    <n v="0"/>
    <n v="56"/>
    <n v="130"/>
    <x v="0"/>
    <s v="No corresponde"/>
    <s v="No corresponde"/>
    <n v="0"/>
    <n v="7"/>
    <n v="15"/>
    <n v="0"/>
    <n v="2"/>
    <n v="10"/>
    <s v="No corresponde"/>
    <s v="No corresponde"/>
    <s v="No corresponde"/>
    <s v="No corresponde"/>
    <s v="No corresponde"/>
    <s v="No corresponde"/>
    <n v="0.96739130434782605"/>
    <n v="1"/>
    <n v="1"/>
    <n v="0"/>
    <n v="126"/>
    <n v="253"/>
    <s v="No corresponde"/>
    <s v="No corresponde"/>
    <s v="No corresponde"/>
    <n v="0"/>
    <n v="1"/>
    <n v="3"/>
    <s v="No corresponde"/>
    <s v="No corresponde"/>
    <s v="No corresponde"/>
    <n v="9"/>
    <x v="2"/>
    <m/>
  </r>
  <r>
    <n v="638"/>
    <n v="70106"/>
    <x v="6"/>
    <s v="Prov.Const.del Callao"/>
    <s v="Ventanilla"/>
    <n v="2"/>
    <n v="1"/>
    <x v="5"/>
    <s v="pobreza baja y ruralidad baja"/>
    <n v="1"/>
    <n v="0"/>
    <n v="0"/>
    <n v="398017"/>
    <n v="30.67"/>
    <n v="0"/>
    <n v="0.73899228325011346"/>
    <n v="13218"/>
    <n v="0.81399228431225967"/>
    <n v="0.91399228572845459"/>
    <n v="0"/>
    <n v="429"/>
    <n v="1000"/>
    <n v="0"/>
    <n v="17177"/>
    <n v="9.6428568874086656E-2"/>
    <n v="0.22499999403953552"/>
    <n v="0"/>
    <n v="429"/>
    <n v="1000"/>
    <x v="0"/>
    <s v="No corresponde"/>
    <s v="No corresponde"/>
    <n v="0"/>
    <n v="15"/>
    <n v="35"/>
    <n v="0"/>
    <n v="2"/>
    <n v="10"/>
    <s v="No corresponde"/>
    <s v="No corresponde"/>
    <s v="No corresponde"/>
    <s v="No corresponde"/>
    <s v="No corresponde"/>
    <s v="No corresponde"/>
    <n v="0.96039153198269978"/>
    <n v="1"/>
    <n v="1"/>
    <n v="0"/>
    <n v="5171"/>
    <n v="10343"/>
    <s v="No corresponde"/>
    <s v="No corresponde"/>
    <s v="No corresponde"/>
    <n v="0"/>
    <n v="1"/>
    <n v="3"/>
    <s v="No corresponde"/>
    <s v="No corresponde"/>
    <s v="No corresponde"/>
    <n v="9"/>
    <x v="2"/>
    <m/>
  </r>
  <r>
    <n v="639"/>
    <n v="70107"/>
    <x v="6"/>
    <s v="Prov.Const.del Callao"/>
    <s v="Mi Perú"/>
    <n v="2"/>
    <n v="1"/>
    <x v="5"/>
    <s v="pobreza baja y ruralidad baja"/>
    <n v="1"/>
    <n v="0"/>
    <n v="0"/>
    <n v="62906"/>
    <n v="26.34"/>
    <n v="0"/>
    <n v="0.7590799031476998"/>
    <n v="1652"/>
    <n v="0.83407989557702333"/>
    <n v="0.93407988548278809"/>
    <n v="0"/>
    <n v="238"/>
    <n v="554"/>
    <n v="7.1530758226037196E-4"/>
    <n v="1398"/>
    <n v="9.7143879781928066E-2"/>
    <n v="0.22571530938148499"/>
    <n v="0"/>
    <n v="328"/>
    <n v="765"/>
    <x v="0"/>
    <s v="No corresponde"/>
    <s v="No corresponde"/>
    <n v="0"/>
    <n v="15"/>
    <n v="35"/>
    <n v="0"/>
    <n v="2"/>
    <n v="10"/>
    <s v="No corresponde"/>
    <s v="No corresponde"/>
    <s v="No corresponde"/>
    <s v="No corresponde"/>
    <s v="No corresponde"/>
    <s v="No corresponde"/>
    <n v="0.73899999999999999"/>
    <n v="0.8"/>
    <n v="0.9"/>
    <n v="0"/>
    <n v="570"/>
    <n v="1140"/>
    <s v="No corresponde"/>
    <s v="No corresponde"/>
    <s v="No corresponde"/>
    <n v="0"/>
    <n v="1"/>
    <n v="3"/>
    <s v="No corresponde"/>
    <s v="No corresponde"/>
    <s v="No corresponde"/>
    <n v="9"/>
    <x v="2"/>
    <m/>
  </r>
  <r>
    <n v="640"/>
    <n v="80102"/>
    <x v="7"/>
    <s v="Cusco"/>
    <s v="Ccorca"/>
    <n v="1"/>
    <n v="1"/>
    <x v="1"/>
    <s v="pobreza alta y ruralidad alta"/>
    <n v="3"/>
    <n v="0"/>
    <n v="0"/>
    <n v="2470"/>
    <n v="55.63"/>
    <n v="100"/>
    <n v="0.97333333333333338"/>
    <n v="75"/>
    <n v="0.97333334423246842"/>
    <n v="0.97333335876464844"/>
    <n v="0"/>
    <n v="6"/>
    <n v="14"/>
    <n v="0"/>
    <n v="65"/>
    <n v="5.3571428571428568E-2"/>
    <n v="0.125"/>
    <n v="0"/>
    <n v="39"/>
    <n v="91"/>
    <x v="1"/>
    <n v="2.142857142857143E-3"/>
    <n v="5.0000000000000001E-3"/>
    <n v="0"/>
    <n v="7"/>
    <n v="15"/>
    <n v="0"/>
    <n v="6"/>
    <n v="14"/>
    <s v="No corresponde"/>
    <s v="No corresponde"/>
    <s v="No corresponde"/>
    <s v="No corresponde"/>
    <s v="No corresponde"/>
    <s v="No corresponde"/>
    <n v="0.47863247863247865"/>
    <n v="0.7"/>
    <n v="0.8"/>
    <n v="0"/>
    <n v="117"/>
    <n v="235"/>
    <n v="0"/>
    <n v="1"/>
    <n v="2"/>
    <n v="0"/>
    <n v="1"/>
    <n v="3"/>
    <s v="No corresponde"/>
    <s v="No corresponde"/>
    <s v="No corresponde"/>
    <n v="11"/>
    <x v="1"/>
    <m/>
  </r>
  <r>
    <n v="641"/>
    <n v="80201"/>
    <x v="7"/>
    <s v="Acomayo"/>
    <s v="Acomayo"/>
    <n v="1"/>
    <n v="1"/>
    <x v="0"/>
    <s v="pobreza media y ruralidad alta"/>
    <n v="3"/>
    <n v="0"/>
    <n v="0"/>
    <n v="5597"/>
    <n v="50.31"/>
    <n v="100"/>
    <n v="0.38554216867469882"/>
    <n v="166"/>
    <n v="0.42839931559439576"/>
    <n v="0.4855421781539917"/>
    <n v="0"/>
    <n v="30"/>
    <n v="70"/>
    <n v="1.7777777777777778E-2"/>
    <n v="225"/>
    <n v="8.2063491609361439E-2"/>
    <n v="0.16777777671813965"/>
    <n v="0"/>
    <n v="89"/>
    <n v="206"/>
    <x v="1"/>
    <n v="2.142857142857143E-3"/>
    <n v="5.0000000000000001E-3"/>
    <n v="0"/>
    <n v="11"/>
    <n v="25"/>
    <n v="0"/>
    <n v="6"/>
    <n v="14"/>
    <n v="0"/>
    <n v="0.36428571428571427"/>
    <n v="0.85"/>
    <n v="0"/>
    <n v="0.36428571428571427"/>
    <n v="0.85"/>
    <n v="0.82840236686390534"/>
    <n v="0.9"/>
    <n v="0.95"/>
    <n v="0"/>
    <n v="158"/>
    <n v="317"/>
    <n v="0"/>
    <n v="2"/>
    <n v="4"/>
    <n v="0"/>
    <n v="1"/>
    <n v="3"/>
    <s v="No corresponde"/>
    <s v="No corresponde"/>
    <s v="No corresponde"/>
    <n v="13"/>
    <x v="5"/>
    <m/>
  </r>
  <r>
    <n v="642"/>
    <n v="80202"/>
    <x v="7"/>
    <s v="Acomayo"/>
    <s v="Acopia"/>
    <n v="1"/>
    <n v="1"/>
    <x v="0"/>
    <s v="pobreza media y ruralidad alta"/>
    <n v="3"/>
    <n v="0"/>
    <n v="0"/>
    <n v="2324"/>
    <n v="46.37"/>
    <n v="100"/>
    <n v="0.4642857142857143"/>
    <n v="56"/>
    <n v="0.50714284911447638"/>
    <n v="0.56428569555282593"/>
    <n v="0"/>
    <n v="6"/>
    <n v="14"/>
    <n v="1.6129032258064516E-2"/>
    <n v="62"/>
    <n v="8.0414748892256749E-2"/>
    <n v="0.16612903773784637"/>
    <n v="0"/>
    <n v="41"/>
    <n v="95"/>
    <x v="0"/>
    <s v="No corresponde"/>
    <s v="No corresponde"/>
    <n v="0"/>
    <n v="11"/>
    <n v="25"/>
    <n v="0"/>
    <n v="2"/>
    <n v="10"/>
    <s v="No corresponde"/>
    <s v="No corresponde"/>
    <s v="No corresponde"/>
    <s v="No corresponde"/>
    <s v="No corresponde"/>
    <s v="No corresponde"/>
    <n v="0.63184079601990051"/>
    <n v="0.8"/>
    <n v="0.9"/>
    <n v="0"/>
    <n v="147"/>
    <n v="294"/>
    <n v="0"/>
    <n v="0"/>
    <n v="1"/>
    <n v="0"/>
    <n v="1"/>
    <n v="3"/>
    <s v="No corresponde"/>
    <s v="No corresponde"/>
    <s v="No corresponde"/>
    <n v="9"/>
    <x v="0"/>
    <m/>
  </r>
  <r>
    <n v="643"/>
    <n v="80203"/>
    <x v="7"/>
    <s v="Acomayo"/>
    <s v="Acos"/>
    <n v="1"/>
    <n v="1"/>
    <x v="1"/>
    <s v="pobreza alta y ruralidad alta"/>
    <n v="3"/>
    <n v="0"/>
    <n v="0"/>
    <n v="2274"/>
    <n v="58.19"/>
    <n v="100"/>
    <n v="0.46551724137931033"/>
    <n v="58"/>
    <n v="0.49766011103033431"/>
    <n v="0.54051727056503296"/>
    <n v="0"/>
    <n v="7"/>
    <n v="15"/>
    <n v="0"/>
    <n v="57"/>
    <n v="5.3571428571428568E-2"/>
    <n v="0.125"/>
    <n v="0"/>
    <n v="34"/>
    <n v="79"/>
    <x v="1"/>
    <n v="2.142857142857143E-3"/>
    <n v="5.0000000000000001E-3"/>
    <n v="0"/>
    <n v="7"/>
    <n v="15"/>
    <n v="0"/>
    <n v="6"/>
    <n v="14"/>
    <s v="No corresponde"/>
    <s v="No corresponde"/>
    <s v="No corresponde"/>
    <s v="No corresponde"/>
    <s v="No corresponde"/>
    <s v="No corresponde"/>
    <n v="0.89583333333333337"/>
    <n v="0.9"/>
    <n v="0.95"/>
    <n v="0"/>
    <n v="152"/>
    <n v="305"/>
    <n v="0"/>
    <n v="1"/>
    <n v="2"/>
    <n v="0"/>
    <n v="1"/>
    <n v="3"/>
    <s v="No corresponde"/>
    <s v="No corresponde"/>
    <s v="No corresponde"/>
    <n v="11"/>
    <x v="1"/>
    <m/>
  </r>
  <r>
    <n v="644"/>
    <n v="80204"/>
    <x v="7"/>
    <s v="Acomayo"/>
    <s v="Mosoc Llacta"/>
    <n v="2"/>
    <n v="2"/>
    <x v="3"/>
    <s v="pobreza baja y ruralidad alta"/>
    <n v="3"/>
    <n v="0"/>
    <n v="0"/>
    <n v="2309"/>
    <n v="33.89"/>
    <n v="100"/>
    <n v="0.65217391304347827"/>
    <n v="23"/>
    <n v="0.71645962710706346"/>
    <n v="0.802173912525177"/>
    <n v="0"/>
    <n v="5"/>
    <n v="10"/>
    <n v="0"/>
    <n v="30"/>
    <n v="8.5714286991528096E-2"/>
    <n v="0.20000000298023224"/>
    <n v="0"/>
    <n v="16"/>
    <n v="36"/>
    <x v="0"/>
    <s v="No corresponde"/>
    <s v="No corresponde"/>
    <n v="0"/>
    <n v="7"/>
    <n v="15"/>
    <n v="0"/>
    <n v="6"/>
    <n v="14"/>
    <s v="No corresponde"/>
    <s v="No corresponde"/>
    <s v="No corresponde"/>
    <s v="No corresponde"/>
    <s v="No corresponde"/>
    <s v="No corresponde"/>
    <n v="0.2857142857142857"/>
    <n v="0.7"/>
    <n v="0.8"/>
    <n v="0"/>
    <n v="72"/>
    <n v="145"/>
    <n v="0"/>
    <n v="0"/>
    <n v="1"/>
    <n v="0"/>
    <n v="1"/>
    <n v="3"/>
    <s v="No corresponde"/>
    <s v="No corresponde"/>
    <s v="No corresponde"/>
    <n v="9"/>
    <x v="0"/>
    <m/>
  </r>
  <r>
    <n v="645"/>
    <n v="80205"/>
    <x v="7"/>
    <s v="Acomayo"/>
    <s v="Pomacanchi"/>
    <n v="1"/>
    <n v="1"/>
    <x v="4"/>
    <s v="pobreza media y ruralidad media"/>
    <n v="3"/>
    <n v="0"/>
    <n v="0"/>
    <n v="9044"/>
    <n v="51.63"/>
    <n v="56.262135922330089"/>
    <n v="0.41568627450980394"/>
    <n v="255"/>
    <n v="0.46925769246258991"/>
    <n v="0.54068624973297119"/>
    <n v="0"/>
    <n v="26"/>
    <n v="60"/>
    <n v="0"/>
    <n v="255"/>
    <n v="7.4999998722757616E-2"/>
    <n v="0.17499999701976776"/>
    <n v="0"/>
    <n v="157"/>
    <n v="365"/>
    <x v="1"/>
    <n v="2.142857142857143E-3"/>
    <n v="5.0000000000000001E-3"/>
    <n v="0"/>
    <n v="11"/>
    <n v="25"/>
    <n v="0"/>
    <n v="6"/>
    <n v="14"/>
    <s v="No corresponde"/>
    <s v="No corresponde"/>
    <s v="No corresponde"/>
    <s v="No corresponde"/>
    <s v="No corresponde"/>
    <s v="No corresponde"/>
    <n v="0.94654788418708236"/>
    <n v="0.95"/>
    <n v="1"/>
    <n v="0"/>
    <n v="212"/>
    <n v="424"/>
    <n v="0"/>
    <n v="1"/>
    <n v="3"/>
    <n v="0"/>
    <n v="1"/>
    <n v="3"/>
    <s v="No corresponde"/>
    <s v="No corresponde"/>
    <s v="No corresponde"/>
    <n v="11"/>
    <x v="1"/>
    <m/>
  </r>
  <r>
    <n v="646"/>
    <n v="80206"/>
    <x v="7"/>
    <s v="Acomayo"/>
    <s v="Rondocán"/>
    <n v="1"/>
    <n v="1"/>
    <x v="1"/>
    <s v="pobreza alta y ruralidad alta"/>
    <n v="3"/>
    <n v="0"/>
    <n v="0"/>
    <n v="2269"/>
    <n v="56.93"/>
    <n v="100"/>
    <n v="0.7441860465116279"/>
    <n v="43"/>
    <n v="0.77632889735738309"/>
    <n v="0.81918603181838989"/>
    <n v="0"/>
    <n v="8"/>
    <n v="17"/>
    <n v="0"/>
    <n v="72"/>
    <n v="5.3571428571428568E-2"/>
    <n v="0.125"/>
    <n v="0"/>
    <n v="41"/>
    <n v="95"/>
    <x v="1"/>
    <n v="2.142857142857143E-3"/>
    <n v="5.0000000000000001E-3"/>
    <n v="0"/>
    <n v="7"/>
    <n v="15"/>
    <n v="0"/>
    <n v="6"/>
    <n v="14"/>
    <s v="No corresponde"/>
    <s v="No corresponde"/>
    <s v="No corresponde"/>
    <s v="No corresponde"/>
    <s v="No corresponde"/>
    <s v="No corresponde"/>
    <n v="0.4838709677419355"/>
    <n v="0.7"/>
    <n v="0.8"/>
    <n v="0"/>
    <n v="166"/>
    <n v="333"/>
    <n v="0"/>
    <n v="1"/>
    <n v="3"/>
    <n v="0"/>
    <n v="1"/>
    <n v="3"/>
    <s v="No corresponde"/>
    <s v="No corresponde"/>
    <s v="No corresponde"/>
    <n v="11"/>
    <x v="1"/>
    <m/>
  </r>
  <r>
    <n v="647"/>
    <n v="80207"/>
    <x v="7"/>
    <s v="Acomayo"/>
    <s v="Sangarara"/>
    <n v="1"/>
    <n v="1"/>
    <x v="1"/>
    <s v="pobreza alta y ruralidad alta"/>
    <n v="3"/>
    <n v="0"/>
    <n v="0"/>
    <n v="3713"/>
    <n v="60.09"/>
    <n v="100"/>
    <n v="0.47706422018348627"/>
    <n v="109"/>
    <n v="0.50920708581004515"/>
    <n v="0.55206423997879028"/>
    <n v="0"/>
    <n v="12"/>
    <n v="28"/>
    <n v="0"/>
    <n v="124"/>
    <n v="5.3571428571428568E-2"/>
    <n v="0.125"/>
    <n v="0"/>
    <n v="56"/>
    <n v="130"/>
    <x v="1"/>
    <n v="2.142857142857143E-3"/>
    <n v="5.0000000000000001E-3"/>
    <n v="0"/>
    <n v="11"/>
    <n v="25"/>
    <n v="0"/>
    <n v="6"/>
    <n v="14"/>
    <s v="No corresponde"/>
    <s v="No corresponde"/>
    <s v="No corresponde"/>
    <s v="No corresponde"/>
    <s v="No corresponde"/>
    <s v="No corresponde"/>
    <n v="0.92792792792792789"/>
    <n v="0.95"/>
    <n v="1"/>
    <n v="0"/>
    <n v="174"/>
    <n v="348"/>
    <n v="0"/>
    <n v="0"/>
    <n v="1"/>
    <n v="0"/>
    <n v="1"/>
    <n v="3"/>
    <s v="No corresponde"/>
    <s v="No corresponde"/>
    <s v="No corresponde"/>
    <n v="10"/>
    <x v="1"/>
    <m/>
  </r>
  <r>
    <n v="648"/>
    <n v="80301"/>
    <x v="7"/>
    <s v="Anta"/>
    <s v="Anta"/>
    <n v="2"/>
    <n v="2"/>
    <x v="4"/>
    <s v="pobreza media y ruralidad media"/>
    <n v="1"/>
    <n v="0"/>
    <n v="0"/>
    <n v="16743"/>
    <n v="28.86"/>
    <n v="60.443458980044355"/>
    <n v="0.86861313868613144"/>
    <n v="822"/>
    <n v="0.91635037313785495"/>
    <n v="0.98000001907348633"/>
    <n v="0"/>
    <n v="95"/>
    <n v="220"/>
    <n v="1.0952902519167579E-3"/>
    <n v="913"/>
    <n v="7.6095290989164011E-2"/>
    <n v="0.17609529197216034"/>
    <n v="0"/>
    <n v="248"/>
    <n v="577"/>
    <x v="0"/>
    <s v="No corresponde"/>
    <s v="No corresponde"/>
    <n v="0"/>
    <n v="15"/>
    <n v="35"/>
    <n v="0"/>
    <n v="2"/>
    <n v="10"/>
    <n v="0"/>
    <n v="0.36428571428571427"/>
    <n v="0.85"/>
    <n v="0"/>
    <n v="0.36428571428571427"/>
    <n v="0.85"/>
    <n v="0.94419441944194415"/>
    <n v="0.95"/>
    <n v="1"/>
    <n v="0"/>
    <n v="395"/>
    <n v="790"/>
    <n v="0"/>
    <n v="2"/>
    <n v="4"/>
    <n v="0"/>
    <n v="1"/>
    <n v="3"/>
    <s v="No corresponde"/>
    <s v="No corresponde"/>
    <s v="No corresponde"/>
    <n v="12"/>
    <x v="3"/>
    <m/>
  </r>
  <r>
    <n v="649"/>
    <n v="80302"/>
    <x v="7"/>
    <s v="Anta"/>
    <s v="Ancahuasi"/>
    <n v="2"/>
    <n v="2"/>
    <x v="3"/>
    <s v="pobreza baja y ruralidad alta"/>
    <n v="4"/>
    <n v="1"/>
    <n v="1"/>
    <n v="6978"/>
    <n v="32.46"/>
    <n v="100"/>
    <n v="0.80534351145038163"/>
    <n v="262"/>
    <n v="0.86962921434816376"/>
    <n v="0.95534348487854004"/>
    <n v="0"/>
    <n v="36"/>
    <n v="82"/>
    <n v="0.11898016997167139"/>
    <n v="353"/>
    <n v="0.20469445028752753"/>
    <n v="0.31898015737533569"/>
    <n v="0"/>
    <n v="102"/>
    <n v="238"/>
    <x v="0"/>
    <s v="No corresponde"/>
    <s v="No corresponde"/>
    <n v="0"/>
    <n v="11"/>
    <n v="25"/>
    <n v="0"/>
    <n v="6"/>
    <n v="14"/>
    <s v="No corresponde"/>
    <s v="No corresponde"/>
    <s v="No corresponde"/>
    <s v="No corresponde"/>
    <s v="No corresponde"/>
    <s v="No corresponde"/>
    <n v="0.97506925207756234"/>
    <n v="1"/>
    <n v="1"/>
    <n v="0"/>
    <n v="249"/>
    <n v="499"/>
    <n v="0"/>
    <n v="2"/>
    <n v="4"/>
    <n v="0"/>
    <n v="1"/>
    <n v="3"/>
    <s v="No corresponde"/>
    <s v="No corresponde"/>
    <s v="No corresponde"/>
    <n v="10"/>
    <x v="0"/>
    <m/>
  </r>
  <r>
    <n v="650"/>
    <n v="80304"/>
    <x v="7"/>
    <s v="Anta"/>
    <s v="Chinchaypujio"/>
    <n v="2"/>
    <n v="2"/>
    <x v="3"/>
    <s v="pobreza baja y ruralidad alta"/>
    <n v="4"/>
    <n v="1"/>
    <n v="0"/>
    <n v="4410"/>
    <n v="39.29"/>
    <n v="100"/>
    <n v="0.79761904761904767"/>
    <n v="168"/>
    <n v="0.86190475047040149"/>
    <n v="0.94761902093887329"/>
    <n v="0"/>
    <n v="17"/>
    <n v="39"/>
    <n v="6.024096385542169E-3"/>
    <n v="166"/>
    <n v="9.1738381684339398E-2"/>
    <n v="0.20602409541606903"/>
    <n v="0"/>
    <n v="78"/>
    <n v="182"/>
    <x v="0"/>
    <s v="No corresponde"/>
    <s v="No corresponde"/>
    <n v="0"/>
    <n v="11"/>
    <n v="25"/>
    <n v="0"/>
    <n v="6"/>
    <n v="14"/>
    <s v="No corresponde"/>
    <s v="No corresponde"/>
    <s v="No corresponde"/>
    <s v="No corresponde"/>
    <s v="No corresponde"/>
    <s v="No corresponde"/>
    <n v="0.94117647058823528"/>
    <n v="0.95"/>
    <n v="1"/>
    <n v="0"/>
    <n v="186"/>
    <n v="372"/>
    <n v="0"/>
    <n v="2"/>
    <n v="5"/>
    <n v="0"/>
    <n v="1"/>
    <n v="3"/>
    <s v="No corresponde"/>
    <s v="No corresponde"/>
    <s v="No corresponde"/>
    <n v="10"/>
    <x v="0"/>
    <m/>
  </r>
  <r>
    <n v="651"/>
    <n v="80305"/>
    <x v="7"/>
    <s v="Anta"/>
    <s v="Huarocondo"/>
    <n v="2"/>
    <n v="2"/>
    <x v="3"/>
    <s v="pobreza baja y ruralidad alta"/>
    <n v="3"/>
    <n v="0"/>
    <n v="0"/>
    <n v="5844"/>
    <n v="38.6"/>
    <n v="100"/>
    <n v="0.84"/>
    <n v="175"/>
    <n v="0.90000000817435122"/>
    <n v="0.98000001907348633"/>
    <n v="0"/>
    <n v="24"/>
    <n v="56"/>
    <n v="0.13043478260869565"/>
    <n v="230"/>
    <n v="0.21614906265868905"/>
    <n v="0.33043476939201355"/>
    <n v="0"/>
    <n v="83"/>
    <n v="192"/>
    <x v="0"/>
    <s v="No corresponde"/>
    <s v="No corresponde"/>
    <n v="0"/>
    <n v="11"/>
    <n v="25"/>
    <n v="0"/>
    <n v="6"/>
    <n v="14"/>
    <s v="No corresponde"/>
    <s v="No corresponde"/>
    <s v="No corresponde"/>
    <s v="No corresponde"/>
    <s v="No corresponde"/>
    <s v="No corresponde"/>
    <n v="0.89164086687306499"/>
    <n v="0.9"/>
    <n v="0.95"/>
    <n v="0"/>
    <n v="234"/>
    <n v="468"/>
    <n v="0"/>
    <n v="1"/>
    <n v="3"/>
    <n v="0"/>
    <n v="1"/>
    <n v="3"/>
    <s v="No corresponde"/>
    <s v="No corresponde"/>
    <s v="No corresponde"/>
    <n v="10"/>
    <x v="0"/>
    <m/>
  </r>
  <r>
    <n v="652"/>
    <n v="80306"/>
    <x v="7"/>
    <s v="Anta"/>
    <s v="Limatambo"/>
    <n v="2"/>
    <n v="2"/>
    <x v="3"/>
    <s v="pobreza baja y ruralidad alta"/>
    <n v="1"/>
    <n v="0"/>
    <n v="0"/>
    <n v="9761"/>
    <n v="33.19"/>
    <n v="100"/>
    <n v="0.73684210526315785"/>
    <n v="228"/>
    <n v="0.80112783084238381"/>
    <n v="0.88684213161468506"/>
    <n v="0"/>
    <n v="33"/>
    <n v="75"/>
    <n v="9.9337748344370865E-3"/>
    <n v="302"/>
    <n v="9.5648059626739876E-2"/>
    <n v="0.20993377268314362"/>
    <n v="0"/>
    <n v="117"/>
    <n v="273"/>
    <x v="0"/>
    <s v="No corresponde"/>
    <s v="No corresponde"/>
    <n v="0"/>
    <n v="11"/>
    <n v="25"/>
    <n v="0"/>
    <n v="6"/>
    <n v="14"/>
    <s v="No corresponde"/>
    <s v="No corresponde"/>
    <s v="No corresponde"/>
    <s v="No corresponde"/>
    <s v="No corresponde"/>
    <s v="No corresponde"/>
    <n v="0.59362549800796816"/>
    <n v="0.8"/>
    <n v="0.9"/>
    <n v="0"/>
    <n v="225"/>
    <n v="450"/>
    <n v="0"/>
    <n v="3"/>
    <n v="7"/>
    <n v="0"/>
    <n v="1"/>
    <n v="3"/>
    <s v="No corresponde"/>
    <s v="No corresponde"/>
    <s v="No corresponde"/>
    <n v="10"/>
    <x v="0"/>
    <m/>
  </r>
  <r>
    <n v="653"/>
    <n v="80307"/>
    <x v="7"/>
    <s v="Anta"/>
    <s v="Mollepata"/>
    <n v="2"/>
    <n v="2"/>
    <x v="3"/>
    <s v="pobreza baja y ruralidad alta"/>
    <n v="1"/>
    <n v="0"/>
    <n v="0"/>
    <n v="2660"/>
    <n v="28.76"/>
    <n v="100"/>
    <n v="0.54255319148936165"/>
    <n v="94"/>
    <n v="0.60683889338310726"/>
    <n v="0.69255316257476807"/>
    <n v="0"/>
    <n v="9"/>
    <n v="21"/>
    <n v="0"/>
    <n v="93"/>
    <n v="8.5714286991528096E-2"/>
    <n v="0.20000000298023224"/>
    <n v="0"/>
    <n v="34"/>
    <n v="78"/>
    <x v="0"/>
    <s v="No corresponde"/>
    <s v="No corresponde"/>
    <n v="0"/>
    <n v="7"/>
    <n v="15"/>
    <n v="0"/>
    <n v="2"/>
    <n v="10"/>
    <s v="No corresponde"/>
    <s v="No corresponde"/>
    <s v="No corresponde"/>
    <s v="No corresponde"/>
    <s v="No corresponde"/>
    <s v="No corresponde"/>
    <n v="0.9147286821705426"/>
    <n v="0.95"/>
    <n v="1"/>
    <n v="0"/>
    <n v="154"/>
    <n v="308"/>
    <n v="0"/>
    <n v="1"/>
    <n v="2"/>
    <n v="0"/>
    <n v="1"/>
    <n v="3"/>
    <s v="No corresponde"/>
    <s v="No corresponde"/>
    <s v="No corresponde"/>
    <n v="10"/>
    <x v="0"/>
    <m/>
  </r>
  <r>
    <n v="654"/>
    <n v="80402"/>
    <x v="7"/>
    <s v="Calca"/>
    <s v="Coya"/>
    <n v="2"/>
    <n v="2"/>
    <x v="3"/>
    <s v="pobreza baja y ruralidad alta"/>
    <n v="4"/>
    <n v="1"/>
    <n v="1"/>
    <n v="4012"/>
    <n v="39.11"/>
    <n v="100"/>
    <n v="0.67741935483870963"/>
    <n v="93"/>
    <n v="0.74170506302662154"/>
    <n v="0.82741934061050415"/>
    <n v="0"/>
    <n v="14"/>
    <n v="32"/>
    <n v="0.34653465346534651"/>
    <n v="101"/>
    <n v="0.4322489408994834"/>
    <n v="0.54653465747833252"/>
    <n v="0"/>
    <n v="46"/>
    <n v="106"/>
    <x v="0"/>
    <s v="No corresponde"/>
    <s v="No corresponde"/>
    <n v="0"/>
    <n v="11"/>
    <n v="25"/>
    <n v="0"/>
    <n v="6"/>
    <n v="14"/>
    <s v="No corresponde"/>
    <s v="No corresponde"/>
    <s v="No corresponde"/>
    <s v="No corresponde"/>
    <s v="No corresponde"/>
    <s v="No corresponde"/>
    <n v="0.8"/>
    <n v="0.9"/>
    <n v="0.95"/>
    <n v="0"/>
    <n v="157"/>
    <n v="315"/>
    <n v="0"/>
    <n v="0"/>
    <n v="1"/>
    <n v="0"/>
    <n v="1"/>
    <n v="3"/>
    <s v="No corresponde"/>
    <s v="No corresponde"/>
    <s v="No corresponde"/>
    <n v="9"/>
    <x v="0"/>
    <m/>
  </r>
  <r>
    <n v="655"/>
    <n v="80403"/>
    <x v="7"/>
    <s v="Calca"/>
    <s v="Lamay"/>
    <n v="2"/>
    <n v="2"/>
    <x v="3"/>
    <s v="pobreza baja y ruralidad alta"/>
    <n v="3"/>
    <n v="0"/>
    <n v="0"/>
    <n v="5790"/>
    <n v="35.159999999999997"/>
    <n v="100"/>
    <n v="0.64197530864197527"/>
    <n v="243"/>
    <n v="0.70626102753206954"/>
    <n v="0.79197531938552856"/>
    <n v="0"/>
    <n v="28"/>
    <n v="65"/>
    <n v="7.5471698113207548E-3"/>
    <n v="265"/>
    <n v="9.3261456851046684E-2"/>
    <n v="0.20754717290401459"/>
    <n v="0"/>
    <n v="92"/>
    <n v="214"/>
    <x v="0"/>
    <s v="No corresponde"/>
    <s v="No corresponde"/>
    <n v="0"/>
    <n v="11"/>
    <n v="25"/>
    <n v="0"/>
    <n v="6"/>
    <n v="14"/>
    <s v="No corresponde"/>
    <s v="No corresponde"/>
    <s v="No corresponde"/>
    <s v="No corresponde"/>
    <s v="No corresponde"/>
    <s v="No corresponde"/>
    <n v="0.90625"/>
    <n v="0.95"/>
    <n v="1"/>
    <n v="0"/>
    <n v="204"/>
    <n v="409"/>
    <n v="0"/>
    <n v="1"/>
    <n v="3"/>
    <n v="0"/>
    <n v="1"/>
    <n v="3"/>
    <s v="No corresponde"/>
    <s v="No corresponde"/>
    <s v="No corresponde"/>
    <n v="10"/>
    <x v="0"/>
    <m/>
  </r>
  <r>
    <n v="656"/>
    <n v="80404"/>
    <x v="7"/>
    <s v="Calca"/>
    <s v="Lares"/>
    <n v="1"/>
    <n v="1"/>
    <x v="0"/>
    <s v="pobreza media y ruralidad alta"/>
    <n v="4"/>
    <n v="1"/>
    <n v="1"/>
    <n v="7188"/>
    <n v="48.56"/>
    <n v="100"/>
    <n v="0.49781659388646288"/>
    <n v="229"/>
    <n v="0.54067373357559845"/>
    <n v="0.5978165864944458"/>
    <n v="0"/>
    <n v="34"/>
    <n v="79"/>
    <n v="6.6006600660066007E-3"/>
    <n v="303"/>
    <n v="7.0886371805666745E-2"/>
    <n v="0.15660065412521362"/>
    <n v="0"/>
    <n v="107"/>
    <n v="248"/>
    <x v="0"/>
    <s v="No corresponde"/>
    <s v="No corresponde"/>
    <n v="0"/>
    <n v="11"/>
    <n v="25"/>
    <n v="0"/>
    <n v="6"/>
    <n v="14"/>
    <s v="No corresponde"/>
    <s v="No corresponde"/>
    <s v="No corresponde"/>
    <s v="No corresponde"/>
    <s v="No corresponde"/>
    <s v="No corresponde"/>
    <n v="0.83367139959432046"/>
    <n v="0.9"/>
    <n v="0.95"/>
    <n v="0"/>
    <n v="201"/>
    <n v="402"/>
    <n v="0"/>
    <n v="2"/>
    <n v="4"/>
    <n v="0"/>
    <n v="1"/>
    <n v="3"/>
    <s v="No corresponde"/>
    <s v="No corresponde"/>
    <s v="No corresponde"/>
    <n v="10"/>
    <x v="0"/>
    <m/>
  </r>
  <r>
    <n v="657"/>
    <n v="80405"/>
    <x v="7"/>
    <s v="Calca"/>
    <s v="Pisac"/>
    <n v="2"/>
    <n v="2"/>
    <x v="4"/>
    <s v="pobreza media y ruralidad media"/>
    <n v="1"/>
    <n v="0"/>
    <n v="0"/>
    <n v="10230"/>
    <n v="37.44"/>
    <n v="67.365269461077844"/>
    <n v="0.743142144638404"/>
    <n v="401"/>
    <n v="0.79671356607511201"/>
    <n v="0.86814212799072266"/>
    <n v="0"/>
    <n v="54"/>
    <n v="125"/>
    <n v="0"/>
    <n v="476"/>
    <n v="7.4999998722757616E-2"/>
    <n v="0.17499999701976776"/>
    <n v="0"/>
    <n v="139"/>
    <n v="323"/>
    <x v="0"/>
    <s v="No corresponde"/>
    <s v="No corresponde"/>
    <n v="0"/>
    <n v="15"/>
    <n v="35"/>
    <n v="0"/>
    <n v="6"/>
    <n v="14"/>
    <s v="No corresponde"/>
    <s v="No corresponde"/>
    <s v="No corresponde"/>
    <s v="No corresponde"/>
    <s v="No corresponde"/>
    <s v="No corresponde"/>
    <n v="0.87982832618025753"/>
    <n v="0.9"/>
    <n v="0.95"/>
    <n v="0"/>
    <n v="230"/>
    <n v="461"/>
    <n v="0"/>
    <n v="1"/>
    <n v="3"/>
    <n v="0"/>
    <n v="1"/>
    <n v="3"/>
    <s v="No corresponde"/>
    <s v="No corresponde"/>
    <s v="No corresponde"/>
    <n v="10"/>
    <x v="0"/>
    <m/>
  </r>
  <r>
    <n v="658"/>
    <n v="80406"/>
    <x v="7"/>
    <s v="Calca"/>
    <s v="San Salvador"/>
    <n v="1"/>
    <n v="1"/>
    <x v="1"/>
    <s v="pobreza alta y ruralidad alta"/>
    <n v="4"/>
    <n v="0"/>
    <n v="1"/>
    <n v="5644"/>
    <n v="53.62"/>
    <n v="100"/>
    <n v="0.90776699029126218"/>
    <n v="206"/>
    <n v="0.93872400262650113"/>
    <n v="0.98000001907348633"/>
    <n v="0"/>
    <n v="25"/>
    <n v="58"/>
    <n v="3.9130434782608699E-2"/>
    <n v="230"/>
    <n v="9.2701863187440448E-2"/>
    <n v="0.16413043439388275"/>
    <n v="0"/>
    <n v="90"/>
    <n v="208"/>
    <x v="1"/>
    <n v="2.142857142857143E-3"/>
    <n v="5.0000000000000001E-3"/>
    <n v="0"/>
    <n v="11"/>
    <n v="25"/>
    <n v="0"/>
    <n v="6"/>
    <n v="14"/>
    <s v="No corresponde"/>
    <s v="No corresponde"/>
    <s v="No corresponde"/>
    <s v="No corresponde"/>
    <s v="No corresponde"/>
    <s v="No corresponde"/>
    <n v="0.88926174496644295"/>
    <n v="0.9"/>
    <n v="0.95"/>
    <n v="0"/>
    <n v="210"/>
    <n v="421"/>
    <n v="0"/>
    <n v="1"/>
    <n v="2"/>
    <n v="0"/>
    <n v="1"/>
    <n v="3"/>
    <s v="No corresponde"/>
    <s v="No corresponde"/>
    <s v="No corresponde"/>
    <n v="11"/>
    <x v="1"/>
    <m/>
  </r>
  <r>
    <n v="659"/>
    <n v="80407"/>
    <x v="7"/>
    <s v="Calca"/>
    <s v="Taray"/>
    <n v="2"/>
    <n v="2"/>
    <x v="3"/>
    <s v="pobreza baja y ruralidad alta"/>
    <n v="1"/>
    <n v="0"/>
    <n v="0"/>
    <n v="4720"/>
    <n v="27.02"/>
    <n v="100"/>
    <n v="0.84567901234567899"/>
    <n v="162"/>
    <n v="0.9032451580861679"/>
    <n v="0.98000001907348633"/>
    <n v="0"/>
    <n v="24"/>
    <n v="55"/>
    <n v="4.5248868778280547E-3"/>
    <n v="221"/>
    <n v="9.0239173753768595E-2"/>
    <n v="0.20452488958835602"/>
    <n v="0"/>
    <n v="52"/>
    <n v="121"/>
    <x v="0"/>
    <s v="No corresponde"/>
    <s v="No corresponde"/>
    <n v="0"/>
    <n v="11"/>
    <n v="25"/>
    <n v="0"/>
    <n v="2"/>
    <n v="10"/>
    <s v="No corresponde"/>
    <s v="No corresponde"/>
    <s v="No corresponde"/>
    <s v="No corresponde"/>
    <s v="No corresponde"/>
    <s v="No corresponde"/>
    <n v="0.9869565217391304"/>
    <n v="1"/>
    <n v="1"/>
    <n v="0"/>
    <n v="136"/>
    <n v="272"/>
    <n v="0"/>
    <n v="1"/>
    <n v="2"/>
    <n v="0"/>
    <n v="1"/>
    <n v="3"/>
    <s v="No corresponde"/>
    <s v="No corresponde"/>
    <s v="No corresponde"/>
    <n v="10"/>
    <x v="0"/>
    <m/>
  </r>
  <r>
    <n v="660"/>
    <n v="80501"/>
    <x v="7"/>
    <s v="Canas"/>
    <s v="Yanaoca"/>
    <n v="1"/>
    <n v="1"/>
    <x v="4"/>
    <s v="pobreza media y ruralidad media"/>
    <n v="3"/>
    <n v="0"/>
    <n v="0"/>
    <n v="10124"/>
    <n v="48.79"/>
    <n v="70.795409576573007"/>
    <n v="0.7526132404181185"/>
    <n v="287"/>
    <n v="0.80618467157073381"/>
    <n v="0.87761324644088745"/>
    <n v="0"/>
    <n v="48"/>
    <n v="110"/>
    <n v="3.0162412993039442E-2"/>
    <n v="431"/>
    <n v="0.10516240998218498"/>
    <n v="0.2051624059677124"/>
    <n v="0"/>
    <n v="163"/>
    <n v="379"/>
    <x v="0"/>
    <s v="No corresponde"/>
    <s v="No corresponde"/>
    <n v="0"/>
    <n v="11"/>
    <n v="25"/>
    <n v="0"/>
    <n v="6"/>
    <n v="14"/>
    <n v="0"/>
    <n v="0.36428571428571427"/>
    <n v="0.85"/>
    <n v="0"/>
    <n v="0.36428571428571427"/>
    <n v="0.85"/>
    <n v="0.89700374531835203"/>
    <n v="0.9"/>
    <n v="0.95"/>
    <n v="0"/>
    <n v="254"/>
    <n v="509"/>
    <n v="0"/>
    <n v="2"/>
    <n v="4"/>
    <n v="0"/>
    <n v="1"/>
    <n v="3"/>
    <s v="No corresponde"/>
    <s v="No corresponde"/>
    <s v="No corresponde"/>
    <n v="12"/>
    <x v="3"/>
    <m/>
  </r>
  <r>
    <n v="661"/>
    <n v="80502"/>
    <x v="7"/>
    <s v="Canas"/>
    <s v="Checca"/>
    <n v="1"/>
    <n v="1"/>
    <x v="0"/>
    <s v="pobreza media y ruralidad alta"/>
    <n v="4"/>
    <n v="1"/>
    <n v="0"/>
    <n v="6281"/>
    <n v="43.66"/>
    <n v="100"/>
    <n v="0.75935828877005351"/>
    <n v="187"/>
    <n v="0.80221544102551468"/>
    <n v="0.85935831069946289"/>
    <n v="0"/>
    <n v="25"/>
    <n v="58"/>
    <n v="0.23553719008264462"/>
    <n v="242"/>
    <n v="0.29982289890049479"/>
    <n v="0.38553717732429504"/>
    <n v="0"/>
    <n v="107"/>
    <n v="249"/>
    <x v="0"/>
    <s v="No corresponde"/>
    <s v="No corresponde"/>
    <n v="0"/>
    <n v="11"/>
    <n v="25"/>
    <n v="0"/>
    <n v="6"/>
    <n v="14"/>
    <s v="No corresponde"/>
    <s v="No corresponde"/>
    <s v="No corresponde"/>
    <s v="No corresponde"/>
    <s v="No corresponde"/>
    <s v="No corresponde"/>
    <n v="0.97272727272727277"/>
    <n v="1"/>
    <n v="1"/>
    <n v="0"/>
    <n v="230"/>
    <n v="461"/>
    <n v="0"/>
    <n v="3"/>
    <n v="6"/>
    <n v="0"/>
    <n v="1"/>
    <n v="3"/>
    <s v="No corresponde"/>
    <s v="No corresponde"/>
    <s v="No corresponde"/>
    <n v="10"/>
    <x v="0"/>
    <m/>
  </r>
  <r>
    <n v="662"/>
    <n v="80503"/>
    <x v="7"/>
    <s v="Canas"/>
    <s v="Kunturkanki"/>
    <n v="1"/>
    <n v="1"/>
    <x v="0"/>
    <s v="pobreza media y ruralidad alta"/>
    <n v="3"/>
    <n v="0"/>
    <n v="0"/>
    <n v="5750"/>
    <n v="43.84"/>
    <n v="100"/>
    <n v="0.57232704402515722"/>
    <n v="159"/>
    <n v="0.61518418585407975"/>
    <n v="0.67232704162597656"/>
    <n v="0"/>
    <n v="25"/>
    <n v="57"/>
    <n v="6.1032863849765258E-2"/>
    <n v="213"/>
    <n v="0.125318579670569"/>
    <n v="0.21103286743164063"/>
    <n v="0"/>
    <n v="87"/>
    <n v="203"/>
    <x v="0"/>
    <s v="No corresponde"/>
    <s v="No corresponde"/>
    <n v="0"/>
    <n v="11"/>
    <n v="25"/>
    <n v="0"/>
    <n v="6"/>
    <n v="14"/>
    <s v="No corresponde"/>
    <s v="No corresponde"/>
    <s v="No corresponde"/>
    <s v="No corresponde"/>
    <s v="No corresponde"/>
    <s v="No corresponde"/>
    <n v="0.94239631336405527"/>
    <n v="0.95"/>
    <n v="1"/>
    <n v="0"/>
    <n v="191"/>
    <n v="383"/>
    <s v="No corresponde"/>
    <s v="No corresponde"/>
    <s v="No corresponde"/>
    <n v="0"/>
    <n v="1"/>
    <n v="3"/>
    <s v="No corresponde"/>
    <s v="No corresponde"/>
    <s v="No corresponde"/>
    <n v="9"/>
    <x v="2"/>
    <m/>
  </r>
  <r>
    <n v="663"/>
    <n v="80504"/>
    <x v="7"/>
    <s v="Canas"/>
    <s v="Langui"/>
    <n v="2"/>
    <n v="2"/>
    <x v="3"/>
    <s v="pobreza baja y ruralidad alta"/>
    <n v="3"/>
    <n v="0"/>
    <n v="0"/>
    <n v="2553"/>
    <n v="27.04"/>
    <n v="100"/>
    <n v="0.8928571428571429"/>
    <n v="56"/>
    <n v="0.93020408980700442"/>
    <n v="0.98000001907348633"/>
    <n v="0"/>
    <n v="8"/>
    <n v="17"/>
    <n v="0"/>
    <n v="67"/>
    <n v="8.5714286991528096E-2"/>
    <n v="0.20000000298023224"/>
    <n v="0"/>
    <n v="37"/>
    <n v="85"/>
    <x v="0"/>
    <s v="No corresponde"/>
    <s v="No corresponde"/>
    <n v="0"/>
    <n v="7"/>
    <n v="15"/>
    <n v="0"/>
    <n v="6"/>
    <n v="14"/>
    <s v="No corresponde"/>
    <s v="No corresponde"/>
    <s v="No corresponde"/>
    <s v="No corresponde"/>
    <s v="No corresponde"/>
    <s v="No corresponde"/>
    <n v="0.91304347826086951"/>
    <n v="0.95"/>
    <n v="1"/>
    <n v="0"/>
    <n v="152"/>
    <n v="304"/>
    <n v="0"/>
    <n v="2"/>
    <n v="4"/>
    <n v="0"/>
    <n v="1"/>
    <n v="3"/>
    <s v="No corresponde"/>
    <s v="No corresponde"/>
    <s v="No corresponde"/>
    <n v="10"/>
    <x v="0"/>
    <m/>
  </r>
  <r>
    <n v="664"/>
    <n v="80505"/>
    <x v="7"/>
    <s v="Canas"/>
    <s v="Layo"/>
    <n v="2"/>
    <n v="2"/>
    <x v="3"/>
    <s v="pobreza baja y ruralidad alta"/>
    <n v="3"/>
    <n v="0"/>
    <n v="0"/>
    <n v="6413"/>
    <n v="36.409999999999997"/>
    <n v="100"/>
    <n v="0.85492227979274615"/>
    <n v="193"/>
    <n v="0.9085270251987777"/>
    <n v="0.98000001907348633"/>
    <n v="0"/>
    <n v="29"/>
    <n v="67"/>
    <n v="4.3859649122807015E-3"/>
    <n v="228"/>
    <n v="9.010025111953715E-2"/>
    <n v="0.20438596606254578"/>
    <n v="0"/>
    <n v="98"/>
    <n v="227"/>
    <x v="0"/>
    <s v="No corresponde"/>
    <s v="No corresponde"/>
    <n v="0"/>
    <n v="11"/>
    <n v="25"/>
    <n v="0"/>
    <n v="6"/>
    <n v="14"/>
    <s v="No corresponde"/>
    <s v="No corresponde"/>
    <s v="No corresponde"/>
    <s v="No corresponde"/>
    <s v="No corresponde"/>
    <s v="No corresponde"/>
    <n v="0.75735294117647056"/>
    <n v="0.8"/>
    <n v="0.9"/>
    <n v="0"/>
    <n v="200"/>
    <n v="401"/>
    <n v="0"/>
    <n v="2"/>
    <n v="4"/>
    <n v="0"/>
    <n v="1"/>
    <n v="3"/>
    <s v="No corresponde"/>
    <s v="No corresponde"/>
    <s v="No corresponde"/>
    <n v="10"/>
    <x v="0"/>
    <m/>
  </r>
  <r>
    <n v="665"/>
    <n v="80506"/>
    <x v="7"/>
    <s v="Canas"/>
    <s v="Pampamarca"/>
    <n v="2"/>
    <n v="2"/>
    <x v="3"/>
    <s v="pobreza baja y ruralidad alta"/>
    <n v="2"/>
    <n v="0"/>
    <n v="0"/>
    <n v="2064"/>
    <n v="36.5"/>
    <n v="100"/>
    <n v="0.6964285714285714"/>
    <n v="56"/>
    <n v="0.76071428644413852"/>
    <n v="0.84642857313156128"/>
    <n v="0"/>
    <n v="8"/>
    <n v="17"/>
    <n v="0"/>
    <n v="45"/>
    <n v="8.5714286991528096E-2"/>
    <n v="0.20000000298023224"/>
    <n v="0"/>
    <n v="27"/>
    <n v="61"/>
    <x v="0"/>
    <s v="No corresponde"/>
    <s v="No corresponde"/>
    <n v="0"/>
    <n v="7"/>
    <n v="15"/>
    <n v="0"/>
    <n v="2"/>
    <n v="10"/>
    <s v="No corresponde"/>
    <s v="No corresponde"/>
    <s v="No corresponde"/>
    <s v="No corresponde"/>
    <s v="No corresponde"/>
    <s v="No corresponde"/>
    <n v="0.65909090909090906"/>
    <n v="0.8"/>
    <n v="0.9"/>
    <n v="0"/>
    <n v="92"/>
    <n v="185"/>
    <n v="0"/>
    <n v="0"/>
    <n v="1"/>
    <n v="0"/>
    <n v="1"/>
    <n v="3"/>
    <s v="No corresponde"/>
    <s v="No corresponde"/>
    <s v="No corresponde"/>
    <n v="9"/>
    <x v="0"/>
    <m/>
  </r>
  <r>
    <n v="666"/>
    <n v="80507"/>
    <x v="7"/>
    <s v="Canas"/>
    <s v="Quehue"/>
    <n v="1"/>
    <n v="1"/>
    <x v="1"/>
    <s v="pobreza alta y ruralidad alta"/>
    <n v="2"/>
    <n v="0"/>
    <n v="0"/>
    <n v="3559"/>
    <n v="57.11"/>
    <n v="100"/>
    <n v="0.7"/>
    <n v="100"/>
    <n v="0.73214284692491804"/>
    <n v="0.77499997615814209"/>
    <n v="0"/>
    <n v="16"/>
    <n v="37"/>
    <n v="5.6451612903225805E-2"/>
    <n v="124"/>
    <n v="0.11002304394673641"/>
    <n v="0.18145161867141724"/>
    <n v="0"/>
    <n v="58"/>
    <n v="135"/>
    <x v="1"/>
    <n v="2.142857142857143E-3"/>
    <n v="5.0000000000000001E-3"/>
    <n v="0"/>
    <n v="11"/>
    <n v="25"/>
    <n v="0"/>
    <n v="2"/>
    <n v="10"/>
    <s v="No corresponde"/>
    <s v="No corresponde"/>
    <s v="No corresponde"/>
    <s v="No corresponde"/>
    <s v="No corresponde"/>
    <s v="No corresponde"/>
    <n v="0.53623188405797106"/>
    <n v="0.8"/>
    <n v="0.9"/>
    <n v="0"/>
    <n v="125"/>
    <n v="251"/>
    <n v="0"/>
    <n v="1"/>
    <n v="2"/>
    <n v="0"/>
    <n v="1"/>
    <n v="3"/>
    <s v="No corresponde"/>
    <s v="No corresponde"/>
    <s v="No corresponde"/>
    <n v="11"/>
    <x v="1"/>
    <m/>
  </r>
  <r>
    <n v="667"/>
    <n v="80508"/>
    <x v="7"/>
    <s v="Canas"/>
    <s v="Túpac Amaru"/>
    <n v="1"/>
    <n v="1"/>
    <x v="1"/>
    <s v="pobreza alta y ruralidad alta"/>
    <n v="4"/>
    <n v="0"/>
    <n v="1"/>
    <n v="2945"/>
    <n v="56.74"/>
    <n v="100"/>
    <n v="0.78048780487804881"/>
    <n v="82"/>
    <n v="0.81263066999588285"/>
    <n v="0.85548782348632813"/>
    <n v="0"/>
    <n v="9"/>
    <n v="20"/>
    <n v="0.10416666666666667"/>
    <n v="96"/>
    <n v="0.15773809736683256"/>
    <n v="0.2291666716337204"/>
    <n v="0"/>
    <n v="47"/>
    <n v="109"/>
    <x v="1"/>
    <n v="2.142857142857143E-3"/>
    <n v="5.0000000000000001E-3"/>
    <n v="0"/>
    <n v="7"/>
    <n v="15"/>
    <n v="0"/>
    <n v="6"/>
    <n v="14"/>
    <s v="No corresponde"/>
    <s v="No corresponde"/>
    <s v="No corresponde"/>
    <s v="No corresponde"/>
    <s v="No corresponde"/>
    <s v="No corresponde"/>
    <n v="0.97727272727272729"/>
    <n v="1"/>
    <n v="1"/>
    <n v="0"/>
    <n v="100"/>
    <n v="201"/>
    <n v="0"/>
    <n v="1"/>
    <n v="3"/>
    <n v="0"/>
    <n v="1"/>
    <n v="3"/>
    <s v="No corresponde"/>
    <s v="No corresponde"/>
    <s v="No corresponde"/>
    <n v="11"/>
    <x v="1"/>
    <m/>
  </r>
  <r>
    <n v="668"/>
    <n v="80602"/>
    <x v="7"/>
    <s v="Canchis"/>
    <s v="Checacupe"/>
    <n v="2"/>
    <n v="2"/>
    <x v="3"/>
    <s v="pobreza baja y ruralidad alta"/>
    <n v="4"/>
    <n v="1"/>
    <n v="0"/>
    <n v="4957"/>
    <n v="28.57"/>
    <n v="100"/>
    <n v="0.8231292517006803"/>
    <n v="147"/>
    <n v="0.88741497488364762"/>
    <n v="0.9731292724609375"/>
    <n v="0"/>
    <n v="18"/>
    <n v="42"/>
    <n v="0"/>
    <n v="156"/>
    <n v="8.5714286991528096E-2"/>
    <n v="0.20000000298023224"/>
    <n v="0"/>
    <n v="74"/>
    <n v="171"/>
    <x v="0"/>
    <s v="No corresponde"/>
    <s v="No corresponde"/>
    <n v="0"/>
    <n v="11"/>
    <n v="25"/>
    <n v="0"/>
    <n v="6"/>
    <n v="14"/>
    <s v="No corresponde"/>
    <s v="No corresponde"/>
    <s v="No corresponde"/>
    <s v="No corresponde"/>
    <s v="No corresponde"/>
    <s v="No corresponde"/>
    <n v="0.84887459807073951"/>
    <n v="0.9"/>
    <n v="0.95"/>
    <n v="0"/>
    <n v="148"/>
    <n v="297"/>
    <n v="0"/>
    <n v="1"/>
    <n v="3"/>
    <n v="0"/>
    <n v="1"/>
    <n v="3"/>
    <s v="No corresponde"/>
    <s v="No corresponde"/>
    <s v="No corresponde"/>
    <n v="10"/>
    <x v="0"/>
    <m/>
  </r>
  <r>
    <n v="669"/>
    <n v="80603"/>
    <x v="7"/>
    <s v="Canchis"/>
    <s v="Combapata"/>
    <n v="2"/>
    <n v="2"/>
    <x v="3"/>
    <s v="pobreza baja y ruralidad alta"/>
    <n v="4"/>
    <n v="1"/>
    <n v="0"/>
    <n v="5403"/>
    <n v="33.4"/>
    <n v="100"/>
    <n v="0.89119170984455953"/>
    <n v="193"/>
    <n v="0.92925241379981383"/>
    <n v="0.98000001907348633"/>
    <n v="0"/>
    <n v="27"/>
    <n v="61"/>
    <n v="0"/>
    <n v="212"/>
    <n v="8.5714286991528096E-2"/>
    <n v="0.20000000298023224"/>
    <n v="0"/>
    <n v="70"/>
    <n v="162"/>
    <x v="0"/>
    <s v="No corresponde"/>
    <s v="No corresponde"/>
    <n v="0"/>
    <n v="11"/>
    <n v="25"/>
    <n v="0"/>
    <n v="6"/>
    <n v="14"/>
    <s v="No corresponde"/>
    <s v="No corresponde"/>
    <s v="No corresponde"/>
    <s v="No corresponde"/>
    <s v="No corresponde"/>
    <s v="No corresponde"/>
    <n v="0.72803347280334729"/>
    <n v="0.8"/>
    <n v="0.9"/>
    <n v="0"/>
    <n v="170"/>
    <n v="340"/>
    <n v="0"/>
    <n v="1"/>
    <n v="3"/>
    <n v="0"/>
    <n v="1"/>
    <n v="3"/>
    <s v="No corresponde"/>
    <s v="No corresponde"/>
    <s v="No corresponde"/>
    <n v="10"/>
    <x v="0"/>
    <m/>
  </r>
  <r>
    <n v="670"/>
    <n v="80604"/>
    <x v="7"/>
    <s v="Canchis"/>
    <s v="Marangani"/>
    <n v="2"/>
    <n v="2"/>
    <x v="4"/>
    <s v="pobreza media y ruralidad media"/>
    <n v="4"/>
    <n v="1"/>
    <n v="0"/>
    <n v="11227"/>
    <n v="25.95"/>
    <n v="77.810218978102185"/>
    <n v="0.87455197132616491"/>
    <n v="279"/>
    <n v="0.91974399178930266"/>
    <n v="0.98000001907348633"/>
    <n v="0"/>
    <n v="34"/>
    <n v="79"/>
    <n v="0"/>
    <n v="335"/>
    <n v="7.4999998722757616E-2"/>
    <n v="0.17499999701976776"/>
    <n v="0"/>
    <n v="151"/>
    <n v="352"/>
    <x v="0"/>
    <s v="No corresponde"/>
    <s v="No corresponde"/>
    <n v="0"/>
    <n v="11"/>
    <n v="25"/>
    <n v="0"/>
    <n v="6"/>
    <n v="14"/>
    <s v="No corresponde"/>
    <s v="No corresponde"/>
    <s v="No corresponde"/>
    <s v="No corresponde"/>
    <s v="No corresponde"/>
    <s v="No corresponde"/>
    <n v="0.95357142857142863"/>
    <n v="1"/>
    <n v="1"/>
    <n v="0"/>
    <n v="216"/>
    <n v="433"/>
    <n v="0"/>
    <n v="1"/>
    <n v="3"/>
    <n v="0"/>
    <n v="1"/>
    <n v="3"/>
    <s v="No corresponde"/>
    <s v="No corresponde"/>
    <s v="No corresponde"/>
    <n v="10"/>
    <x v="0"/>
    <m/>
  </r>
  <r>
    <n v="671"/>
    <n v="80605"/>
    <x v="7"/>
    <s v="Canchis"/>
    <s v="Pitumarca"/>
    <n v="1"/>
    <n v="1"/>
    <x v="4"/>
    <s v="pobreza media y ruralidad media"/>
    <n v="3"/>
    <n v="0"/>
    <n v="0"/>
    <n v="7575"/>
    <n v="50.57"/>
    <n v="59.875167186803388"/>
    <n v="0.69597069597069594"/>
    <n v="273"/>
    <n v="0.74954213230850686"/>
    <n v="0.82097071409225464"/>
    <n v="0"/>
    <n v="39"/>
    <n v="91"/>
    <n v="0"/>
    <n v="371"/>
    <n v="7.4999998722757616E-2"/>
    <n v="0.17499999701976776"/>
    <n v="0"/>
    <n v="123"/>
    <n v="287"/>
    <x v="1"/>
    <n v="2.142857142857143E-3"/>
    <n v="5.0000000000000001E-3"/>
    <n v="0"/>
    <n v="15"/>
    <n v="35"/>
    <n v="0"/>
    <n v="6"/>
    <n v="14"/>
    <s v="No corresponde"/>
    <s v="No corresponde"/>
    <s v="No corresponde"/>
    <s v="No corresponde"/>
    <s v="No corresponde"/>
    <s v="No corresponde"/>
    <n v="0.85908319185059423"/>
    <n v="0.9"/>
    <n v="0.95"/>
    <n v="0"/>
    <n v="232"/>
    <n v="464"/>
    <n v="0"/>
    <n v="2"/>
    <n v="5"/>
    <n v="0"/>
    <n v="1"/>
    <n v="3"/>
    <s v="No corresponde"/>
    <s v="No corresponde"/>
    <s v="No corresponde"/>
    <n v="11"/>
    <x v="1"/>
    <m/>
  </r>
  <r>
    <n v="672"/>
    <n v="80606"/>
    <x v="7"/>
    <s v="Canchis"/>
    <s v="San Pablo"/>
    <n v="2"/>
    <n v="2"/>
    <x v="3"/>
    <s v="pobreza baja y ruralidad alta"/>
    <n v="3"/>
    <n v="0"/>
    <n v="0"/>
    <n v="4533"/>
    <n v="33.5"/>
    <n v="100"/>
    <n v="0.98230088495575218"/>
    <n v="113"/>
    <n v="0.9823008817909038"/>
    <n v="0.98230087757110596"/>
    <n v="0"/>
    <n v="15"/>
    <n v="33"/>
    <n v="0"/>
    <n v="149"/>
    <n v="8.5714286991528096E-2"/>
    <n v="0.20000000298023224"/>
    <n v="0"/>
    <n v="66"/>
    <n v="152"/>
    <x v="0"/>
    <s v="No corresponde"/>
    <s v="No corresponde"/>
    <n v="0"/>
    <n v="11"/>
    <n v="25"/>
    <n v="0"/>
    <n v="6"/>
    <n v="14"/>
    <s v="No corresponde"/>
    <s v="No corresponde"/>
    <s v="No corresponde"/>
    <s v="No corresponde"/>
    <s v="No corresponde"/>
    <s v="No corresponde"/>
    <n v="0.57094594594594594"/>
    <n v="0.8"/>
    <n v="0.9"/>
    <n v="0"/>
    <n v="229"/>
    <n v="459"/>
    <n v="0"/>
    <n v="2"/>
    <n v="4"/>
    <n v="0"/>
    <n v="1"/>
    <n v="3"/>
    <s v="No corresponde"/>
    <s v="No corresponde"/>
    <s v="No corresponde"/>
    <n v="10"/>
    <x v="0"/>
    <m/>
  </r>
  <r>
    <n v="673"/>
    <n v="80608"/>
    <x v="7"/>
    <s v="Canchis"/>
    <s v="Tinta"/>
    <n v="2"/>
    <n v="2"/>
    <x v="4"/>
    <s v="pobreza media y ruralidad media"/>
    <n v="1"/>
    <n v="0"/>
    <n v="0"/>
    <n v="5612"/>
    <n v="24.79"/>
    <n v="53.675450762829399"/>
    <n v="0.86746987951807231"/>
    <n v="166"/>
    <n v="0.91569708218467827"/>
    <n v="0.98000001907348633"/>
    <n v="0"/>
    <n v="18"/>
    <n v="40"/>
    <n v="0"/>
    <n v="170"/>
    <n v="7.4999998722757616E-2"/>
    <n v="0.17499999701976776"/>
    <n v="0"/>
    <n v="63"/>
    <n v="147"/>
    <x v="0"/>
    <s v="No corresponde"/>
    <s v="No corresponde"/>
    <n v="0"/>
    <n v="11"/>
    <n v="25"/>
    <n v="0"/>
    <n v="6"/>
    <n v="14"/>
    <s v="No corresponde"/>
    <s v="No corresponde"/>
    <s v="No corresponde"/>
    <s v="No corresponde"/>
    <s v="No corresponde"/>
    <s v="No corresponde"/>
    <n v="0.63673469387755099"/>
    <n v="0.8"/>
    <n v="0.9"/>
    <n v="0"/>
    <n v="179"/>
    <n v="359"/>
    <n v="0"/>
    <n v="1"/>
    <n v="2"/>
    <n v="0"/>
    <n v="1"/>
    <n v="3"/>
    <s v="No corresponde"/>
    <s v="No corresponde"/>
    <s v="No corresponde"/>
    <n v="10"/>
    <x v="0"/>
    <m/>
  </r>
  <r>
    <n v="674"/>
    <n v="80701"/>
    <x v="7"/>
    <s v="Chumbivilcas"/>
    <s v="Santo Tomás"/>
    <n v="2"/>
    <n v="2"/>
    <x v="4"/>
    <s v="pobreza media y ruralidad media"/>
    <n v="4"/>
    <n v="0"/>
    <n v="1"/>
    <n v="26848"/>
    <n v="37.67"/>
    <n v="65.518372703412069"/>
    <n v="0.36825053995680346"/>
    <n v="926"/>
    <n v="0.42182197233513158"/>
    <n v="0.49325054883956909"/>
    <n v="0"/>
    <n v="129"/>
    <n v="300"/>
    <n v="7.1371927042030133E-3"/>
    <n v="1261"/>
    <n v="8.2137192100526196E-2"/>
    <n v="0.18213719129562378"/>
    <n v="0"/>
    <n v="348"/>
    <n v="811"/>
    <x v="0"/>
    <s v="No corresponde"/>
    <s v="No corresponde"/>
    <n v="0"/>
    <n v="15"/>
    <n v="35"/>
    <n v="0"/>
    <n v="6"/>
    <n v="14"/>
    <n v="0"/>
    <n v="0.36428571428571427"/>
    <n v="0.85"/>
    <n v="0"/>
    <n v="0.36428571428571427"/>
    <n v="0.85"/>
    <n v="0.93049467752035064"/>
    <n v="0.95"/>
    <n v="1"/>
    <n v="0"/>
    <n v="368"/>
    <n v="736"/>
    <n v="0"/>
    <n v="7"/>
    <n v="17"/>
    <n v="0"/>
    <n v="1"/>
    <n v="3"/>
    <s v="No corresponde"/>
    <s v="No corresponde"/>
    <s v="No corresponde"/>
    <n v="12"/>
    <x v="3"/>
    <m/>
  </r>
  <r>
    <n v="675"/>
    <n v="80702"/>
    <x v="7"/>
    <s v="Chumbivilcas"/>
    <s v="Capacmarca"/>
    <n v="1"/>
    <n v="1"/>
    <x v="1"/>
    <s v="pobreza alta y ruralidad alta"/>
    <n v="2"/>
    <n v="0"/>
    <n v="0"/>
    <n v="4595"/>
    <n v="65.540000000000006"/>
    <n v="100"/>
    <n v="0.49484536082474229"/>
    <n v="97"/>
    <n v="0.52698822549937929"/>
    <n v="0.56984537839889526"/>
    <n v="0"/>
    <n v="16"/>
    <n v="37"/>
    <n v="7.9365079365079361E-3"/>
    <n v="126"/>
    <n v="6.1507936305199615E-2"/>
    <n v="0.1329365074634552"/>
    <n v="0"/>
    <n v="74"/>
    <n v="172"/>
    <x v="1"/>
    <n v="2.142857142857143E-3"/>
    <n v="5.0000000000000001E-3"/>
    <n v="0"/>
    <n v="11"/>
    <n v="25"/>
    <n v="0"/>
    <n v="2"/>
    <n v="10"/>
    <s v="No corresponde"/>
    <s v="No corresponde"/>
    <s v="No corresponde"/>
    <s v="No corresponde"/>
    <s v="No corresponde"/>
    <s v="No corresponde"/>
    <n v="0.42028985507246375"/>
    <n v="0.7"/>
    <n v="0.8"/>
    <n v="0"/>
    <n v="183"/>
    <n v="366"/>
    <n v="0"/>
    <n v="1"/>
    <n v="3"/>
    <n v="0"/>
    <n v="1"/>
    <n v="3"/>
    <s v="No corresponde"/>
    <s v="No corresponde"/>
    <s v="No corresponde"/>
    <n v="11"/>
    <x v="1"/>
    <m/>
  </r>
  <r>
    <n v="676"/>
    <n v="80703"/>
    <x v="7"/>
    <s v="Chumbivilcas"/>
    <s v="Chamaca"/>
    <n v="1"/>
    <n v="1"/>
    <x v="1"/>
    <s v="pobreza alta y ruralidad alta"/>
    <n v="3"/>
    <n v="0"/>
    <n v="0"/>
    <n v="8923"/>
    <n v="54.26"/>
    <n v="100"/>
    <n v="0.38829787234042551"/>
    <n v="188"/>
    <n v="0.4204407300811408"/>
    <n v="0.46329787373542786"/>
    <n v="0"/>
    <n v="23"/>
    <n v="52"/>
    <n v="0.18181818181818182"/>
    <n v="209"/>
    <n v="0.23538961271186928"/>
    <n v="0.30681818723678589"/>
    <n v="0"/>
    <n v="118"/>
    <n v="274"/>
    <x v="1"/>
    <n v="2.142857142857143E-3"/>
    <n v="5.0000000000000001E-3"/>
    <n v="0"/>
    <n v="11"/>
    <n v="25"/>
    <n v="0"/>
    <n v="6"/>
    <n v="14"/>
    <s v="No corresponde"/>
    <s v="No corresponde"/>
    <s v="No corresponde"/>
    <s v="No corresponde"/>
    <s v="No corresponde"/>
    <s v="No corresponde"/>
    <n v="0.98106060606060608"/>
    <n v="1"/>
    <n v="1"/>
    <n v="0"/>
    <n v="228"/>
    <n v="456"/>
    <n v="0"/>
    <n v="3"/>
    <n v="6"/>
    <n v="0"/>
    <n v="1"/>
    <n v="3"/>
    <s v="No corresponde"/>
    <s v="No corresponde"/>
    <s v="No corresponde"/>
    <n v="11"/>
    <x v="1"/>
    <m/>
  </r>
  <r>
    <n v="677"/>
    <n v="80704"/>
    <x v="7"/>
    <s v="Chumbivilcas"/>
    <s v="Colquemarca"/>
    <n v="2"/>
    <n v="1"/>
    <x v="0"/>
    <s v="pobreza media y ruralidad alta"/>
    <n v="2"/>
    <n v="0"/>
    <n v="0"/>
    <n v="8584"/>
    <n v="41.74"/>
    <n v="100"/>
    <n v="0.33478260869565218"/>
    <n v="230"/>
    <n v="0.3776397454442445"/>
    <n v="0.43478259444236755"/>
    <n v="0"/>
    <n v="40"/>
    <n v="93"/>
    <n v="0"/>
    <n v="346"/>
    <n v="6.4285716840199056E-2"/>
    <n v="0.15000000596046448"/>
    <n v="0"/>
    <n v="154"/>
    <n v="358"/>
    <x v="0"/>
    <s v="No corresponde"/>
    <s v="No corresponde"/>
    <n v="0"/>
    <n v="11"/>
    <n v="25"/>
    <n v="0"/>
    <n v="2"/>
    <n v="10"/>
    <s v="No corresponde"/>
    <s v="No corresponde"/>
    <s v="No corresponde"/>
    <s v="No corresponde"/>
    <s v="No corresponde"/>
    <s v="No corresponde"/>
    <n v="0.90531177829099307"/>
    <n v="0.95"/>
    <n v="1"/>
    <n v="0"/>
    <n v="229"/>
    <n v="459"/>
    <n v="0"/>
    <n v="3"/>
    <n v="7"/>
    <n v="0"/>
    <n v="1"/>
    <n v="3"/>
    <s v="No corresponde"/>
    <s v="No corresponde"/>
    <s v="No corresponde"/>
    <n v="10"/>
    <x v="0"/>
    <m/>
  </r>
  <r>
    <n v="678"/>
    <n v="80705"/>
    <x v="7"/>
    <s v="Chumbivilcas"/>
    <s v="Livitaca"/>
    <n v="1"/>
    <n v="1"/>
    <x v="1"/>
    <s v="pobreza alta y ruralidad alta"/>
    <n v="2"/>
    <n v="0"/>
    <n v="0"/>
    <n v="13454"/>
    <n v="51.84"/>
    <n v="100"/>
    <n v="0.34240362811791381"/>
    <n v="441"/>
    <n v="0.37454648965147269"/>
    <n v="0.41740363836288452"/>
    <n v="0"/>
    <n v="66"/>
    <n v="154"/>
    <n v="3.3112582781456954E-3"/>
    <n v="604"/>
    <n v="5.6882688245236492E-2"/>
    <n v="0.12831126153469086"/>
    <n v="0"/>
    <n v="216"/>
    <n v="504"/>
    <x v="1"/>
    <n v="2.142857142857143E-3"/>
    <n v="5.0000000000000001E-3"/>
    <n v="0"/>
    <n v="15"/>
    <n v="35"/>
    <n v="0"/>
    <n v="2"/>
    <n v="10"/>
    <s v="No corresponde"/>
    <s v="No corresponde"/>
    <s v="No corresponde"/>
    <s v="No corresponde"/>
    <s v="No corresponde"/>
    <s v="No corresponde"/>
    <n v="0.80100334448160537"/>
    <n v="0.9"/>
    <n v="0.95"/>
    <n v="0"/>
    <n v="315"/>
    <n v="630"/>
    <n v="0"/>
    <n v="4"/>
    <n v="9"/>
    <n v="0"/>
    <n v="1"/>
    <n v="3"/>
    <s v="No corresponde"/>
    <s v="No corresponde"/>
    <s v="No corresponde"/>
    <n v="11"/>
    <x v="1"/>
    <m/>
  </r>
  <r>
    <n v="679"/>
    <n v="80706"/>
    <x v="7"/>
    <s v="Chumbivilcas"/>
    <s v="Llusco"/>
    <n v="1"/>
    <n v="1"/>
    <x v="1"/>
    <s v="pobreza alta y ruralidad alta"/>
    <n v="4"/>
    <n v="1"/>
    <n v="0"/>
    <n v="7135"/>
    <n v="60.76"/>
    <n v="100"/>
    <n v="0.36410256410256409"/>
    <n v="195"/>
    <n v="0.39624541960793097"/>
    <n v="0.43910256028175354"/>
    <n v="0"/>
    <n v="25"/>
    <n v="58"/>
    <n v="0"/>
    <n v="247"/>
    <n v="5.3571428571428568E-2"/>
    <n v="0.125"/>
    <n v="0"/>
    <n v="100"/>
    <n v="233"/>
    <x v="1"/>
    <n v="2.142857142857143E-3"/>
    <n v="5.0000000000000001E-3"/>
    <n v="0"/>
    <n v="11"/>
    <n v="25"/>
    <n v="0"/>
    <n v="6"/>
    <n v="14"/>
    <s v="No corresponde"/>
    <s v="No corresponde"/>
    <s v="No corresponde"/>
    <s v="No corresponde"/>
    <s v="No corresponde"/>
    <s v="No corresponde"/>
    <n v="0.81294964028776984"/>
    <n v="0.9"/>
    <n v="0.95"/>
    <n v="0"/>
    <n v="185"/>
    <n v="370"/>
    <n v="0"/>
    <n v="2"/>
    <n v="5"/>
    <n v="0"/>
    <n v="1"/>
    <n v="3"/>
    <s v="No corresponde"/>
    <s v="No corresponde"/>
    <s v="No corresponde"/>
    <n v="11"/>
    <x v="1"/>
    <m/>
  </r>
  <r>
    <n v="680"/>
    <n v="80707"/>
    <x v="7"/>
    <s v="Chumbivilcas"/>
    <s v="Quiñota"/>
    <n v="1"/>
    <n v="1"/>
    <x v="1"/>
    <s v="pobreza alta y ruralidad alta"/>
    <n v="2"/>
    <n v="0"/>
    <n v="0"/>
    <n v="4963"/>
    <n v="58.89"/>
    <n v="100"/>
    <n v="0.47741935483870968"/>
    <n v="155"/>
    <n v="0.5095622161017036"/>
    <n v="0.55241936445236206"/>
    <n v="0"/>
    <n v="21"/>
    <n v="49"/>
    <n v="3.954802259887006E-2"/>
    <n v="177"/>
    <n v="9.3119452000145375E-2"/>
    <n v="0.16454802453517914"/>
    <n v="0"/>
    <n v="81"/>
    <n v="188"/>
    <x v="1"/>
    <n v="2.142857142857143E-3"/>
    <n v="5.0000000000000001E-3"/>
    <n v="0"/>
    <n v="11"/>
    <n v="25"/>
    <n v="0"/>
    <n v="2"/>
    <n v="10"/>
    <s v="No corresponde"/>
    <s v="No corresponde"/>
    <s v="No corresponde"/>
    <s v="No corresponde"/>
    <s v="No corresponde"/>
    <s v="No corresponde"/>
    <n v="0.75428571428571434"/>
    <n v="0.8"/>
    <n v="0.9"/>
    <n v="0"/>
    <n v="132"/>
    <n v="265"/>
    <n v="0"/>
    <n v="2"/>
    <n v="4"/>
    <n v="0"/>
    <n v="1"/>
    <n v="3"/>
    <s v="No corresponde"/>
    <s v="No corresponde"/>
    <s v="No corresponde"/>
    <n v="11"/>
    <x v="1"/>
    <m/>
  </r>
  <r>
    <n v="681"/>
    <n v="80708"/>
    <x v="7"/>
    <s v="Chumbivilcas"/>
    <s v="Velille"/>
    <n v="2"/>
    <n v="2"/>
    <x v="4"/>
    <s v="pobreza media y ruralidad media"/>
    <n v="2"/>
    <n v="0"/>
    <n v="0"/>
    <n v="8534"/>
    <n v="38.130000000000003"/>
    <n v="70.48003589053387"/>
    <n v="0.30419580419580422"/>
    <n v="286"/>
    <n v="0.35776722731885618"/>
    <n v="0.42919579148292542"/>
    <n v="0"/>
    <n v="36"/>
    <n v="82"/>
    <n v="0"/>
    <n v="330"/>
    <n v="7.4999998722757616E-2"/>
    <n v="0.17499999701976776"/>
    <n v="0"/>
    <n v="142"/>
    <n v="330"/>
    <x v="0"/>
    <s v="No corresponde"/>
    <s v="No corresponde"/>
    <n v="0"/>
    <n v="11"/>
    <n v="25"/>
    <n v="0"/>
    <n v="2"/>
    <n v="10"/>
    <s v="No corresponde"/>
    <s v="No corresponde"/>
    <s v="No corresponde"/>
    <s v="No corresponde"/>
    <s v="No corresponde"/>
    <s v="No corresponde"/>
    <n v="0.52202643171806162"/>
    <n v="0.8"/>
    <n v="0.9"/>
    <n v="0"/>
    <n v="243"/>
    <n v="487"/>
    <n v="0"/>
    <n v="3"/>
    <n v="8"/>
    <n v="0"/>
    <n v="1"/>
    <n v="3"/>
    <s v="No corresponde"/>
    <s v="No corresponde"/>
    <s v="No corresponde"/>
    <n v="10"/>
    <x v="0"/>
    <m/>
  </r>
  <r>
    <n v="682"/>
    <n v="80802"/>
    <x v="7"/>
    <s v="Espinar"/>
    <s v="Condoroma"/>
    <n v="1"/>
    <n v="1"/>
    <x v="0"/>
    <s v="pobreza media y ruralidad alta"/>
    <n v="1"/>
    <n v="0"/>
    <n v="0"/>
    <n v="1423"/>
    <n v="46.47"/>
    <n v="100"/>
    <n v="0.45454545454545453"/>
    <n v="22"/>
    <n v="0.49740260065375985"/>
    <n v="0.55454546213150024"/>
    <n v="0"/>
    <n v="3"/>
    <n v="7"/>
    <n v="0"/>
    <n v="30"/>
    <n v="6.4285716840199056E-2"/>
    <n v="0.15000000596046448"/>
    <n v="0"/>
    <n v="14"/>
    <n v="31"/>
    <x v="0"/>
    <s v="No corresponde"/>
    <s v="No corresponde"/>
    <n v="0"/>
    <n v="7"/>
    <n v="15"/>
    <n v="0"/>
    <n v="2"/>
    <n v="10"/>
    <s v="No corresponde"/>
    <s v="No corresponde"/>
    <s v="No corresponde"/>
    <s v="No corresponde"/>
    <s v="No corresponde"/>
    <s v="No corresponde"/>
    <n v="0.93478260869565222"/>
    <n v="0.95"/>
    <n v="1"/>
    <n v="0"/>
    <n v="72"/>
    <n v="144"/>
    <n v="0"/>
    <n v="0"/>
    <n v="1"/>
    <n v="0"/>
    <n v="1"/>
    <n v="3"/>
    <s v="No corresponde"/>
    <s v="No corresponde"/>
    <s v="No corresponde"/>
    <n v="9"/>
    <x v="0"/>
    <m/>
  </r>
  <r>
    <n v="683"/>
    <n v="80803"/>
    <x v="7"/>
    <s v="Espinar"/>
    <s v="Coporaque"/>
    <n v="2"/>
    <n v="2"/>
    <x v="3"/>
    <s v="pobreza baja y ruralidad alta"/>
    <n v="2"/>
    <n v="0"/>
    <n v="0"/>
    <n v="17908"/>
    <n v="25.07"/>
    <n v="100"/>
    <n v="0.77014925373134324"/>
    <n v="335"/>
    <n v="0.83443497358354679"/>
    <n v="0.92014926671981812"/>
    <n v="0"/>
    <n v="36"/>
    <n v="84"/>
    <n v="5.6657223796033997E-3"/>
    <n v="353"/>
    <n v="9.138000814092638E-2"/>
    <n v="0.20566572248935699"/>
    <n v="0"/>
    <n v="228"/>
    <n v="532"/>
    <x v="0"/>
    <s v="No corresponde"/>
    <s v="No corresponde"/>
    <n v="0"/>
    <n v="15"/>
    <n v="35"/>
    <n v="0"/>
    <n v="6"/>
    <n v="14"/>
    <s v="No corresponde"/>
    <s v="No corresponde"/>
    <s v="No corresponde"/>
    <s v="No corresponde"/>
    <s v="No corresponde"/>
    <s v="No corresponde"/>
    <n v="0.82626262626262625"/>
    <n v="0.9"/>
    <n v="0.95"/>
    <n v="0"/>
    <n v="310"/>
    <n v="621"/>
    <n v="0"/>
    <n v="6"/>
    <n v="15"/>
    <n v="0"/>
    <n v="1"/>
    <n v="3"/>
    <s v="No corresponde"/>
    <s v="No corresponde"/>
    <s v="No corresponde"/>
    <n v="10"/>
    <x v="0"/>
    <m/>
  </r>
  <r>
    <n v="684"/>
    <n v="80804"/>
    <x v="7"/>
    <s v="Espinar"/>
    <s v="Ocoruro"/>
    <n v="2"/>
    <n v="2"/>
    <x v="3"/>
    <s v="pobreza baja y ruralidad alta"/>
    <n v="1"/>
    <n v="0"/>
    <n v="0"/>
    <n v="1580"/>
    <n v="39.869999999999997"/>
    <n v="100"/>
    <n v="0.58333333333333337"/>
    <n v="36"/>
    <n v="0.64761905443100709"/>
    <n v="0.73333334922790527"/>
    <n v="0"/>
    <n v="6"/>
    <n v="13"/>
    <n v="0"/>
    <n v="55"/>
    <n v="8.5714286991528096E-2"/>
    <n v="0.20000000298023224"/>
    <n v="0"/>
    <n v="17"/>
    <n v="39"/>
    <x v="0"/>
    <s v="No corresponde"/>
    <s v="No corresponde"/>
    <n v="0"/>
    <n v="11"/>
    <n v="25"/>
    <n v="0"/>
    <n v="2"/>
    <n v="10"/>
    <s v="No corresponde"/>
    <s v="No corresponde"/>
    <s v="No corresponde"/>
    <s v="No corresponde"/>
    <s v="No corresponde"/>
    <s v="No corresponde"/>
    <n v="0.89743589743589747"/>
    <n v="0.9"/>
    <n v="0.95"/>
    <n v="0"/>
    <n v="73"/>
    <n v="146"/>
    <n v="0"/>
    <n v="0"/>
    <n v="1"/>
    <n v="0"/>
    <n v="1"/>
    <n v="3"/>
    <s v="No corresponde"/>
    <s v="No corresponde"/>
    <s v="No corresponde"/>
    <n v="9"/>
    <x v="0"/>
    <m/>
  </r>
  <r>
    <n v="685"/>
    <n v="80805"/>
    <x v="7"/>
    <s v="Espinar"/>
    <s v="Pallpata"/>
    <n v="1"/>
    <n v="1"/>
    <x v="0"/>
    <s v="pobreza media y ruralidad alta"/>
    <n v="3"/>
    <n v="0"/>
    <n v="0"/>
    <n v="5563"/>
    <n v="45.47"/>
    <n v="100"/>
    <n v="0.70967741935483875"/>
    <n v="248"/>
    <n v="0.75253456336561986"/>
    <n v="0.80967742204666138"/>
    <n v="0"/>
    <n v="32"/>
    <n v="74"/>
    <n v="0"/>
    <n v="294"/>
    <n v="6.4285716840199056E-2"/>
    <n v="0.15000000596046448"/>
    <n v="0"/>
    <n v="88"/>
    <n v="205"/>
    <x v="0"/>
    <s v="No corresponde"/>
    <s v="No corresponde"/>
    <n v="0"/>
    <n v="11"/>
    <n v="25"/>
    <n v="0"/>
    <n v="6"/>
    <n v="14"/>
    <s v="No corresponde"/>
    <s v="No corresponde"/>
    <s v="No corresponde"/>
    <s v="No corresponde"/>
    <s v="No corresponde"/>
    <s v="No corresponde"/>
    <n v="0.85258964143426297"/>
    <n v="0.9"/>
    <n v="0.95"/>
    <n v="0"/>
    <n v="179"/>
    <n v="358"/>
    <n v="0"/>
    <n v="0"/>
    <n v="1"/>
    <n v="0"/>
    <n v="1"/>
    <n v="3"/>
    <s v="No corresponde"/>
    <s v="No corresponde"/>
    <s v="No corresponde"/>
    <n v="9"/>
    <x v="0"/>
    <m/>
  </r>
  <r>
    <n v="686"/>
    <n v="80806"/>
    <x v="7"/>
    <s v="Espinar"/>
    <s v="Pichigua"/>
    <n v="1"/>
    <n v="1"/>
    <x v="0"/>
    <s v="pobreza media y ruralidad alta"/>
    <n v="1"/>
    <n v="0"/>
    <n v="0"/>
    <n v="3610"/>
    <n v="48.98"/>
    <n v="100"/>
    <n v="0.71532846715328469"/>
    <n v="137"/>
    <n v="0.7581856150075218"/>
    <n v="0.81532847881317139"/>
    <n v="0"/>
    <n v="17"/>
    <n v="39"/>
    <n v="0"/>
    <n v="153"/>
    <n v="6.4285716840199056E-2"/>
    <n v="0.15000000596046448"/>
    <n v="0"/>
    <n v="63"/>
    <n v="147"/>
    <x v="0"/>
    <s v="No corresponde"/>
    <s v="No corresponde"/>
    <n v="0"/>
    <n v="11"/>
    <n v="25"/>
    <n v="0"/>
    <n v="2"/>
    <n v="10"/>
    <s v="No corresponde"/>
    <s v="No corresponde"/>
    <s v="No corresponde"/>
    <s v="No corresponde"/>
    <s v="No corresponde"/>
    <s v="No corresponde"/>
    <n v="0.87951807228915657"/>
    <n v="0.9"/>
    <n v="0.95"/>
    <n v="0"/>
    <n v="172"/>
    <n v="344"/>
    <n v="0"/>
    <n v="1"/>
    <n v="2"/>
    <n v="0"/>
    <n v="1"/>
    <n v="3"/>
    <s v="No corresponde"/>
    <s v="No corresponde"/>
    <s v="No corresponde"/>
    <n v="10"/>
    <x v="0"/>
    <m/>
  </r>
  <r>
    <n v="687"/>
    <n v="80807"/>
    <x v="7"/>
    <s v="Espinar"/>
    <s v="Suyckutambo"/>
    <n v="2"/>
    <n v="2"/>
    <x v="3"/>
    <s v="pobreza baja y ruralidad alta"/>
    <n v="4"/>
    <n v="1"/>
    <n v="0"/>
    <n v="2766"/>
    <n v="39.74"/>
    <n v="100"/>
    <n v="0.82894736842105265"/>
    <n v="76"/>
    <n v="0.89323307114436212"/>
    <n v="0.97894734144210815"/>
    <n v="0"/>
    <n v="10"/>
    <n v="23"/>
    <n v="0"/>
    <n v="75"/>
    <n v="8.5714286991528096E-2"/>
    <n v="0.20000000298023224"/>
    <n v="0"/>
    <n v="41"/>
    <n v="94"/>
    <x v="0"/>
    <s v="No corresponde"/>
    <s v="No corresponde"/>
    <n v="0"/>
    <n v="3"/>
    <n v="5"/>
    <n v="0"/>
    <n v="6"/>
    <n v="14"/>
    <s v="No corresponde"/>
    <s v="No corresponde"/>
    <s v="No corresponde"/>
    <s v="No corresponde"/>
    <s v="No corresponde"/>
    <s v="No corresponde"/>
    <n v="0.84705882352941175"/>
    <n v="0.9"/>
    <n v="0.95"/>
    <n v="0"/>
    <n v="111"/>
    <n v="222"/>
    <n v="0"/>
    <n v="2"/>
    <n v="4"/>
    <n v="0"/>
    <n v="1"/>
    <n v="3"/>
    <s v="No corresponde"/>
    <s v="No corresponde"/>
    <s v="No corresponde"/>
    <n v="10"/>
    <x v="0"/>
    <m/>
  </r>
  <r>
    <n v="688"/>
    <n v="80808"/>
    <x v="7"/>
    <s v="Espinar"/>
    <s v="Alto Pichigua"/>
    <n v="2"/>
    <n v="2"/>
    <x v="3"/>
    <s v="pobreza baja y ruralidad alta"/>
    <n v="1"/>
    <n v="0"/>
    <n v="0"/>
    <n v="3154"/>
    <n v="34.409999999999997"/>
    <n v="100"/>
    <n v="0.71604938271604934"/>
    <n v="81"/>
    <n v="0.78033510822888197"/>
    <n v="0.86604940891265869"/>
    <n v="0"/>
    <n v="9"/>
    <n v="19"/>
    <n v="0"/>
    <n v="81"/>
    <n v="8.5714286991528096E-2"/>
    <n v="0.20000000298023224"/>
    <n v="0"/>
    <n v="34"/>
    <n v="79"/>
    <x v="0"/>
    <s v="No corresponde"/>
    <s v="No corresponde"/>
    <n v="0"/>
    <n v="11"/>
    <n v="25"/>
    <n v="0"/>
    <n v="2"/>
    <n v="10"/>
    <s v="No corresponde"/>
    <s v="No corresponde"/>
    <s v="No corresponde"/>
    <s v="No corresponde"/>
    <s v="No corresponde"/>
    <s v="No corresponde"/>
    <n v="0.91025641025641024"/>
    <n v="0.95"/>
    <n v="1"/>
    <n v="0"/>
    <n v="139"/>
    <n v="279"/>
    <n v="0"/>
    <n v="0"/>
    <n v="1"/>
    <n v="0"/>
    <n v="1"/>
    <n v="3"/>
    <s v="No corresponde"/>
    <s v="No corresponde"/>
    <s v="No corresponde"/>
    <n v="9"/>
    <x v="0"/>
    <m/>
  </r>
  <r>
    <n v="689"/>
    <n v="80903"/>
    <x v="7"/>
    <s v="La Convención"/>
    <s v="Huayopata"/>
    <n v="2"/>
    <n v="2"/>
    <x v="3"/>
    <s v="pobreza baja y ruralidad alta"/>
    <n v="1"/>
    <n v="0"/>
    <n v="0"/>
    <n v="4515"/>
    <n v="28.41"/>
    <n v="100"/>
    <n v="0.77235772357723576"/>
    <n v="123"/>
    <n v="0.83664344405186442"/>
    <n v="0.92235773801803589"/>
    <n v="0"/>
    <n v="15"/>
    <n v="35"/>
    <n v="0"/>
    <n v="144"/>
    <n v="8.5714286991528096E-2"/>
    <n v="0.20000000298023224"/>
    <n v="0"/>
    <n v="55"/>
    <n v="128"/>
    <x v="0"/>
    <s v="No corresponde"/>
    <s v="No corresponde"/>
    <n v="0"/>
    <n v="11"/>
    <n v="25"/>
    <n v="0"/>
    <n v="6"/>
    <n v="14"/>
    <s v="No corresponde"/>
    <s v="No corresponde"/>
    <s v="No corresponde"/>
    <s v="No corresponde"/>
    <s v="No corresponde"/>
    <s v="No corresponde"/>
    <n v="0.87732342007434949"/>
    <n v="0.9"/>
    <n v="0.95"/>
    <n v="0"/>
    <n v="188"/>
    <n v="376"/>
    <n v="0"/>
    <n v="3"/>
    <n v="7"/>
    <n v="0"/>
    <n v="1"/>
    <n v="3"/>
    <s v="No corresponde"/>
    <s v="No corresponde"/>
    <s v="No corresponde"/>
    <n v="10"/>
    <x v="0"/>
    <m/>
  </r>
  <r>
    <n v="690"/>
    <n v="80907"/>
    <x v="7"/>
    <s v="La Convención"/>
    <s v="Kimbiri"/>
    <n v="2"/>
    <n v="2"/>
    <x v="4"/>
    <s v="pobreza media y ruralidad media"/>
    <n v="3"/>
    <n v="0"/>
    <n v="0"/>
    <n v="14814"/>
    <n v="31.94"/>
    <n v="76.23564653020469"/>
    <n v="0.6709129511677282"/>
    <n v="942"/>
    <n v="0.72448436699385055"/>
    <n v="0.79591292142868042"/>
    <n v="0"/>
    <n v="141"/>
    <n v="329"/>
    <n v="2.3846153846153847E-2"/>
    <n v="1300"/>
    <n v="9.8846150682522699E-2"/>
    <n v="0.19884614646434784"/>
    <n v="0"/>
    <n v="295"/>
    <n v="688"/>
    <x v="0"/>
    <s v="No corresponde"/>
    <s v="No corresponde"/>
    <n v="0"/>
    <n v="15"/>
    <n v="35"/>
    <n v="0"/>
    <n v="2"/>
    <n v="10"/>
    <s v="No corresponde"/>
    <s v="No corresponde"/>
    <s v="No corresponde"/>
    <s v="No corresponde"/>
    <s v="No corresponde"/>
    <s v="No corresponde"/>
    <n v="0.89818181818181819"/>
    <n v="0.9"/>
    <n v="0.95"/>
    <n v="0"/>
    <n v="214"/>
    <n v="428"/>
    <n v="0"/>
    <n v="3"/>
    <n v="7"/>
    <n v="0"/>
    <n v="1"/>
    <n v="3"/>
    <n v="0"/>
    <s v="No corresponde"/>
    <n v="1"/>
    <n v="10"/>
    <x v="1"/>
    <m/>
  </r>
  <r>
    <n v="691"/>
    <n v="80910"/>
    <x v="7"/>
    <s v="La Convención"/>
    <s v="Pichari"/>
    <n v="2"/>
    <n v="2"/>
    <x v="4"/>
    <s v="pobreza media y ruralidad media"/>
    <n v="4"/>
    <n v="0"/>
    <n v="1"/>
    <n v="20428"/>
    <n v="32.11"/>
    <n v="66.181229773462775"/>
    <n v="0.76673040152963667"/>
    <n v="1569"/>
    <n v="0.82030184133493711"/>
    <n v="0.89173042774200439"/>
    <n v="0"/>
    <n v="207"/>
    <n v="482"/>
    <n v="5.620360551431601E-2"/>
    <n v="1886"/>
    <n v="0.13120360347858395"/>
    <n v="0.2312036007642746"/>
    <n v="0"/>
    <n v="345"/>
    <n v="804"/>
    <x v="0"/>
    <s v="No corresponde"/>
    <s v="No corresponde"/>
    <n v="0"/>
    <n v="15"/>
    <n v="35"/>
    <n v="0"/>
    <n v="6"/>
    <n v="14"/>
    <s v="No corresponde"/>
    <s v="No corresponde"/>
    <s v="No corresponde"/>
    <s v="No corresponde"/>
    <s v="No corresponde"/>
    <s v="No corresponde"/>
    <n v="0.8669421487603306"/>
    <n v="0.9"/>
    <n v="0.95"/>
    <n v="0"/>
    <n v="272"/>
    <n v="544"/>
    <n v="0"/>
    <n v="3"/>
    <n v="7"/>
    <n v="0"/>
    <n v="1"/>
    <n v="3"/>
    <n v="0"/>
    <s v="No corresponde"/>
    <n v="1"/>
    <n v="10"/>
    <x v="1"/>
    <m/>
  </r>
  <r>
    <n v="692"/>
    <n v="80913"/>
    <x v="7"/>
    <s v="La Convención"/>
    <s v="Villa Kintiarina"/>
    <n v="2"/>
    <n v="2"/>
    <x v="4"/>
    <s v="pobreza media y ruralidad media"/>
    <n v="3"/>
    <n v="0"/>
    <n v="0"/>
    <n v="2140"/>
    <n v="31.94"/>
    <n v="76.23564653020469"/>
    <n v="0.64077669902912626"/>
    <n v="103"/>
    <n v="0.69434812536848078"/>
    <n v="0.76577669382095337"/>
    <n v="0"/>
    <n v="21"/>
    <n v="48"/>
    <n v="0"/>
    <n v="200"/>
    <n v="7.4999998722757616E-2"/>
    <n v="0.17499999701976776"/>
    <n v="0"/>
    <n v="21"/>
    <n v="49"/>
    <x v="0"/>
    <s v="No corresponde"/>
    <s v="No corresponde"/>
    <n v="0"/>
    <n v="7"/>
    <n v="15"/>
    <n v="0"/>
    <n v="2"/>
    <n v="10"/>
    <s v="No corresponde"/>
    <s v="No corresponde"/>
    <s v="No corresponde"/>
    <s v="No corresponde"/>
    <s v="No corresponde"/>
    <s v="No corresponde"/>
    <n v="0.78301886792452835"/>
    <n v="0.8"/>
    <n v="0.9"/>
    <n v="0"/>
    <n v="48"/>
    <n v="97"/>
    <n v="0"/>
    <n v="0"/>
    <n v="1"/>
    <n v="0"/>
    <n v="1"/>
    <n v="3"/>
    <s v="No corresponde"/>
    <s v="No corresponde"/>
    <s v="No corresponde"/>
    <n v="9"/>
    <x v="0"/>
    <m/>
  </r>
  <r>
    <n v="693"/>
    <n v="81001"/>
    <x v="7"/>
    <s v="Paruro"/>
    <s v="Paruro"/>
    <n v="1"/>
    <n v="1"/>
    <x v="0"/>
    <s v="pobreza media y ruralidad alta"/>
    <n v="2"/>
    <n v="0"/>
    <n v="0"/>
    <n v="3382"/>
    <n v="49.17"/>
    <n v="100"/>
    <n v="0.67500000000000004"/>
    <n v="80"/>
    <n v="0.71785713263920381"/>
    <n v="0.77499997615814209"/>
    <n v="0"/>
    <n v="11"/>
    <n v="24"/>
    <n v="0"/>
    <n v="102"/>
    <n v="6.4285716840199056E-2"/>
    <n v="0.15000000596046448"/>
    <n v="0"/>
    <n v="42"/>
    <n v="96"/>
    <x v="0"/>
    <s v="No corresponde"/>
    <s v="No corresponde"/>
    <n v="0"/>
    <n v="7"/>
    <n v="15"/>
    <n v="0"/>
    <n v="2"/>
    <n v="10"/>
    <n v="0"/>
    <n v="0.36428571428571427"/>
    <n v="0.85"/>
    <n v="0"/>
    <n v="0.36428571428571427"/>
    <n v="0.85"/>
    <n v="0.91836734693877553"/>
    <n v="0.95"/>
    <n v="1"/>
    <n v="0"/>
    <n v="162"/>
    <n v="325"/>
    <n v="0"/>
    <n v="1"/>
    <n v="3"/>
    <n v="0"/>
    <n v="1"/>
    <n v="3"/>
    <s v="No corresponde"/>
    <s v="No corresponde"/>
    <s v="No corresponde"/>
    <n v="12"/>
    <x v="3"/>
    <m/>
  </r>
  <r>
    <n v="694"/>
    <n v="81002"/>
    <x v="7"/>
    <s v="Paruro"/>
    <s v="Accha"/>
    <n v="1"/>
    <n v="1"/>
    <x v="0"/>
    <s v="pobreza media y ruralidad alta"/>
    <n v="2"/>
    <n v="0"/>
    <n v="0"/>
    <n v="3819"/>
    <n v="47.6"/>
    <n v="100"/>
    <n v="0.51648351648351654"/>
    <n v="91"/>
    <n v="0.55934065636510566"/>
    <n v="0.61648350954055786"/>
    <n v="0"/>
    <n v="10"/>
    <n v="23"/>
    <n v="0"/>
    <n v="95"/>
    <n v="6.4285716840199056E-2"/>
    <n v="0.15000000596046448"/>
    <n v="0"/>
    <n v="60"/>
    <n v="139"/>
    <x v="0"/>
    <s v="No corresponde"/>
    <s v="No corresponde"/>
    <n v="0"/>
    <n v="11"/>
    <n v="25"/>
    <n v="0"/>
    <n v="2"/>
    <n v="10"/>
    <s v="No corresponde"/>
    <s v="No corresponde"/>
    <s v="No corresponde"/>
    <s v="No corresponde"/>
    <s v="No corresponde"/>
    <s v="No corresponde"/>
    <n v="0.77570093457943923"/>
    <n v="0.8"/>
    <n v="0.9"/>
    <n v="0"/>
    <n v="128"/>
    <n v="257"/>
    <n v="0"/>
    <n v="1"/>
    <n v="2"/>
    <n v="0"/>
    <n v="1"/>
    <n v="3"/>
    <s v="No corresponde"/>
    <s v="No corresponde"/>
    <s v="No corresponde"/>
    <n v="10"/>
    <x v="0"/>
    <m/>
  </r>
  <r>
    <n v="695"/>
    <n v="81003"/>
    <x v="7"/>
    <s v="Paruro"/>
    <s v="Ccapi"/>
    <n v="2"/>
    <n v="2"/>
    <x v="0"/>
    <s v="pobreza media y ruralidad alta"/>
    <n v="3"/>
    <n v="0"/>
    <n v="0"/>
    <n v="3729"/>
    <n v="41.09"/>
    <n v="100"/>
    <n v="0.86885245901639341"/>
    <n v="61"/>
    <n v="0.91170960245981147"/>
    <n v="0.9688524603843689"/>
    <n v="0"/>
    <n v="9"/>
    <n v="21"/>
    <n v="0"/>
    <n v="80"/>
    <n v="6.4285716840199056E-2"/>
    <n v="0.15000000596046448"/>
    <n v="0"/>
    <n v="65"/>
    <n v="151"/>
    <x v="0"/>
    <s v="No corresponde"/>
    <s v="No corresponde"/>
    <n v="0"/>
    <n v="7"/>
    <n v="15"/>
    <n v="0"/>
    <n v="6"/>
    <n v="14"/>
    <s v="No corresponde"/>
    <s v="No corresponde"/>
    <s v="No corresponde"/>
    <s v="No corresponde"/>
    <s v="No corresponde"/>
    <s v="No corresponde"/>
    <n v="0.90756302521008403"/>
    <n v="0.95"/>
    <n v="1"/>
    <n v="0"/>
    <n v="157"/>
    <n v="314"/>
    <n v="0"/>
    <n v="1"/>
    <n v="3"/>
    <n v="0"/>
    <n v="1"/>
    <n v="3"/>
    <s v="No corresponde"/>
    <s v="No corresponde"/>
    <s v="No corresponde"/>
    <n v="10"/>
    <x v="0"/>
    <m/>
  </r>
  <r>
    <n v="696"/>
    <n v="81004"/>
    <x v="7"/>
    <s v="Paruro"/>
    <s v="Colcha"/>
    <n v="2"/>
    <n v="2"/>
    <x v="3"/>
    <s v="pobreza baja y ruralidad alta"/>
    <n v="3"/>
    <n v="0"/>
    <n v="0"/>
    <n v="1183"/>
    <n v="33.99"/>
    <n v="100"/>
    <n v="0.7857142857142857"/>
    <n v="14"/>
    <n v="0.85000000802838072"/>
    <n v="0.93571430444717407"/>
    <n v="0"/>
    <n v="3"/>
    <n v="5"/>
    <n v="0"/>
    <n v="22"/>
    <n v="8.5714286991528096E-2"/>
    <n v="0.20000000298023224"/>
    <n v="0"/>
    <n v="13"/>
    <n v="29"/>
    <x v="0"/>
    <s v="No corresponde"/>
    <s v="No corresponde"/>
    <n v="0"/>
    <n v="3"/>
    <n v="5"/>
    <n v="0"/>
    <n v="2"/>
    <n v="10"/>
    <s v="No corresponde"/>
    <s v="No corresponde"/>
    <s v="No corresponde"/>
    <s v="No corresponde"/>
    <s v="No corresponde"/>
    <s v="No corresponde"/>
    <n v="1"/>
    <n v="1"/>
    <n v="1"/>
    <n v="0"/>
    <n v="80"/>
    <n v="160"/>
    <n v="0"/>
    <n v="0"/>
    <n v="1"/>
    <n v="0"/>
    <n v="1"/>
    <n v="3"/>
    <s v="No corresponde"/>
    <s v="No corresponde"/>
    <s v="No corresponde"/>
    <n v="9"/>
    <x v="0"/>
    <m/>
  </r>
  <r>
    <n v="697"/>
    <n v="81005"/>
    <x v="7"/>
    <s v="Paruro"/>
    <s v="Huanoquite"/>
    <n v="1"/>
    <n v="1"/>
    <x v="1"/>
    <s v="pobreza alta y ruralidad alta"/>
    <n v="3"/>
    <n v="0"/>
    <n v="0"/>
    <n v="5670"/>
    <n v="56.43"/>
    <n v="100"/>
    <n v="0.92592592592592593"/>
    <n v="162"/>
    <n v="0.94910053727488042"/>
    <n v="0.98000001907348633"/>
    <n v="0"/>
    <n v="20"/>
    <n v="45"/>
    <n v="0"/>
    <n v="183"/>
    <n v="5.3571428571428568E-2"/>
    <n v="0.125"/>
    <n v="0"/>
    <n v="89"/>
    <n v="207"/>
    <x v="1"/>
    <n v="2.142857142857143E-3"/>
    <n v="5.0000000000000001E-3"/>
    <n v="0"/>
    <n v="11"/>
    <n v="25"/>
    <n v="0"/>
    <n v="6"/>
    <n v="14"/>
    <s v="No corresponde"/>
    <s v="No corresponde"/>
    <s v="No corresponde"/>
    <s v="No corresponde"/>
    <s v="No corresponde"/>
    <s v="No corresponde"/>
    <n v="0.78333333333333333"/>
    <n v="0.8"/>
    <n v="0.9"/>
    <n v="0"/>
    <n v="182"/>
    <n v="365"/>
    <n v="0"/>
    <n v="1"/>
    <n v="3"/>
    <n v="0"/>
    <n v="1"/>
    <n v="3"/>
    <s v="No corresponde"/>
    <s v="No corresponde"/>
    <s v="No corresponde"/>
    <n v="11"/>
    <x v="1"/>
    <m/>
  </r>
  <r>
    <n v="698"/>
    <n v="81006"/>
    <x v="7"/>
    <s v="Paruro"/>
    <s v="Omacha"/>
    <n v="1"/>
    <n v="1"/>
    <x v="0"/>
    <s v="pobreza media y ruralidad alta"/>
    <n v="3"/>
    <n v="0"/>
    <n v="0"/>
    <n v="7167"/>
    <n v="47.08"/>
    <n v="100"/>
    <n v="0.4"/>
    <n v="215"/>
    <n v="0.44285714285714289"/>
    <n v="0.5"/>
    <n v="0"/>
    <n v="25"/>
    <n v="57"/>
    <n v="0"/>
    <n v="246"/>
    <n v="6.4285716840199056E-2"/>
    <n v="0.15000000596046448"/>
    <n v="0"/>
    <n v="122"/>
    <n v="284"/>
    <x v="0"/>
    <s v="No corresponde"/>
    <s v="No corresponde"/>
    <n v="0"/>
    <n v="11"/>
    <n v="25"/>
    <n v="0"/>
    <n v="6"/>
    <n v="14"/>
    <s v="No corresponde"/>
    <s v="No corresponde"/>
    <s v="No corresponde"/>
    <s v="No corresponde"/>
    <s v="No corresponde"/>
    <s v="No corresponde"/>
    <n v="0.9703153988868275"/>
    <n v="1"/>
    <n v="1"/>
    <n v="0"/>
    <n v="233"/>
    <n v="466"/>
    <n v="0"/>
    <n v="3"/>
    <n v="6"/>
    <n v="0"/>
    <n v="1"/>
    <n v="3"/>
    <s v="No corresponde"/>
    <s v="No corresponde"/>
    <s v="No corresponde"/>
    <n v="10"/>
    <x v="0"/>
    <m/>
  </r>
  <r>
    <n v="699"/>
    <n v="81007"/>
    <x v="7"/>
    <s v="Paruro"/>
    <s v="Paccaritambo"/>
    <n v="1"/>
    <n v="1"/>
    <x v="1"/>
    <s v="pobreza alta y ruralidad alta"/>
    <n v="3"/>
    <n v="0"/>
    <n v="0"/>
    <n v="2065"/>
    <n v="53.3"/>
    <n v="100"/>
    <n v="1"/>
    <n v="24"/>
    <n v="1"/>
    <n v="1"/>
    <n v="0"/>
    <n v="4"/>
    <n v="9"/>
    <n v="0"/>
    <n v="34"/>
    <n v="5.3571428571428568E-2"/>
    <n v="0.125"/>
    <n v="0"/>
    <n v="22"/>
    <n v="51"/>
    <x v="1"/>
    <n v="2.142857142857143E-3"/>
    <n v="5.0000000000000001E-3"/>
    <n v="0"/>
    <n v="7"/>
    <n v="15"/>
    <n v="0"/>
    <n v="2"/>
    <n v="10"/>
    <s v="No corresponde"/>
    <s v="No corresponde"/>
    <s v="No corresponde"/>
    <s v="No corresponde"/>
    <s v="No corresponde"/>
    <s v="No corresponde"/>
    <n v="0.96551724137931039"/>
    <n v="1"/>
    <n v="1"/>
    <n v="0"/>
    <n v="162"/>
    <n v="325"/>
    <n v="0"/>
    <n v="1"/>
    <n v="2"/>
    <n v="0"/>
    <n v="1"/>
    <n v="3"/>
    <s v="No corresponde"/>
    <s v="No corresponde"/>
    <s v="No corresponde"/>
    <n v="11"/>
    <x v="1"/>
    <m/>
  </r>
  <r>
    <n v="700"/>
    <n v="81008"/>
    <x v="7"/>
    <s v="Paruro"/>
    <s v="Pillpinto"/>
    <n v="2"/>
    <n v="2"/>
    <x v="3"/>
    <s v="pobreza baja y ruralidad alta"/>
    <n v="2"/>
    <n v="0"/>
    <n v="0"/>
    <n v="1247"/>
    <n v="26.69"/>
    <n v="100"/>
    <n v="0.2"/>
    <n v="10"/>
    <n v="0.2642857117312295"/>
    <n v="0.34999999403953552"/>
    <n v="0"/>
    <n v="2"/>
    <n v="3"/>
    <n v="0"/>
    <n v="18"/>
    <n v="8.5714286991528096E-2"/>
    <n v="0.20000000298023224"/>
    <n v="0"/>
    <n v="11"/>
    <n v="25"/>
    <x v="0"/>
    <s v="No corresponde"/>
    <s v="No corresponde"/>
    <n v="0"/>
    <n v="3"/>
    <n v="5"/>
    <n v="0"/>
    <n v="2"/>
    <n v="10"/>
    <s v="No corresponde"/>
    <s v="No corresponde"/>
    <s v="No corresponde"/>
    <s v="No corresponde"/>
    <s v="No corresponde"/>
    <s v="No corresponde"/>
    <n v="0.32258064516129031"/>
    <n v="0.7"/>
    <n v="0.8"/>
    <n v="0"/>
    <n v="87"/>
    <n v="174"/>
    <n v="0"/>
    <n v="0"/>
    <n v="1"/>
    <n v="0"/>
    <n v="1"/>
    <n v="3"/>
    <s v="No corresponde"/>
    <s v="No corresponde"/>
    <s v="No corresponde"/>
    <n v="9"/>
    <x v="0"/>
    <m/>
  </r>
  <r>
    <n v="701"/>
    <n v="81009"/>
    <x v="7"/>
    <s v="Paruro"/>
    <s v="Yaurisque"/>
    <n v="2"/>
    <n v="1"/>
    <x v="0"/>
    <s v="pobreza media y ruralidad alta"/>
    <n v="3"/>
    <n v="0"/>
    <n v="0"/>
    <n v="2509"/>
    <n v="42.5"/>
    <n v="100"/>
    <n v="0.89130434782608692"/>
    <n v="92"/>
    <n v="0.92931677836068671"/>
    <n v="0.98000001907348633"/>
    <n v="0"/>
    <n v="8"/>
    <n v="17"/>
    <n v="1.1363636363636364E-2"/>
    <n v="88"/>
    <n v="7.5649348559317653E-2"/>
    <n v="0.1613636314868927"/>
    <n v="0"/>
    <n v="36"/>
    <n v="84"/>
    <x v="0"/>
    <s v="No corresponde"/>
    <s v="No corresponde"/>
    <n v="0"/>
    <n v="7"/>
    <n v="15"/>
    <n v="0"/>
    <n v="6"/>
    <n v="14"/>
    <s v="No corresponde"/>
    <s v="No corresponde"/>
    <s v="No corresponde"/>
    <s v="No corresponde"/>
    <s v="No corresponde"/>
    <s v="No corresponde"/>
    <n v="0.97222222222222221"/>
    <n v="1"/>
    <n v="1"/>
    <n v="0"/>
    <n v="136"/>
    <n v="273"/>
    <n v="0"/>
    <n v="1"/>
    <n v="2"/>
    <n v="0"/>
    <n v="1"/>
    <n v="3"/>
    <s v="No corresponde"/>
    <s v="No corresponde"/>
    <s v="No corresponde"/>
    <n v="10"/>
    <x v="0"/>
    <m/>
  </r>
  <r>
    <n v="702"/>
    <n v="81101"/>
    <x v="7"/>
    <s v="Paucartambo"/>
    <s v="Paucartambo"/>
    <n v="1"/>
    <n v="1"/>
    <x v="4"/>
    <s v="pobreza media y ruralidad media"/>
    <n v="3"/>
    <n v="0"/>
    <n v="0"/>
    <n v="13419"/>
    <n v="61.36"/>
    <n v="70.57486196817149"/>
    <n v="0.48869565217391303"/>
    <n v="575"/>
    <n v="0.54226709314014598"/>
    <n v="0.61369568109512329"/>
    <n v="0"/>
    <n v="60"/>
    <n v="140"/>
    <n v="0"/>
    <n v="586"/>
    <n v="7.4999998722757616E-2"/>
    <n v="0.17499999701976776"/>
    <n v="0"/>
    <n v="230"/>
    <n v="536"/>
    <x v="1"/>
    <n v="2.142857142857143E-3"/>
    <n v="5.0000000000000001E-3"/>
    <n v="0"/>
    <n v="15"/>
    <n v="35"/>
    <n v="0"/>
    <n v="6"/>
    <n v="14"/>
    <n v="0"/>
    <n v="0.36428571428571427"/>
    <n v="0.85"/>
    <n v="0"/>
    <n v="0.36428571428571427"/>
    <n v="0.85"/>
    <n v="0.96336206896551724"/>
    <n v="1"/>
    <n v="1"/>
    <n v="0"/>
    <n v="231"/>
    <n v="463"/>
    <n v="0"/>
    <n v="3"/>
    <n v="6"/>
    <n v="0"/>
    <n v="1"/>
    <n v="3"/>
    <s v="No corresponde"/>
    <s v="No corresponde"/>
    <s v="No corresponde"/>
    <n v="13"/>
    <x v="5"/>
    <m/>
  </r>
  <r>
    <n v="703"/>
    <n v="81102"/>
    <x v="7"/>
    <s v="Paucartambo"/>
    <s v="Caicay"/>
    <n v="1"/>
    <n v="1"/>
    <x v="1"/>
    <s v="pobreza alta y ruralidad alta"/>
    <n v="3"/>
    <n v="0"/>
    <n v="0"/>
    <n v="2753"/>
    <n v="55.92"/>
    <n v="100"/>
    <n v="0.72972972972972971"/>
    <n v="111"/>
    <n v="0.76187257416920307"/>
    <n v="0.80472970008850098"/>
    <n v="0"/>
    <n v="14"/>
    <n v="32"/>
    <n v="0"/>
    <n v="143"/>
    <n v="5.3571428571428568E-2"/>
    <n v="0.125"/>
    <n v="0"/>
    <n v="48"/>
    <n v="111"/>
    <x v="1"/>
    <n v="2.142857142857143E-3"/>
    <n v="5.0000000000000001E-3"/>
    <n v="0"/>
    <n v="7"/>
    <n v="15"/>
    <n v="0"/>
    <n v="6"/>
    <n v="14"/>
    <s v="No corresponde"/>
    <s v="No corresponde"/>
    <s v="No corresponde"/>
    <s v="No corresponde"/>
    <s v="No corresponde"/>
    <s v="No corresponde"/>
    <n v="0.32520325203252032"/>
    <n v="0.7"/>
    <n v="0.8"/>
    <n v="0"/>
    <n v="129"/>
    <n v="258"/>
    <n v="0"/>
    <n v="1"/>
    <n v="3"/>
    <n v="0"/>
    <n v="1"/>
    <n v="3"/>
    <s v="No corresponde"/>
    <s v="No corresponde"/>
    <s v="No corresponde"/>
    <n v="11"/>
    <x v="1"/>
    <m/>
  </r>
  <r>
    <n v="704"/>
    <n v="81103"/>
    <x v="7"/>
    <s v="Paucartambo"/>
    <s v="Challabamba"/>
    <n v="1"/>
    <n v="1"/>
    <x v="1"/>
    <s v="pobreza alta y ruralidad alta"/>
    <n v="4"/>
    <n v="1"/>
    <n v="0"/>
    <n v="11328"/>
    <n v="61.13"/>
    <n v="100"/>
    <n v="0.47132169576059851"/>
    <n v="401"/>
    <n v="0.50346455047000627"/>
    <n v="0.54632169008255005"/>
    <n v="0"/>
    <n v="46"/>
    <n v="107"/>
    <n v="2.2935779816513763E-3"/>
    <n v="436"/>
    <n v="5.5865003916570427E-2"/>
    <n v="0.12729357182979584"/>
    <n v="0"/>
    <n v="185"/>
    <n v="430"/>
    <x v="1"/>
    <n v="2.142857142857143E-3"/>
    <n v="5.0000000000000001E-3"/>
    <n v="0"/>
    <n v="15"/>
    <n v="35"/>
    <n v="0"/>
    <n v="6"/>
    <n v="14"/>
    <s v="No corresponde"/>
    <s v="No corresponde"/>
    <s v="No corresponde"/>
    <s v="No corresponde"/>
    <s v="No corresponde"/>
    <s v="No corresponde"/>
    <n v="0.88586956521739135"/>
    <n v="0.9"/>
    <n v="0.95"/>
    <n v="0"/>
    <n v="222"/>
    <n v="444"/>
    <n v="0"/>
    <n v="2"/>
    <n v="5"/>
    <n v="0"/>
    <n v="1"/>
    <n v="3"/>
    <s v="No corresponde"/>
    <s v="No corresponde"/>
    <s v="No corresponde"/>
    <n v="11"/>
    <x v="1"/>
    <m/>
  </r>
  <r>
    <n v="705"/>
    <n v="81104"/>
    <x v="7"/>
    <s v="Paucartambo"/>
    <s v="Colquepata"/>
    <n v="1"/>
    <n v="1"/>
    <x v="1"/>
    <s v="pobreza alta y ruralidad alta"/>
    <n v="4"/>
    <n v="1"/>
    <n v="0"/>
    <n v="10710"/>
    <n v="60.9"/>
    <n v="100"/>
    <n v="0.41329479768786126"/>
    <n v="346"/>
    <n v="0.44543766013164349"/>
    <n v="0.4882948100566864"/>
    <n v="0"/>
    <n v="50"/>
    <n v="115"/>
    <n v="1.9650655021834062E-2"/>
    <n v="458"/>
    <n v="7.3222082728753593E-2"/>
    <n v="0.1446506530046463"/>
    <n v="0"/>
    <n v="177"/>
    <n v="411"/>
    <x v="1"/>
    <n v="2.142857142857143E-3"/>
    <n v="5.0000000000000001E-3"/>
    <n v="0"/>
    <n v="15"/>
    <n v="35"/>
    <n v="0"/>
    <n v="6"/>
    <n v="14"/>
    <s v="No corresponde"/>
    <s v="No corresponde"/>
    <s v="No corresponde"/>
    <s v="No corresponde"/>
    <s v="No corresponde"/>
    <s v="No corresponde"/>
    <n v="0.89250814332247552"/>
    <n v="0.9"/>
    <n v="0.95"/>
    <n v="0"/>
    <n v="233"/>
    <n v="466"/>
    <n v="0"/>
    <n v="3"/>
    <n v="6"/>
    <n v="0"/>
    <n v="1"/>
    <n v="3"/>
    <s v="No corresponde"/>
    <s v="No corresponde"/>
    <s v="No corresponde"/>
    <n v="11"/>
    <x v="1"/>
    <m/>
  </r>
  <r>
    <n v="706"/>
    <n v="81105"/>
    <x v="7"/>
    <s v="Paucartambo"/>
    <s v="Huancarani"/>
    <n v="1"/>
    <n v="1"/>
    <x v="1"/>
    <s v="pobreza alta y ruralidad alta"/>
    <n v="3"/>
    <n v="0"/>
    <n v="0"/>
    <n v="7733"/>
    <n v="55.44"/>
    <n v="100"/>
    <n v="0.44171779141104295"/>
    <n v="326"/>
    <n v="0.47386064861658683"/>
    <n v="0.51671779155731201"/>
    <n v="0"/>
    <n v="43"/>
    <n v="100"/>
    <n v="2.5188916876574307E-3"/>
    <n v="397"/>
    <n v="5.6090320516464821E-2"/>
    <n v="0.12751889228820801"/>
    <n v="0"/>
    <n v="112"/>
    <n v="260"/>
    <x v="1"/>
    <n v="2.142857142857143E-3"/>
    <n v="5.0000000000000001E-3"/>
    <n v="0"/>
    <n v="11"/>
    <n v="25"/>
    <n v="0"/>
    <n v="6"/>
    <n v="14"/>
    <s v="No corresponde"/>
    <s v="No corresponde"/>
    <s v="No corresponde"/>
    <s v="No corresponde"/>
    <s v="No corresponde"/>
    <s v="No corresponde"/>
    <n v="0.75806451612903225"/>
    <n v="0.8"/>
    <n v="0.9"/>
    <n v="0"/>
    <n v="229"/>
    <n v="459"/>
    <n v="0"/>
    <n v="1"/>
    <n v="3"/>
    <n v="0"/>
    <n v="1"/>
    <n v="3"/>
    <s v="No corresponde"/>
    <s v="No corresponde"/>
    <s v="No corresponde"/>
    <n v="11"/>
    <x v="1"/>
    <m/>
  </r>
  <r>
    <n v="707"/>
    <n v="81106"/>
    <x v="7"/>
    <s v="Paucartambo"/>
    <s v="Kosñipata"/>
    <n v="2"/>
    <n v="2"/>
    <x v="3"/>
    <s v="pobreza baja y ruralidad alta"/>
    <n v="3"/>
    <n v="0"/>
    <n v="0"/>
    <n v="5662"/>
    <n v="28.05903"/>
    <n v="100"/>
    <n v="0.44654088050314467"/>
    <n v="159"/>
    <n v="0.51082658955136184"/>
    <n v="0.59654086828231812"/>
    <n v="0"/>
    <n v="33"/>
    <n v="77"/>
    <n v="0"/>
    <n v="225"/>
    <n v="8.5714286991528096E-2"/>
    <n v="0.20000000298023224"/>
    <n v="0"/>
    <n v="69"/>
    <n v="159"/>
    <x v="0"/>
    <s v="No corresponde"/>
    <s v="No corresponde"/>
    <n v="0"/>
    <n v="11"/>
    <n v="25"/>
    <n v="0"/>
    <n v="6"/>
    <n v="14"/>
    <s v="No corresponde"/>
    <s v="No corresponde"/>
    <s v="No corresponde"/>
    <s v="No corresponde"/>
    <s v="No corresponde"/>
    <s v="No corresponde"/>
    <n v="0.91582491582491588"/>
    <n v="0.95"/>
    <n v="1"/>
    <n v="0"/>
    <n v="151"/>
    <n v="303"/>
    <n v="0"/>
    <n v="0"/>
    <n v="1"/>
    <n v="0"/>
    <n v="1"/>
    <n v="3"/>
    <n v="0"/>
    <s v="No corresponde"/>
    <n v="1"/>
    <n v="9"/>
    <x v="1"/>
    <m/>
  </r>
  <r>
    <n v="708"/>
    <n v="81201"/>
    <x v="7"/>
    <s v="Quispicanchi"/>
    <s v="Urcos"/>
    <n v="2"/>
    <n v="2"/>
    <x v="4"/>
    <s v="pobreza media y ruralidad media"/>
    <n v="1"/>
    <n v="0"/>
    <n v="0"/>
    <n v="9362"/>
    <n v="26.6"/>
    <n v="52.990033222591357"/>
    <n v="0.79383429672447015"/>
    <n v="519"/>
    <n v="0.84740571343403304"/>
    <n v="0.91883426904678345"/>
    <n v="0"/>
    <n v="72"/>
    <n v="166"/>
    <n v="1.9342359767891683E-3"/>
    <n v="517"/>
    <n v="7.6934238664680299E-2"/>
    <n v="0.17693424224853516"/>
    <n v="0"/>
    <n v="183"/>
    <n v="425"/>
    <x v="0"/>
    <s v="No corresponde"/>
    <s v="No corresponde"/>
    <n v="0"/>
    <n v="11"/>
    <n v="25"/>
    <n v="0"/>
    <n v="2"/>
    <n v="10"/>
    <n v="0"/>
    <n v="0.36428571428571427"/>
    <n v="0.85"/>
    <n v="0"/>
    <n v="0.36428571428571427"/>
    <n v="0.85"/>
    <n v="0.95309168443496806"/>
    <n v="1"/>
    <n v="1"/>
    <n v="0"/>
    <n v="236"/>
    <n v="473"/>
    <n v="0"/>
    <n v="1"/>
    <n v="3"/>
    <n v="0"/>
    <n v="1"/>
    <n v="3"/>
    <s v="No corresponde"/>
    <s v="No corresponde"/>
    <s v="No corresponde"/>
    <n v="12"/>
    <x v="3"/>
    <m/>
  </r>
  <r>
    <n v="709"/>
    <n v="81202"/>
    <x v="7"/>
    <s v="Quispicanchi"/>
    <s v="Andahuaylillas"/>
    <n v="2"/>
    <n v="2"/>
    <x v="4"/>
    <s v="pobreza media y ruralidad media"/>
    <n v="3"/>
    <n v="0"/>
    <n v="0"/>
    <n v="5528"/>
    <n v="31.96"/>
    <n v="50.641509433962263"/>
    <n v="0.83333333333333337"/>
    <n v="228"/>
    <n v="0.88690475338981267"/>
    <n v="0.95833331346511841"/>
    <n v="0"/>
    <n v="32"/>
    <n v="74"/>
    <n v="0"/>
    <n v="275"/>
    <n v="7.4999998722757616E-2"/>
    <n v="0.17499999701976776"/>
    <n v="0"/>
    <n v="87"/>
    <n v="203"/>
    <x v="0"/>
    <s v="No corresponde"/>
    <s v="No corresponde"/>
    <n v="0"/>
    <n v="11"/>
    <n v="25"/>
    <n v="0"/>
    <n v="6"/>
    <n v="14"/>
    <s v="No corresponde"/>
    <s v="No corresponde"/>
    <s v="No corresponde"/>
    <s v="No corresponde"/>
    <s v="No corresponde"/>
    <s v="No corresponde"/>
    <n v="0.81351351351351353"/>
    <n v="0.9"/>
    <n v="0.95"/>
    <n v="0"/>
    <n v="163"/>
    <n v="326"/>
    <n v="0"/>
    <n v="1"/>
    <n v="2"/>
    <n v="0"/>
    <n v="1"/>
    <n v="3"/>
    <s v="No corresponde"/>
    <s v="No corresponde"/>
    <s v="No corresponde"/>
    <n v="10"/>
    <x v="0"/>
    <m/>
  </r>
  <r>
    <n v="710"/>
    <n v="81204"/>
    <x v="7"/>
    <s v="Quispicanchi"/>
    <s v="Ccarhuayo"/>
    <n v="1"/>
    <n v="1"/>
    <x v="1"/>
    <s v="pobreza alta y ruralidad alta"/>
    <n v="3"/>
    <n v="0"/>
    <n v="0"/>
    <n v="3156"/>
    <n v="60.84"/>
    <n v="100"/>
    <n v="0.21527777777777779"/>
    <n v="144"/>
    <n v="0.24742063548829821"/>
    <n v="0.29027777910232544"/>
    <n v="0"/>
    <n v="23"/>
    <n v="53"/>
    <n v="6.1728395061728392E-3"/>
    <n v="162"/>
    <n v="5.9744266500758959E-2"/>
    <n v="0.13117283582687378"/>
    <n v="0"/>
    <n v="59"/>
    <n v="136"/>
    <x v="1"/>
    <n v="2.142857142857143E-3"/>
    <n v="5.0000000000000001E-3"/>
    <n v="0"/>
    <n v="7"/>
    <n v="15"/>
    <n v="0"/>
    <n v="2"/>
    <n v="10"/>
    <s v="No corresponde"/>
    <s v="No corresponde"/>
    <s v="No corresponde"/>
    <s v="No corresponde"/>
    <s v="No corresponde"/>
    <s v="No corresponde"/>
    <n v="0.95744680851063835"/>
    <n v="1"/>
    <n v="1"/>
    <n v="0"/>
    <n v="121"/>
    <n v="243"/>
    <n v="0"/>
    <n v="1"/>
    <n v="3"/>
    <n v="0"/>
    <n v="1"/>
    <n v="3"/>
    <s v="No corresponde"/>
    <s v="No corresponde"/>
    <s v="No corresponde"/>
    <n v="11"/>
    <x v="1"/>
    <m/>
  </r>
  <r>
    <n v="711"/>
    <n v="81205"/>
    <x v="7"/>
    <s v="Quispicanchi"/>
    <s v="Ccatca"/>
    <n v="1"/>
    <n v="1"/>
    <x v="1"/>
    <s v="pobreza alta y ruralidad alta"/>
    <n v="4"/>
    <n v="1"/>
    <n v="1"/>
    <n v="18031"/>
    <n v="62.89"/>
    <n v="100"/>
    <n v="0.57966101694915251"/>
    <n v="590"/>
    <n v="0.61180386673162979"/>
    <n v="0.65466099977493286"/>
    <n v="0"/>
    <n v="92"/>
    <n v="213"/>
    <n v="2.5171624713958809E-2"/>
    <n v="874"/>
    <n v="7.8743052393948187E-2"/>
    <n v="0.15017162263393402"/>
    <n v="0"/>
    <n v="231"/>
    <n v="537"/>
    <x v="1"/>
    <n v="2.142857142857143E-3"/>
    <n v="5.0000000000000001E-3"/>
    <n v="0"/>
    <n v="15"/>
    <n v="35"/>
    <n v="0"/>
    <n v="6"/>
    <n v="14"/>
    <s v="No corresponde"/>
    <s v="No corresponde"/>
    <s v="No corresponde"/>
    <s v="No corresponde"/>
    <s v="No corresponde"/>
    <s v="No corresponde"/>
    <n v="0.8046571798188874"/>
    <n v="0.9"/>
    <n v="0.95"/>
    <n v="0"/>
    <n v="370"/>
    <n v="741"/>
    <n v="0"/>
    <n v="3"/>
    <n v="6"/>
    <n v="0"/>
    <n v="1"/>
    <n v="3"/>
    <s v="No corresponde"/>
    <s v="No corresponde"/>
    <s v="No corresponde"/>
    <n v="11"/>
    <x v="1"/>
    <m/>
  </r>
  <r>
    <n v="712"/>
    <n v="81206"/>
    <x v="7"/>
    <s v="Quispicanchi"/>
    <s v="Cusipata"/>
    <n v="2"/>
    <n v="1"/>
    <x v="0"/>
    <s v="pobreza media y ruralidad alta"/>
    <n v="4"/>
    <n v="1"/>
    <n v="0"/>
    <n v="4769"/>
    <n v="43.33"/>
    <n v="100"/>
    <n v="0.56944444444444442"/>
    <n v="144"/>
    <n v="0.61230158616626074"/>
    <n v="0.66944444179534912"/>
    <n v="0"/>
    <n v="21"/>
    <n v="47"/>
    <n v="0"/>
    <n v="188"/>
    <n v="6.4285716840199056E-2"/>
    <n v="0.15000000596046448"/>
    <n v="0"/>
    <n v="66"/>
    <n v="152"/>
    <x v="0"/>
    <s v="No corresponde"/>
    <s v="No corresponde"/>
    <n v="0"/>
    <n v="11"/>
    <n v="25"/>
    <n v="0"/>
    <n v="6"/>
    <n v="14"/>
    <s v="No corresponde"/>
    <s v="No corresponde"/>
    <s v="No corresponde"/>
    <s v="No corresponde"/>
    <s v="No corresponde"/>
    <s v="No corresponde"/>
    <n v="0.94915254237288138"/>
    <n v="0.95"/>
    <n v="1"/>
    <n v="0"/>
    <n v="147"/>
    <n v="294"/>
    <n v="0"/>
    <n v="1"/>
    <n v="2"/>
    <n v="0"/>
    <n v="1"/>
    <n v="3"/>
    <s v="No corresponde"/>
    <s v="No corresponde"/>
    <s v="No corresponde"/>
    <n v="10"/>
    <x v="0"/>
    <m/>
  </r>
  <r>
    <n v="713"/>
    <n v="81207"/>
    <x v="7"/>
    <s v="Quispicanchi"/>
    <s v="Huaro"/>
    <n v="2"/>
    <n v="2"/>
    <x v="3"/>
    <s v="pobreza baja y ruralidad alta"/>
    <n v="1"/>
    <n v="0"/>
    <n v="0"/>
    <n v="4484"/>
    <n v="39.57"/>
    <n v="100"/>
    <n v="0.74468085106382975"/>
    <n v="141"/>
    <n v="0.8089665681757825"/>
    <n v="0.89468085765838623"/>
    <n v="0"/>
    <n v="26"/>
    <n v="59"/>
    <n v="5.7803468208092483E-3"/>
    <n v="173"/>
    <n v="9.1494630563859605E-2"/>
    <n v="0.20578034222126007"/>
    <n v="0"/>
    <n v="51"/>
    <n v="119"/>
    <x v="0"/>
    <s v="No corresponde"/>
    <s v="No corresponde"/>
    <n v="0"/>
    <n v="11"/>
    <n v="25"/>
    <n v="0"/>
    <n v="2"/>
    <n v="10"/>
    <s v="No corresponde"/>
    <s v="No corresponde"/>
    <s v="No corresponde"/>
    <s v="No corresponde"/>
    <s v="No corresponde"/>
    <s v="No corresponde"/>
    <n v="0.94339622641509435"/>
    <n v="0.95"/>
    <n v="1"/>
    <n v="0"/>
    <n v="126"/>
    <n v="253"/>
    <n v="0"/>
    <n v="1"/>
    <n v="3"/>
    <n v="0"/>
    <n v="1"/>
    <n v="3"/>
    <s v="No corresponde"/>
    <s v="No corresponde"/>
    <s v="No corresponde"/>
    <n v="10"/>
    <x v="0"/>
    <m/>
  </r>
  <r>
    <n v="714"/>
    <n v="81208"/>
    <x v="7"/>
    <s v="Quispicanchi"/>
    <s v="Lucre"/>
    <n v="2"/>
    <n v="2"/>
    <x v="4"/>
    <s v="pobreza media y ruralidad media"/>
    <n v="1"/>
    <n v="0"/>
    <n v="0"/>
    <n v="4029"/>
    <n v="34.619999999999997"/>
    <n v="39.642481598317559"/>
    <n v="0.83544303797468356"/>
    <n v="158"/>
    <n v="0.889014458785652"/>
    <n v="0.96044301986694336"/>
    <n v="0"/>
    <n v="21"/>
    <n v="47"/>
    <n v="0"/>
    <n v="198"/>
    <n v="7.4999998722757616E-2"/>
    <n v="0.17499999701976776"/>
    <n v="0"/>
    <n v="52"/>
    <n v="120"/>
    <x v="0"/>
    <s v="No corresponde"/>
    <s v="No corresponde"/>
    <n v="0"/>
    <n v="7"/>
    <n v="15"/>
    <n v="0"/>
    <n v="2"/>
    <n v="10"/>
    <s v="No corresponde"/>
    <s v="No corresponde"/>
    <s v="No corresponde"/>
    <s v="No corresponde"/>
    <s v="No corresponde"/>
    <s v="No corresponde"/>
    <n v="0.13502109704641349"/>
    <n v="0.7"/>
    <n v="0.8"/>
    <n v="0"/>
    <n v="167"/>
    <n v="335"/>
    <n v="0"/>
    <n v="0"/>
    <n v="1"/>
    <n v="0"/>
    <n v="1"/>
    <n v="3"/>
    <s v="No corresponde"/>
    <s v="No corresponde"/>
    <s v="No corresponde"/>
    <n v="9"/>
    <x v="0"/>
    <m/>
  </r>
  <r>
    <n v="715"/>
    <n v="81209"/>
    <x v="7"/>
    <s v="Quispicanchi"/>
    <s v="Marcapata"/>
    <n v="1"/>
    <n v="1"/>
    <x v="2"/>
    <s v="pobreza muy alta y ruralidad alta"/>
    <n v="3"/>
    <n v="0"/>
    <n v="0"/>
    <n v="4509"/>
    <n v="68.12"/>
    <n v="100"/>
    <n v="0.26627218934911245"/>
    <n v="169"/>
    <n v="0.28770076497973573"/>
    <n v="0.31627219915390015"/>
    <n v="0"/>
    <n v="24"/>
    <n v="56"/>
    <n v="0"/>
    <n v="227"/>
    <n v="4.2857143495764048E-2"/>
    <n v="0.10000000149011612"/>
    <n v="0"/>
    <n v="86"/>
    <n v="199"/>
    <x v="1"/>
    <n v="2.142857142857143E-3"/>
    <n v="5.0000000000000001E-3"/>
    <n v="0"/>
    <n v="11"/>
    <n v="25"/>
    <n v="0"/>
    <n v="6"/>
    <n v="14"/>
    <s v="No corresponde"/>
    <s v="No corresponde"/>
    <s v="No corresponde"/>
    <s v="No corresponde"/>
    <s v="No corresponde"/>
    <s v="No corresponde"/>
    <n v="0.99371069182389937"/>
    <n v="1"/>
    <n v="1"/>
    <n v="0"/>
    <n v="137"/>
    <n v="274"/>
    <n v="0"/>
    <n v="2"/>
    <n v="5"/>
    <n v="0"/>
    <n v="1"/>
    <n v="3"/>
    <s v="No corresponde"/>
    <s v="No corresponde"/>
    <s v="No corresponde"/>
    <n v="11"/>
    <x v="1"/>
    <m/>
  </r>
  <r>
    <n v="716"/>
    <n v="81210"/>
    <x v="7"/>
    <s v="Quispicanchi"/>
    <s v="Ocongate"/>
    <n v="1"/>
    <n v="1"/>
    <x v="0"/>
    <s v="pobreza media y ruralidad alta"/>
    <n v="4"/>
    <n v="1"/>
    <n v="0"/>
    <n v="15804"/>
    <n v="48.76"/>
    <n v="100"/>
    <n v="0.31465517241379309"/>
    <n v="696"/>
    <n v="0.35751231800159211"/>
    <n v="0.4146551787853241"/>
    <n v="0"/>
    <n v="115"/>
    <n v="268"/>
    <n v="2.4826216484607744E-2"/>
    <n v="1007"/>
    <n v="8.9111932138886601E-2"/>
    <n v="0.17482621967792511"/>
    <n v="0"/>
    <n v="282"/>
    <n v="656"/>
    <x v="0"/>
    <s v="No corresponde"/>
    <s v="No corresponde"/>
    <n v="0"/>
    <n v="15"/>
    <n v="35"/>
    <n v="0"/>
    <n v="6"/>
    <n v="14"/>
    <s v="No corresponde"/>
    <s v="No corresponde"/>
    <s v="No corresponde"/>
    <s v="No corresponde"/>
    <s v="No corresponde"/>
    <s v="No corresponde"/>
    <n v="0.92264678471575023"/>
    <n v="0.95"/>
    <n v="1"/>
    <n v="0"/>
    <n v="373"/>
    <n v="746"/>
    <n v="0"/>
    <n v="4"/>
    <n v="9"/>
    <n v="0"/>
    <n v="1"/>
    <n v="3"/>
    <s v="No corresponde"/>
    <s v="No corresponde"/>
    <s v="No corresponde"/>
    <n v="10"/>
    <x v="0"/>
    <m/>
  </r>
  <r>
    <n v="717"/>
    <n v="81212"/>
    <x v="7"/>
    <s v="Quispicanchi"/>
    <s v="Quiquijana"/>
    <n v="1"/>
    <n v="1"/>
    <x v="1"/>
    <s v="pobreza alta y ruralidad alta"/>
    <n v="2"/>
    <n v="0"/>
    <n v="0"/>
    <n v="11041"/>
    <n v="58.28"/>
    <n v="100"/>
    <n v="0.42105263157894735"/>
    <n v="475"/>
    <n v="0.45319548495730061"/>
    <n v="0.49605262279510498"/>
    <n v="0"/>
    <n v="75"/>
    <n v="173"/>
    <n v="9.5988538681948427E-2"/>
    <n v="698"/>
    <n v="0.1495599686074735"/>
    <n v="0.22098854184150696"/>
    <n v="0"/>
    <n v="171"/>
    <n v="397"/>
    <x v="1"/>
    <n v="2.142857142857143E-3"/>
    <n v="5.0000000000000001E-3"/>
    <n v="0"/>
    <n v="15"/>
    <n v="35"/>
    <n v="0"/>
    <n v="2"/>
    <n v="10"/>
    <s v="No corresponde"/>
    <s v="No corresponde"/>
    <s v="No corresponde"/>
    <s v="No corresponde"/>
    <s v="No corresponde"/>
    <s v="No corresponde"/>
    <n v="0.951171875"/>
    <n v="1"/>
    <n v="1"/>
    <n v="0"/>
    <n v="273"/>
    <n v="546"/>
    <n v="0"/>
    <n v="3"/>
    <n v="7"/>
    <n v="0"/>
    <n v="1"/>
    <n v="3"/>
    <s v="No corresponde"/>
    <s v="No corresponde"/>
    <s v="No corresponde"/>
    <n v="11"/>
    <x v="1"/>
    <m/>
  </r>
  <r>
    <n v="718"/>
    <n v="81306"/>
    <x v="7"/>
    <s v="Urubamba"/>
    <s v="Ollantaytambo"/>
    <n v="2"/>
    <n v="2"/>
    <x v="3"/>
    <s v="pobreza baja y ruralidad alta"/>
    <n v="1"/>
    <n v="0"/>
    <n v="0"/>
    <n v="11286"/>
    <n v="25.18"/>
    <n v="100"/>
    <n v="0.56214689265536721"/>
    <n v="354"/>
    <n v="0.62643260076413532"/>
    <n v="0.71214687824249268"/>
    <n v="0"/>
    <n v="39"/>
    <n v="90"/>
    <n v="0"/>
    <n v="383"/>
    <n v="8.5714286991528096E-2"/>
    <n v="0.20000000298023224"/>
    <n v="0"/>
    <n v="150"/>
    <n v="349"/>
    <x v="0"/>
    <s v="No corresponde"/>
    <s v="No corresponde"/>
    <n v="0"/>
    <n v="11"/>
    <n v="25"/>
    <n v="0"/>
    <n v="2"/>
    <n v="10"/>
    <s v="No corresponde"/>
    <s v="No corresponde"/>
    <s v="No corresponde"/>
    <s v="No corresponde"/>
    <s v="No corresponde"/>
    <s v="No corresponde"/>
    <n v="0.98076923076923073"/>
    <n v="1"/>
    <n v="1"/>
    <n v="0"/>
    <n v="247"/>
    <n v="495"/>
    <n v="0"/>
    <n v="3"/>
    <n v="7"/>
    <n v="0"/>
    <n v="1"/>
    <n v="3"/>
    <s v="No corresponde"/>
    <s v="No corresponde"/>
    <s v="No corresponde"/>
    <n v="10"/>
    <x v="0"/>
    <m/>
  </r>
  <r>
    <n v="719"/>
    <n v="90102"/>
    <x v="8"/>
    <s v="Huancavelica"/>
    <s v="Acobambilla"/>
    <n v="2"/>
    <n v="5"/>
    <x v="3"/>
    <s v="pobreza baja y ruralidad alta"/>
    <n v="1"/>
    <n v="0"/>
    <n v="0"/>
    <n v="4698"/>
    <n v="39.99"/>
    <n v="100"/>
    <n v="0.61403508771929827"/>
    <n v="57"/>
    <n v="0.67832080971328235"/>
    <n v="0.76403510570526123"/>
    <n v="0"/>
    <n v="11"/>
    <n v="25"/>
    <n v="8.6021505376344093E-2"/>
    <n v="93"/>
    <n v="0.17173578914043175"/>
    <n v="0.28602150082588196"/>
    <n v="0"/>
    <n v="52"/>
    <n v="121"/>
    <x v="0"/>
    <s v="No corresponde"/>
    <s v="No corresponde"/>
    <n v="0"/>
    <n v="11"/>
    <n v="25"/>
    <n v="0"/>
    <n v="2"/>
    <n v="10"/>
    <s v="No corresponde"/>
    <s v="No corresponde"/>
    <s v="No corresponde"/>
    <s v="No corresponde"/>
    <s v="No corresponde"/>
    <s v="No corresponde"/>
    <n v="0.91860465116279066"/>
    <n v="0.95"/>
    <n v="1"/>
    <n v="0"/>
    <n v="102"/>
    <n v="204"/>
    <n v="0"/>
    <n v="1"/>
    <n v="2"/>
    <n v="0"/>
    <n v="1"/>
    <n v="3"/>
    <s v="No corresponde"/>
    <s v="No corresponde"/>
    <s v="No corresponde"/>
    <n v="10"/>
    <x v="0"/>
    <m/>
  </r>
  <r>
    <n v="720"/>
    <n v="90103"/>
    <x v="8"/>
    <s v="Huancavelica"/>
    <s v="Acoria"/>
    <n v="1"/>
    <n v="2"/>
    <x v="1"/>
    <s v="pobreza alta y ruralidad alta"/>
    <n v="4"/>
    <n v="1"/>
    <n v="0"/>
    <n v="37256"/>
    <n v="58.07"/>
    <n v="100"/>
    <n v="0.79133858267716539"/>
    <n v="762"/>
    <n v="0.82348145180799837"/>
    <n v="0.86633861064910889"/>
    <n v="0"/>
    <n v="114"/>
    <n v="266"/>
    <n v="6.4220183486238536E-3"/>
    <n v="1090"/>
    <n v="5.9993444646795333E-2"/>
    <n v="0.1314220130443573"/>
    <n v="0"/>
    <n v="384"/>
    <n v="895"/>
    <x v="1"/>
    <n v="2.142857142857143E-3"/>
    <n v="5.0000000000000001E-3"/>
    <n v="0"/>
    <n v="15"/>
    <n v="35"/>
    <n v="0"/>
    <n v="6"/>
    <n v="14"/>
    <s v="No corresponde"/>
    <s v="No corresponde"/>
    <s v="No corresponde"/>
    <s v="No corresponde"/>
    <s v="No corresponde"/>
    <s v="No corresponde"/>
    <n v="0.93286573146292584"/>
    <n v="0.95"/>
    <n v="1"/>
    <n v="0"/>
    <n v="332"/>
    <n v="664"/>
    <n v="0"/>
    <n v="6"/>
    <n v="13"/>
    <n v="0"/>
    <n v="1"/>
    <n v="3"/>
    <s v="No corresponde"/>
    <s v="No corresponde"/>
    <s v="No corresponde"/>
    <n v="11"/>
    <x v="1"/>
    <m/>
  </r>
  <r>
    <n v="721"/>
    <n v="90104"/>
    <x v="8"/>
    <s v="Huancavelica"/>
    <s v="Conayca"/>
    <n v="2"/>
    <n v="4"/>
    <x v="0"/>
    <s v="pobreza media y ruralidad alta"/>
    <n v="1"/>
    <n v="0"/>
    <n v="0"/>
    <n v="1204"/>
    <n v="42.32"/>
    <n v="100"/>
    <n v="0.87878787878787878"/>
    <n v="33"/>
    <n v="0.92164503031478817"/>
    <n v="0.97878789901733398"/>
    <n v="0"/>
    <n v="5"/>
    <n v="11"/>
    <n v="0"/>
    <n v="38"/>
    <n v="6.4285716840199056E-2"/>
    <n v="0.15000000596046448"/>
    <n v="0"/>
    <n v="16"/>
    <n v="37"/>
    <x v="0"/>
    <s v="No corresponde"/>
    <s v="No corresponde"/>
    <n v="0"/>
    <n v="7"/>
    <n v="15"/>
    <n v="0"/>
    <n v="6"/>
    <n v="14"/>
    <s v="No corresponde"/>
    <s v="No corresponde"/>
    <s v="No corresponde"/>
    <s v="No corresponde"/>
    <s v="No corresponde"/>
    <s v="No corresponde"/>
    <n v="0.68181818181818177"/>
    <n v="0.8"/>
    <n v="0.9"/>
    <n v="0"/>
    <n v="80"/>
    <n v="160"/>
    <n v="0"/>
    <n v="0"/>
    <n v="1"/>
    <n v="0"/>
    <n v="1"/>
    <n v="3"/>
    <s v="No corresponde"/>
    <s v="No corresponde"/>
    <s v="No corresponde"/>
    <n v="9"/>
    <x v="0"/>
    <m/>
  </r>
  <r>
    <n v="722"/>
    <n v="90105"/>
    <x v="8"/>
    <s v="Huancavelica"/>
    <s v="Cuenca"/>
    <n v="1"/>
    <n v="1"/>
    <x v="1"/>
    <s v="pobreza alta y ruralidad alta"/>
    <n v="4"/>
    <n v="1"/>
    <n v="0"/>
    <n v="1929"/>
    <n v="66.55"/>
    <n v="100"/>
    <n v="0.78378378378378377"/>
    <n v="37"/>
    <n v="0.81592663996007908"/>
    <n v="0.8587837815284729"/>
    <n v="0"/>
    <n v="5"/>
    <n v="10"/>
    <n v="0"/>
    <n v="50"/>
    <n v="5.3571428571428568E-2"/>
    <n v="0.125"/>
    <n v="0"/>
    <n v="37"/>
    <n v="85"/>
    <x v="1"/>
    <n v="2.142857142857143E-3"/>
    <n v="5.0000000000000001E-3"/>
    <n v="0"/>
    <n v="7"/>
    <n v="15"/>
    <n v="0"/>
    <n v="6"/>
    <n v="14"/>
    <s v="No corresponde"/>
    <s v="No corresponde"/>
    <s v="No corresponde"/>
    <s v="No corresponde"/>
    <s v="No corresponde"/>
    <s v="No corresponde"/>
    <n v="0.97619047619047616"/>
    <n v="1"/>
    <n v="1"/>
    <n v="0"/>
    <n v="89"/>
    <n v="178"/>
    <n v="0"/>
    <n v="1"/>
    <n v="3"/>
    <n v="0"/>
    <n v="1"/>
    <n v="3"/>
    <s v="No corresponde"/>
    <s v="No corresponde"/>
    <s v="No corresponde"/>
    <n v="11"/>
    <x v="1"/>
    <m/>
  </r>
  <r>
    <n v="723"/>
    <n v="90106"/>
    <x v="8"/>
    <s v="Huancavelica"/>
    <s v="Huachocolpa"/>
    <n v="2"/>
    <n v="4"/>
    <x v="0"/>
    <s v="pobreza media y ruralidad alta"/>
    <n v="1"/>
    <n v="0"/>
    <n v="0"/>
    <n v="2867"/>
    <n v="42.47"/>
    <n v="100"/>
    <n v="0.67469879518072284"/>
    <n v="83"/>
    <n v="0.71755593748388102"/>
    <n v="0.77469879388809204"/>
    <n v="0"/>
    <n v="22"/>
    <n v="50"/>
    <n v="0"/>
    <n v="123"/>
    <n v="6.4285716840199056E-2"/>
    <n v="0.15000000596046448"/>
    <n v="0"/>
    <n v="50"/>
    <n v="115"/>
    <x v="0"/>
    <s v="No corresponde"/>
    <s v="No corresponde"/>
    <n v="0"/>
    <n v="3"/>
    <n v="5"/>
    <n v="0"/>
    <n v="2"/>
    <n v="10"/>
    <s v="No corresponde"/>
    <s v="No corresponde"/>
    <s v="No corresponde"/>
    <s v="No corresponde"/>
    <s v="No corresponde"/>
    <s v="No corresponde"/>
    <n v="0.54098360655737709"/>
    <n v="0.8"/>
    <n v="0.9"/>
    <n v="0"/>
    <n v="115"/>
    <n v="231"/>
    <n v="0"/>
    <n v="0"/>
    <n v="1"/>
    <n v="0"/>
    <n v="1"/>
    <n v="3"/>
    <s v="No corresponde"/>
    <s v="No corresponde"/>
    <s v="No corresponde"/>
    <n v="9"/>
    <x v="0"/>
    <m/>
  </r>
  <r>
    <n v="724"/>
    <n v="90107"/>
    <x v="8"/>
    <s v="Huancavelica"/>
    <s v="Huayllahuara"/>
    <n v="2"/>
    <n v="5"/>
    <x v="3"/>
    <s v="pobreza baja y ruralidad alta"/>
    <n v="1"/>
    <n v="0"/>
    <n v="0"/>
    <n v="719"/>
    <n v="37.08"/>
    <n v="100"/>
    <n v="0.7142857142857143"/>
    <n v="7"/>
    <n v="0.77857142565201742"/>
    <n v="0.86428570747375488"/>
    <n v="0"/>
    <n v="3"/>
    <n v="5"/>
    <n v="0"/>
    <n v="14"/>
    <n v="8.5714286991528096E-2"/>
    <n v="0.20000000298023224"/>
    <n v="0"/>
    <n v="14"/>
    <n v="32"/>
    <x v="0"/>
    <s v="No corresponde"/>
    <s v="No corresponde"/>
    <n v="0"/>
    <n v="3"/>
    <n v="5"/>
    <n v="0"/>
    <n v="2"/>
    <n v="10"/>
    <s v="No corresponde"/>
    <s v="No corresponde"/>
    <s v="No corresponde"/>
    <s v="No corresponde"/>
    <s v="No corresponde"/>
    <s v="No corresponde"/>
    <n v="0.97468354430379744"/>
    <n v="1"/>
    <n v="1"/>
    <n v="0"/>
    <n v="61"/>
    <n v="123"/>
    <n v="0"/>
    <n v="0"/>
    <n v="1"/>
    <n v="0"/>
    <n v="1"/>
    <n v="3"/>
    <s v="No corresponde"/>
    <s v="No corresponde"/>
    <s v="No corresponde"/>
    <n v="9"/>
    <x v="0"/>
    <m/>
  </r>
  <r>
    <n v="725"/>
    <n v="90109"/>
    <x v="8"/>
    <s v="Huancavelica"/>
    <s v="Laria"/>
    <n v="1"/>
    <n v="3"/>
    <x v="0"/>
    <s v="pobreza media y ruralidad alta"/>
    <n v="1"/>
    <n v="0"/>
    <n v="0"/>
    <n v="1443"/>
    <n v="49.37"/>
    <n v="100"/>
    <n v="0.7857142857142857"/>
    <n v="28"/>
    <n v="0.82857143149083978"/>
    <n v="0.88571429252624512"/>
    <n v="0"/>
    <n v="4"/>
    <n v="9"/>
    <n v="0"/>
    <n v="34"/>
    <n v="6.4285716840199056E-2"/>
    <n v="0.15000000596046448"/>
    <n v="0"/>
    <n v="16"/>
    <n v="37"/>
    <x v="0"/>
    <s v="No corresponde"/>
    <s v="No corresponde"/>
    <n v="0"/>
    <n v="3"/>
    <n v="5"/>
    <n v="0"/>
    <n v="2"/>
    <n v="10"/>
    <s v="No corresponde"/>
    <s v="No corresponde"/>
    <s v="No corresponde"/>
    <s v="No corresponde"/>
    <s v="No corresponde"/>
    <s v="No corresponde"/>
    <n v="0.81081081081081086"/>
    <n v="0.9"/>
    <n v="0.95"/>
    <n v="0"/>
    <n v="51"/>
    <n v="102"/>
    <n v="0"/>
    <n v="0"/>
    <n v="1"/>
    <n v="0"/>
    <n v="1"/>
    <n v="3"/>
    <s v="No corresponde"/>
    <s v="No corresponde"/>
    <s v="No corresponde"/>
    <n v="9"/>
    <x v="0"/>
    <m/>
  </r>
  <r>
    <n v="726"/>
    <n v="90110"/>
    <x v="8"/>
    <s v="Huancavelica"/>
    <s v="Manta"/>
    <n v="1"/>
    <n v="3"/>
    <x v="1"/>
    <s v="pobreza alta y ruralidad alta"/>
    <n v="1"/>
    <n v="0"/>
    <n v="0"/>
    <n v="1863"/>
    <n v="52.31"/>
    <n v="100"/>
    <n v="0.61764705882352944"/>
    <n v="34"/>
    <n v="0.64978990785214086"/>
    <n v="0.69264703989028931"/>
    <n v="0"/>
    <n v="5"/>
    <n v="11"/>
    <n v="0.21153846153846154"/>
    <n v="52"/>
    <n v="0.26510989109238425"/>
    <n v="0.33653846383094788"/>
    <n v="0"/>
    <n v="21"/>
    <n v="47"/>
    <x v="0"/>
    <s v="No corresponde"/>
    <s v="No corresponde"/>
    <n v="0"/>
    <n v="7"/>
    <n v="15"/>
    <n v="0"/>
    <n v="2"/>
    <n v="10"/>
    <s v="No corresponde"/>
    <s v="No corresponde"/>
    <s v="No corresponde"/>
    <s v="No corresponde"/>
    <s v="No corresponde"/>
    <s v="No corresponde"/>
    <n v="0.58333333333333337"/>
    <n v="0.8"/>
    <n v="0.9"/>
    <n v="0"/>
    <n v="43"/>
    <n v="87"/>
    <s v="No corresponde"/>
    <s v="No corresponde"/>
    <s v="No corresponde"/>
    <n v="0"/>
    <n v="1"/>
    <n v="3"/>
    <s v="No corresponde"/>
    <s v="No corresponde"/>
    <s v="No corresponde"/>
    <n v="9"/>
    <x v="2"/>
    <m/>
  </r>
  <r>
    <n v="727"/>
    <n v="90111"/>
    <x v="8"/>
    <s v="Huancavelica"/>
    <s v="Mariscal Cáceres"/>
    <n v="2"/>
    <n v="5"/>
    <x v="3"/>
    <s v="pobreza baja y ruralidad alta"/>
    <n v="1"/>
    <n v="0"/>
    <n v="0"/>
    <n v="1051"/>
    <n v="28.032869999999999"/>
    <n v="100"/>
    <n v="0.90625"/>
    <n v="32"/>
    <n v="0.93785715103149414"/>
    <n v="0.98000001907348633"/>
    <n v="0"/>
    <n v="9"/>
    <n v="19"/>
    <n v="6.1224489795918366E-2"/>
    <n v="49"/>
    <n v="0.14693877066189626"/>
    <n v="0.26122447848320007"/>
    <n v="0"/>
    <n v="21"/>
    <n v="48"/>
    <x v="0"/>
    <s v="No corresponde"/>
    <s v="No corresponde"/>
    <n v="0"/>
    <n v="3"/>
    <n v="5"/>
    <n v="0"/>
    <n v="2"/>
    <n v="10"/>
    <s v="No corresponde"/>
    <s v="No corresponde"/>
    <s v="No corresponde"/>
    <s v="No corresponde"/>
    <s v="No corresponde"/>
    <s v="No corresponde"/>
    <n v="0.84210526315789469"/>
    <n v="0.9"/>
    <n v="0.95"/>
    <n v="0"/>
    <n v="36"/>
    <n v="72"/>
    <s v="No corresponde"/>
    <s v="No corresponde"/>
    <s v="No corresponde"/>
    <n v="0"/>
    <n v="1"/>
    <n v="3"/>
    <s v="No corresponde"/>
    <s v="No corresponde"/>
    <s v="No corresponde"/>
    <n v="9"/>
    <x v="2"/>
    <m/>
  </r>
  <r>
    <n v="728"/>
    <n v="90112"/>
    <x v="8"/>
    <s v="Huancavelica"/>
    <s v="Moya"/>
    <n v="1"/>
    <n v="2"/>
    <x v="1"/>
    <s v="pobreza alta y ruralidad alta"/>
    <n v="1"/>
    <n v="0"/>
    <n v="0"/>
    <n v="2522"/>
    <n v="56.51"/>
    <n v="100"/>
    <n v="0.5"/>
    <n v="12"/>
    <n v="0.53214285203388756"/>
    <n v="0.57499998807907104"/>
    <n v="0"/>
    <n v="3"/>
    <n v="7"/>
    <n v="3.7037037037037035E-2"/>
    <n v="27"/>
    <n v="9.0608462533622813E-2"/>
    <n v="0.16203702986240387"/>
    <n v="0"/>
    <n v="18"/>
    <n v="42"/>
    <x v="1"/>
    <n v="2.142857142857143E-3"/>
    <n v="5.0000000000000001E-3"/>
    <n v="0"/>
    <n v="7"/>
    <n v="15"/>
    <n v="0"/>
    <n v="2"/>
    <n v="10"/>
    <s v="No corresponde"/>
    <s v="No corresponde"/>
    <s v="No corresponde"/>
    <s v="No corresponde"/>
    <s v="No corresponde"/>
    <s v="No corresponde"/>
    <n v="0.23684210526315788"/>
    <n v="0.7"/>
    <n v="0.8"/>
    <n v="0"/>
    <n v="80"/>
    <n v="160"/>
    <n v="0"/>
    <n v="1"/>
    <n v="2"/>
    <n v="0"/>
    <n v="1"/>
    <n v="3"/>
    <s v="No corresponde"/>
    <s v="No corresponde"/>
    <s v="No corresponde"/>
    <n v="11"/>
    <x v="1"/>
    <m/>
  </r>
  <r>
    <n v="729"/>
    <n v="90113"/>
    <x v="8"/>
    <s v="Huancavelica"/>
    <s v="Nuevo Occoro"/>
    <n v="1"/>
    <n v="4"/>
    <x v="0"/>
    <s v="pobreza media y ruralidad alta"/>
    <n v="4"/>
    <n v="1"/>
    <n v="1"/>
    <n v="2710"/>
    <n v="46.87"/>
    <n v="100"/>
    <n v="0.62318840579710144"/>
    <n v="69"/>
    <n v="0.66604554628486712"/>
    <n v="0.72318840026855469"/>
    <n v="0"/>
    <n v="9"/>
    <n v="21"/>
    <n v="0.13750000000000001"/>
    <n v="80"/>
    <n v="0.2017857117312295"/>
    <n v="0.28749999403953552"/>
    <n v="0"/>
    <n v="39"/>
    <n v="90"/>
    <x v="0"/>
    <s v="No corresponde"/>
    <s v="No corresponde"/>
    <n v="0"/>
    <n v="11"/>
    <n v="25"/>
    <n v="0"/>
    <n v="6"/>
    <n v="14"/>
    <s v="No corresponde"/>
    <s v="No corresponde"/>
    <s v="No corresponde"/>
    <s v="No corresponde"/>
    <s v="No corresponde"/>
    <s v="No corresponde"/>
    <n v="0.92248062015503873"/>
    <n v="0.95"/>
    <n v="1"/>
    <n v="0"/>
    <n v="85"/>
    <n v="171"/>
    <n v="0"/>
    <n v="1"/>
    <n v="2"/>
    <n v="0"/>
    <n v="1"/>
    <n v="3"/>
    <s v="No corresponde"/>
    <s v="No corresponde"/>
    <s v="No corresponde"/>
    <n v="10"/>
    <x v="0"/>
    <m/>
  </r>
  <r>
    <n v="730"/>
    <n v="90114"/>
    <x v="8"/>
    <s v="Huancavelica"/>
    <s v="Palca"/>
    <n v="1"/>
    <n v="3"/>
    <x v="0"/>
    <s v="pobreza media y ruralidad alta"/>
    <n v="1"/>
    <n v="0"/>
    <n v="0"/>
    <n v="3192"/>
    <n v="48.62"/>
    <n v="100"/>
    <n v="0.87692307692307692"/>
    <n v="65"/>
    <n v="0.9197802075972924"/>
    <n v="0.97692304849624634"/>
    <n v="0"/>
    <n v="10"/>
    <n v="23"/>
    <n v="5.6179775280898875E-2"/>
    <n v="89"/>
    <n v="0.12046548638068272"/>
    <n v="0.20617976784706116"/>
    <n v="0"/>
    <n v="35"/>
    <n v="80"/>
    <x v="0"/>
    <s v="No corresponde"/>
    <s v="No corresponde"/>
    <n v="0"/>
    <n v="7"/>
    <n v="15"/>
    <n v="0"/>
    <n v="6"/>
    <n v="14"/>
    <s v="No corresponde"/>
    <s v="No corresponde"/>
    <s v="No corresponde"/>
    <s v="No corresponde"/>
    <s v="No corresponde"/>
    <s v="No corresponde"/>
    <n v="0.95348837209302328"/>
    <n v="1"/>
    <n v="1"/>
    <n v="0"/>
    <n v="150"/>
    <n v="300"/>
    <n v="0"/>
    <n v="1"/>
    <n v="3"/>
    <n v="0"/>
    <n v="1"/>
    <n v="3"/>
    <s v="No corresponde"/>
    <s v="No corresponde"/>
    <s v="No corresponde"/>
    <n v="10"/>
    <x v="0"/>
    <m/>
  </r>
  <r>
    <n v="731"/>
    <n v="90115"/>
    <x v="8"/>
    <s v="Huancavelica"/>
    <s v="Pilchaca"/>
    <n v="1"/>
    <n v="2"/>
    <x v="1"/>
    <s v="pobreza alta y ruralidad alta"/>
    <n v="1"/>
    <n v="0"/>
    <n v="0"/>
    <n v="484"/>
    <n v="59.1"/>
    <n v="100"/>
    <n v="0.6428571428571429"/>
    <n v="14"/>
    <n v="0.67499999124176646"/>
    <n v="0.71785712242126465"/>
    <n v="0"/>
    <n v="3"/>
    <n v="5"/>
    <n v="0"/>
    <n v="23"/>
    <n v="5.3571428571428568E-2"/>
    <n v="0.125"/>
    <n v="0"/>
    <n v="8"/>
    <n v="17"/>
    <x v="1"/>
    <n v="2.142857142857143E-3"/>
    <n v="5.0000000000000001E-3"/>
    <n v="0"/>
    <n v="3"/>
    <n v="5"/>
    <n v="0"/>
    <n v="2"/>
    <n v="10"/>
    <s v="No corresponde"/>
    <s v="No corresponde"/>
    <s v="No corresponde"/>
    <s v="No corresponde"/>
    <s v="No corresponde"/>
    <s v="No corresponde"/>
    <n v="0.60377358490566035"/>
    <n v="0.8"/>
    <n v="0.9"/>
    <n v="0"/>
    <n v="43"/>
    <n v="87"/>
    <n v="0"/>
    <n v="0"/>
    <n v="1"/>
    <n v="0"/>
    <n v="1"/>
    <n v="3"/>
    <s v="No corresponde"/>
    <s v="No corresponde"/>
    <s v="No corresponde"/>
    <n v="10"/>
    <x v="1"/>
    <m/>
  </r>
  <r>
    <n v="732"/>
    <n v="90116"/>
    <x v="8"/>
    <s v="Huancavelica"/>
    <s v="Vilca"/>
    <n v="1"/>
    <n v="3"/>
    <x v="0"/>
    <s v="pobreza media y ruralidad alta"/>
    <n v="1"/>
    <n v="0"/>
    <n v="0"/>
    <n v="3039"/>
    <n v="49.31"/>
    <n v="100"/>
    <n v="0.64583333333333337"/>
    <n v="48"/>
    <n v="0.68869047789346605"/>
    <n v="0.74583333730697632"/>
    <n v="0"/>
    <n v="9"/>
    <n v="19"/>
    <n v="0.05"/>
    <n v="80"/>
    <n v="0.11428571556295668"/>
    <n v="0.20000000298023224"/>
    <n v="0"/>
    <n v="46"/>
    <n v="107"/>
    <x v="0"/>
    <s v="No corresponde"/>
    <s v="No corresponde"/>
    <n v="0"/>
    <n v="7"/>
    <n v="15"/>
    <n v="0"/>
    <n v="2"/>
    <n v="10"/>
    <s v="No corresponde"/>
    <s v="No corresponde"/>
    <s v="No corresponde"/>
    <s v="No corresponde"/>
    <s v="No corresponde"/>
    <s v="No corresponde"/>
    <n v="0.66279069767441856"/>
    <n v="0.8"/>
    <n v="0.9"/>
    <n v="0"/>
    <n v="113"/>
    <n v="226"/>
    <n v="0"/>
    <n v="1"/>
    <n v="3"/>
    <n v="0"/>
    <n v="1"/>
    <n v="3"/>
    <s v="No corresponde"/>
    <s v="No corresponde"/>
    <s v="No corresponde"/>
    <n v="10"/>
    <x v="0"/>
    <m/>
  </r>
  <r>
    <n v="733"/>
    <n v="90117"/>
    <x v="8"/>
    <s v="Huancavelica"/>
    <s v="Yauli"/>
    <n v="1"/>
    <n v="4"/>
    <x v="4"/>
    <s v="pobreza media y ruralidad media"/>
    <n v="4"/>
    <n v="1"/>
    <n v="1"/>
    <n v="34324"/>
    <n v="44.69"/>
    <n v="85.417071748007004"/>
    <n v="0.8057498057498057"/>
    <n v="1287"/>
    <n v="0.85932124625010264"/>
    <n v="0.93074983358383179"/>
    <n v="0"/>
    <n v="239"/>
    <n v="556"/>
    <n v="4.0961223375204803E-2"/>
    <n v="1831"/>
    <n v="0.11596122102022376"/>
    <n v="0.21596121788024902"/>
    <n v="0"/>
    <n v="429"/>
    <n v="1000"/>
    <x v="0"/>
    <s v="No corresponde"/>
    <s v="No corresponde"/>
    <n v="0"/>
    <n v="15"/>
    <n v="35"/>
    <n v="0"/>
    <n v="6"/>
    <n v="14"/>
    <s v="No corresponde"/>
    <s v="No corresponde"/>
    <s v="No corresponde"/>
    <s v="No corresponde"/>
    <s v="No corresponde"/>
    <s v="No corresponde"/>
    <n v="0.94174757281553401"/>
    <n v="0.95"/>
    <n v="1"/>
    <n v="0"/>
    <n v="320"/>
    <n v="641"/>
    <n v="0"/>
    <n v="3"/>
    <n v="6"/>
    <n v="0"/>
    <n v="1"/>
    <n v="3"/>
    <s v="No corresponde"/>
    <s v="No corresponde"/>
    <s v="No corresponde"/>
    <n v="10"/>
    <x v="0"/>
    <m/>
  </r>
  <r>
    <n v="734"/>
    <n v="90119"/>
    <x v="8"/>
    <s v="Huancavelica"/>
    <s v="Huando"/>
    <n v="1"/>
    <n v="3"/>
    <x v="1"/>
    <s v="pobreza alta y ruralidad alta"/>
    <n v="4"/>
    <n v="1"/>
    <n v="1"/>
    <n v="7643"/>
    <n v="53.39"/>
    <n v="100"/>
    <n v="0.91200000000000003"/>
    <n v="250"/>
    <n v="0.94114286531720848"/>
    <n v="0.98000001907348633"/>
    <n v="0"/>
    <n v="47"/>
    <n v="108"/>
    <n v="2.0289855072463767E-2"/>
    <n v="345"/>
    <n v="7.3861282847929699E-2"/>
    <n v="0.14528985321521759"/>
    <n v="0"/>
    <n v="148"/>
    <n v="345"/>
    <x v="0"/>
    <s v="No corresponde"/>
    <s v="No corresponde"/>
    <n v="0"/>
    <n v="11"/>
    <n v="25"/>
    <n v="0"/>
    <n v="6"/>
    <n v="14"/>
    <s v="No corresponde"/>
    <s v="No corresponde"/>
    <s v="No corresponde"/>
    <s v="No corresponde"/>
    <s v="No corresponde"/>
    <s v="No corresponde"/>
    <n v="0.97979797979797978"/>
    <n v="1"/>
    <n v="1"/>
    <n v="0"/>
    <n v="150"/>
    <n v="301"/>
    <n v="0"/>
    <n v="2"/>
    <n v="4"/>
    <n v="0"/>
    <n v="1"/>
    <n v="3"/>
    <s v="No corresponde"/>
    <s v="No corresponde"/>
    <s v="No corresponde"/>
    <n v="10"/>
    <x v="0"/>
    <m/>
  </r>
  <r>
    <n v="735"/>
    <n v="90201"/>
    <x v="8"/>
    <s v="Acobamba"/>
    <s v="Acobamba"/>
    <n v="2"/>
    <n v="4"/>
    <x v="4"/>
    <s v="pobreza media y ruralidad media"/>
    <n v="1"/>
    <n v="0"/>
    <n v="0"/>
    <n v="10189"/>
    <n v="42.29"/>
    <n v="45.09943181818182"/>
    <n v="0.78042328042328046"/>
    <n v="378"/>
    <n v="0.83399471034628825"/>
    <n v="0.90542328357696533"/>
    <n v="0"/>
    <n v="72"/>
    <n v="166"/>
    <n v="4.0665434380776341E-2"/>
    <n v="541"/>
    <n v="0.11566543243067984"/>
    <n v="0.21566542983055115"/>
    <n v="0"/>
    <n v="189"/>
    <n v="439"/>
    <x v="0"/>
    <s v="No corresponde"/>
    <s v="No corresponde"/>
    <n v="0"/>
    <n v="11"/>
    <n v="25"/>
    <n v="0"/>
    <n v="6"/>
    <n v="14"/>
    <n v="0"/>
    <n v="0.36428571428571427"/>
    <n v="0.85"/>
    <n v="0"/>
    <n v="0.36428571428571427"/>
    <n v="0.85"/>
    <n v="0.93593749999999998"/>
    <n v="0.95"/>
    <n v="1"/>
    <n v="0"/>
    <n v="229"/>
    <n v="459"/>
    <n v="0"/>
    <n v="2"/>
    <n v="4"/>
    <n v="0"/>
    <n v="1"/>
    <n v="3"/>
    <s v="No corresponde"/>
    <s v="No corresponde"/>
    <s v="No corresponde"/>
    <n v="12"/>
    <x v="3"/>
    <m/>
  </r>
  <r>
    <n v="736"/>
    <n v="90202"/>
    <x v="8"/>
    <s v="Acobamba"/>
    <s v="Andabamba"/>
    <n v="1"/>
    <n v="1"/>
    <x v="1"/>
    <s v="pobreza alta y ruralidad alta"/>
    <n v="4"/>
    <n v="0"/>
    <n v="1"/>
    <n v="5719"/>
    <n v="62.34"/>
    <n v="100"/>
    <n v="0.921875"/>
    <n v="128"/>
    <n v="0.94678572246006554"/>
    <n v="0.98000001907348633"/>
    <n v="0"/>
    <n v="24"/>
    <n v="56"/>
    <n v="0.14084507042253522"/>
    <n v="213"/>
    <n v="0.19441649467652472"/>
    <n v="0.26584506034851074"/>
    <n v="0"/>
    <n v="62"/>
    <n v="144"/>
    <x v="1"/>
    <n v="2.142857142857143E-3"/>
    <n v="5.0000000000000001E-3"/>
    <n v="0"/>
    <n v="11"/>
    <n v="25"/>
    <n v="0"/>
    <n v="6"/>
    <n v="14"/>
    <s v="No corresponde"/>
    <s v="No corresponde"/>
    <s v="No corresponde"/>
    <s v="No corresponde"/>
    <s v="No corresponde"/>
    <s v="No corresponde"/>
    <n v="0.92920353982300885"/>
    <n v="0.95"/>
    <n v="1"/>
    <n v="0"/>
    <n v="139"/>
    <n v="278"/>
    <n v="0"/>
    <n v="1"/>
    <n v="2"/>
    <n v="0"/>
    <n v="1"/>
    <n v="3"/>
    <s v="No corresponde"/>
    <s v="No corresponde"/>
    <s v="No corresponde"/>
    <n v="11"/>
    <x v="1"/>
    <m/>
  </r>
  <r>
    <n v="737"/>
    <n v="90203"/>
    <x v="8"/>
    <s v="Acobamba"/>
    <s v="Anta"/>
    <n v="1"/>
    <n v="1"/>
    <x v="1"/>
    <s v="pobreza alta y ruralidad alta"/>
    <n v="4"/>
    <n v="1"/>
    <n v="0"/>
    <n v="9645"/>
    <n v="65.16"/>
    <n v="100"/>
    <n v="0.92156862745098034"/>
    <n v="204"/>
    <n v="0.94661065243205433"/>
    <n v="0.98000001907348633"/>
    <n v="0"/>
    <n v="33"/>
    <n v="75"/>
    <n v="9.7791798107255523E-2"/>
    <n v="317"/>
    <n v="0.15136322361652568"/>
    <n v="0.22279179096221924"/>
    <n v="0"/>
    <n v="128"/>
    <n v="298"/>
    <x v="1"/>
    <n v="2.142857142857143E-3"/>
    <n v="5.0000000000000001E-3"/>
    <n v="0"/>
    <n v="15"/>
    <n v="35"/>
    <n v="0"/>
    <n v="6"/>
    <n v="14"/>
    <s v="No corresponde"/>
    <s v="No corresponde"/>
    <s v="No corresponde"/>
    <s v="No corresponde"/>
    <s v="No corresponde"/>
    <s v="No corresponde"/>
    <n v="0.71167883211678828"/>
    <n v="0.8"/>
    <n v="0.9"/>
    <n v="0"/>
    <n v="163"/>
    <n v="326"/>
    <n v="0"/>
    <n v="1"/>
    <n v="3"/>
    <n v="0"/>
    <n v="1"/>
    <n v="3"/>
    <s v="No corresponde"/>
    <s v="No corresponde"/>
    <s v="No corresponde"/>
    <n v="11"/>
    <x v="1"/>
    <m/>
  </r>
  <r>
    <n v="738"/>
    <n v="90204"/>
    <x v="8"/>
    <s v="Acobamba"/>
    <s v="Caja"/>
    <n v="2"/>
    <n v="5"/>
    <x v="3"/>
    <s v="pobreza baja y ruralidad alta"/>
    <n v="1"/>
    <n v="0"/>
    <n v="0"/>
    <n v="2818"/>
    <n v="36.630000000000003"/>
    <n v="100"/>
    <n v="0.84444444444444444"/>
    <n v="45"/>
    <n v="0.90253969071403384"/>
    <n v="0.98000001907348633"/>
    <n v="0"/>
    <n v="12"/>
    <n v="28"/>
    <n v="1.3333333333333334E-2"/>
    <n v="75"/>
    <n v="9.9047621261505847E-2"/>
    <n v="0.21333333849906921"/>
    <n v="0"/>
    <n v="48"/>
    <n v="110"/>
    <x v="0"/>
    <s v="No corresponde"/>
    <s v="No corresponde"/>
    <n v="0"/>
    <n v="11"/>
    <n v="25"/>
    <n v="0"/>
    <n v="6"/>
    <n v="14"/>
    <s v="No corresponde"/>
    <s v="No corresponde"/>
    <s v="No corresponde"/>
    <s v="No corresponde"/>
    <s v="No corresponde"/>
    <s v="No corresponde"/>
    <n v="0.5376344086021505"/>
    <n v="0.8"/>
    <n v="0.9"/>
    <n v="0"/>
    <n v="111"/>
    <n v="223"/>
    <n v="0"/>
    <n v="1"/>
    <n v="2"/>
    <n v="0"/>
    <n v="1"/>
    <n v="3"/>
    <s v="No corresponde"/>
    <s v="No corresponde"/>
    <s v="No corresponde"/>
    <n v="10"/>
    <x v="0"/>
    <m/>
  </r>
  <r>
    <n v="739"/>
    <n v="90205"/>
    <x v="8"/>
    <s v="Acobamba"/>
    <s v="Marcas"/>
    <n v="1"/>
    <n v="2"/>
    <x v="1"/>
    <s v="pobreza alta y ruralidad alta"/>
    <n v="1"/>
    <n v="0"/>
    <n v="0"/>
    <n v="2386"/>
    <n v="59.45"/>
    <n v="100"/>
    <n v="0.93023255813953487"/>
    <n v="43"/>
    <n v="0.95156146996837121"/>
    <n v="0.98000001907348633"/>
    <n v="0"/>
    <n v="8"/>
    <n v="18"/>
    <n v="1.9607843137254902E-2"/>
    <n v="51"/>
    <n v="7.3179271207804097E-2"/>
    <n v="0.14460784196853638"/>
    <n v="0"/>
    <n v="28"/>
    <n v="65"/>
    <x v="1"/>
    <n v="2.142857142857143E-3"/>
    <n v="5.0000000000000001E-3"/>
    <n v="0"/>
    <n v="11"/>
    <n v="25"/>
    <n v="0"/>
    <n v="6"/>
    <n v="14"/>
    <s v="No corresponde"/>
    <s v="No corresponde"/>
    <s v="No corresponde"/>
    <s v="No corresponde"/>
    <s v="No corresponde"/>
    <s v="No corresponde"/>
    <n v="0.81707317073170727"/>
    <n v="0.9"/>
    <n v="0.95"/>
    <n v="0"/>
    <n v="98"/>
    <n v="196"/>
    <n v="0"/>
    <n v="0"/>
    <n v="1"/>
    <n v="0"/>
    <n v="1"/>
    <n v="3"/>
    <s v="No corresponde"/>
    <s v="No corresponde"/>
    <s v="No corresponde"/>
    <n v="10"/>
    <x v="1"/>
    <m/>
  </r>
  <r>
    <n v="740"/>
    <n v="90206"/>
    <x v="8"/>
    <s v="Acobamba"/>
    <s v="Paucara"/>
    <n v="1"/>
    <n v="3"/>
    <x v="4"/>
    <s v="pobreza media y ruralidad media"/>
    <n v="1"/>
    <n v="0"/>
    <n v="0"/>
    <n v="38247"/>
    <n v="52.08"/>
    <n v="73.555606302808869"/>
    <n v="0.91021126760563376"/>
    <n v="568"/>
    <n v="0.94012073252042772"/>
    <n v="0.98000001907348633"/>
    <n v="0"/>
    <n v="96"/>
    <n v="224"/>
    <n v="4.6296296296296294E-2"/>
    <n v="756"/>
    <n v="0.12129629596515938"/>
    <n v="0.22129629552364349"/>
    <n v="0"/>
    <n v="240"/>
    <n v="559"/>
    <x v="0"/>
    <s v="No corresponde"/>
    <s v="No corresponde"/>
    <n v="0"/>
    <n v="15"/>
    <n v="35"/>
    <n v="0"/>
    <n v="6"/>
    <n v="14"/>
    <s v="No corresponde"/>
    <s v="No corresponde"/>
    <s v="No corresponde"/>
    <s v="No corresponde"/>
    <s v="No corresponde"/>
    <s v="No corresponde"/>
    <n v="0.96879432624113471"/>
    <n v="1"/>
    <n v="1"/>
    <n v="0"/>
    <n v="233"/>
    <n v="467"/>
    <n v="0"/>
    <n v="2"/>
    <n v="4"/>
    <n v="0"/>
    <n v="1"/>
    <n v="3"/>
    <s v="No corresponde"/>
    <s v="No corresponde"/>
    <s v="No corresponde"/>
    <n v="10"/>
    <x v="0"/>
    <m/>
  </r>
  <r>
    <n v="741"/>
    <n v="90207"/>
    <x v="8"/>
    <s v="Acobamba"/>
    <s v="Pomacocha"/>
    <n v="2"/>
    <n v="4"/>
    <x v="0"/>
    <s v="pobreza media y ruralidad alta"/>
    <n v="1"/>
    <n v="0"/>
    <n v="0"/>
    <n v="3914"/>
    <n v="41.59"/>
    <n v="100"/>
    <n v="0.78048780487804881"/>
    <n v="82"/>
    <n v="0.82334494549222936"/>
    <n v="0.88048779964447021"/>
    <n v="0"/>
    <n v="22"/>
    <n v="51"/>
    <n v="7.6923076923076927E-2"/>
    <n v="130"/>
    <n v="0.14120879179828771"/>
    <n v="0.22692307829856873"/>
    <n v="0"/>
    <n v="55"/>
    <n v="128"/>
    <x v="0"/>
    <s v="No corresponde"/>
    <s v="No corresponde"/>
    <n v="0"/>
    <n v="11"/>
    <n v="25"/>
    <n v="0"/>
    <n v="2"/>
    <n v="10"/>
    <s v="No corresponde"/>
    <s v="No corresponde"/>
    <s v="No corresponde"/>
    <s v="No corresponde"/>
    <s v="No corresponde"/>
    <s v="No corresponde"/>
    <n v="0.88265306122448983"/>
    <n v="0.9"/>
    <n v="0.95"/>
    <n v="0"/>
    <n v="170"/>
    <n v="340"/>
    <n v="0"/>
    <n v="1"/>
    <n v="2"/>
    <n v="0"/>
    <n v="1"/>
    <n v="3"/>
    <s v="No corresponde"/>
    <s v="No corresponde"/>
    <s v="No corresponde"/>
    <n v="10"/>
    <x v="0"/>
    <m/>
  </r>
  <r>
    <n v="742"/>
    <n v="90208"/>
    <x v="8"/>
    <s v="Acobamba"/>
    <s v="Rosario"/>
    <n v="1"/>
    <n v="3"/>
    <x v="1"/>
    <s v="pobreza alta y ruralidad alta"/>
    <n v="4"/>
    <n v="1"/>
    <n v="1"/>
    <n v="7931"/>
    <n v="55.65"/>
    <n v="100"/>
    <n v="0.89175257731958768"/>
    <n v="194"/>
    <n v="0.92389543936073515"/>
    <n v="0.96675258874893188"/>
    <n v="0"/>
    <n v="35"/>
    <n v="80"/>
    <n v="5.7915057915057917E-2"/>
    <n v="259"/>
    <n v="0.11148648811386097"/>
    <n v="0.18291506171226501"/>
    <n v="0"/>
    <n v="134"/>
    <n v="311"/>
    <x v="0"/>
    <s v="No corresponde"/>
    <s v="No corresponde"/>
    <n v="0"/>
    <n v="15"/>
    <n v="35"/>
    <n v="0"/>
    <n v="6"/>
    <n v="14"/>
    <s v="No corresponde"/>
    <s v="No corresponde"/>
    <s v="No corresponde"/>
    <s v="No corresponde"/>
    <s v="No corresponde"/>
    <s v="No corresponde"/>
    <n v="0.94285714285714284"/>
    <n v="0.95"/>
    <n v="1"/>
    <n v="0"/>
    <n v="184"/>
    <n v="368"/>
    <n v="0"/>
    <n v="1"/>
    <n v="2"/>
    <n v="0"/>
    <n v="1"/>
    <n v="3"/>
    <s v="No corresponde"/>
    <s v="No corresponde"/>
    <s v="No corresponde"/>
    <n v="10"/>
    <x v="0"/>
    <m/>
  </r>
  <r>
    <n v="743"/>
    <n v="90301"/>
    <x v="8"/>
    <s v="Angaraes"/>
    <s v="Lircay"/>
    <n v="1"/>
    <n v="4"/>
    <x v="4"/>
    <s v="pobreza media y ruralidad media"/>
    <n v="1"/>
    <n v="0"/>
    <n v="0"/>
    <n v="25162"/>
    <n v="47.83"/>
    <n v="69.594368085819653"/>
    <n v="0.91766723842195541"/>
    <n v="1166"/>
    <n v="0.9443812872726115"/>
    <n v="0.98000001907348633"/>
    <n v="0"/>
    <n v="204"/>
    <n v="475"/>
    <n v="5.1989730423620026E-2"/>
    <n v="1558"/>
    <n v="0.12698973075317807"/>
    <n v="0.22698973119258881"/>
    <n v="0"/>
    <n v="429"/>
    <n v="1000"/>
    <x v="0"/>
    <s v="No corresponde"/>
    <s v="No corresponde"/>
    <n v="0"/>
    <n v="15"/>
    <n v="35"/>
    <n v="0"/>
    <n v="2"/>
    <n v="10"/>
    <n v="0"/>
    <n v="0.36428571428571427"/>
    <n v="0.85"/>
    <n v="0"/>
    <n v="0.36428571428571427"/>
    <n v="0.85"/>
    <n v="0.88477951635846375"/>
    <n v="0.9"/>
    <n v="0.95"/>
    <n v="0"/>
    <n v="305"/>
    <n v="610"/>
    <n v="0"/>
    <n v="3"/>
    <n v="7"/>
    <n v="0"/>
    <n v="1"/>
    <n v="3"/>
    <s v="No corresponde"/>
    <s v="No corresponde"/>
    <s v="No corresponde"/>
    <n v="12"/>
    <x v="3"/>
    <m/>
  </r>
  <r>
    <n v="744"/>
    <n v="90302"/>
    <x v="8"/>
    <s v="Angaraes"/>
    <s v="Anchonga"/>
    <n v="1"/>
    <n v="1"/>
    <x v="1"/>
    <s v="pobreza alta y ruralidad alta"/>
    <n v="4"/>
    <n v="1"/>
    <n v="1"/>
    <n v="8161"/>
    <n v="61.37"/>
    <n v="100"/>
    <n v="0.9194444444444444"/>
    <n v="360"/>
    <n v="0.94539683357117665"/>
    <n v="0.98000001907348633"/>
    <n v="0"/>
    <n v="46"/>
    <n v="106"/>
    <n v="0.24429223744292236"/>
    <n v="438"/>
    <n v="0.29786366257337832"/>
    <n v="0.36929222941398621"/>
    <n v="0"/>
    <n v="159"/>
    <n v="369"/>
    <x v="1"/>
    <n v="2.142857142857143E-3"/>
    <n v="5.0000000000000001E-3"/>
    <n v="0"/>
    <n v="11"/>
    <n v="25"/>
    <n v="0"/>
    <n v="6"/>
    <n v="14"/>
    <s v="No corresponde"/>
    <s v="No corresponde"/>
    <s v="No corresponde"/>
    <s v="No corresponde"/>
    <s v="No corresponde"/>
    <s v="No corresponde"/>
    <n v="0.71276595744680848"/>
    <n v="0.8"/>
    <n v="0.9"/>
    <n v="0"/>
    <n v="170"/>
    <n v="341"/>
    <s v="No corresponde"/>
    <s v="No corresponde"/>
    <s v="No corresponde"/>
    <n v="0"/>
    <n v="1"/>
    <n v="3"/>
    <s v="No corresponde"/>
    <s v="No corresponde"/>
    <s v="No corresponde"/>
    <n v="10"/>
    <x v="0"/>
    <m/>
  </r>
  <r>
    <n v="745"/>
    <n v="90303"/>
    <x v="8"/>
    <s v="Angaraes"/>
    <s v="Callanmarca"/>
    <n v="1"/>
    <n v="2"/>
    <x v="1"/>
    <s v="pobreza alta y ruralidad alta"/>
    <n v="1"/>
    <n v="0"/>
    <n v="0"/>
    <n v="752"/>
    <n v="56.42"/>
    <n v="100"/>
    <n v="0.96969696969696972"/>
    <n v="33"/>
    <n v="0.96969698208235044"/>
    <n v="0.96969699859619141"/>
    <n v="0"/>
    <n v="5"/>
    <n v="10"/>
    <n v="0.22222222222222221"/>
    <n v="36"/>
    <n v="0.27579364511701793"/>
    <n v="0.34722220897674561"/>
    <n v="0"/>
    <n v="11"/>
    <n v="24"/>
    <x v="1"/>
    <n v="2.142857142857143E-3"/>
    <n v="5.0000000000000001E-3"/>
    <n v="0"/>
    <n v="3"/>
    <n v="5"/>
    <n v="0"/>
    <n v="6"/>
    <n v="14"/>
    <s v="No corresponde"/>
    <s v="No corresponde"/>
    <s v="No corresponde"/>
    <s v="No corresponde"/>
    <s v="No corresponde"/>
    <s v="No corresponde"/>
    <n v="0.9375"/>
    <n v="0.95"/>
    <n v="1"/>
    <n v="0"/>
    <n v="67"/>
    <n v="134"/>
    <n v="0"/>
    <n v="0"/>
    <n v="1"/>
    <n v="0"/>
    <n v="1"/>
    <n v="3"/>
    <s v="No corresponde"/>
    <s v="No corresponde"/>
    <s v="No corresponde"/>
    <n v="10"/>
    <x v="1"/>
    <m/>
  </r>
  <r>
    <n v="746"/>
    <n v="90304"/>
    <x v="8"/>
    <s v="Angaraes"/>
    <s v="Ccochaccasa"/>
    <n v="2"/>
    <n v="5"/>
    <x v="3"/>
    <s v="pobreza baja y ruralidad alta"/>
    <n v="1"/>
    <n v="0"/>
    <n v="0"/>
    <n v="2647"/>
    <n v="24.2"/>
    <n v="100"/>
    <n v="0.89380530973451322"/>
    <n v="226"/>
    <n v="0.930745899451216"/>
    <n v="0.98000001907348633"/>
    <n v="0"/>
    <n v="58"/>
    <n v="135"/>
    <n v="3.246753246753247E-3"/>
    <n v="308"/>
    <n v="8.8961040735908256E-2"/>
    <n v="0.20324675738811493"/>
    <n v="0"/>
    <n v="90"/>
    <n v="208"/>
    <x v="0"/>
    <s v="No corresponde"/>
    <s v="No corresponde"/>
    <n v="0"/>
    <n v="3"/>
    <n v="5"/>
    <n v="0"/>
    <n v="2"/>
    <n v="10"/>
    <s v="No corresponde"/>
    <s v="No corresponde"/>
    <s v="No corresponde"/>
    <s v="No corresponde"/>
    <s v="No corresponde"/>
    <s v="No corresponde"/>
    <n v="0.8928571428571429"/>
    <n v="0.9"/>
    <n v="0.95"/>
    <n v="0"/>
    <n v="74"/>
    <n v="148"/>
    <n v="0"/>
    <n v="1"/>
    <n v="2"/>
    <n v="0"/>
    <n v="1"/>
    <n v="3"/>
    <s v="No corresponde"/>
    <s v="No corresponde"/>
    <s v="No corresponde"/>
    <n v="10"/>
    <x v="0"/>
    <m/>
  </r>
  <r>
    <n v="747"/>
    <n v="90305"/>
    <x v="8"/>
    <s v="Angaraes"/>
    <s v="Chincho"/>
    <n v="1"/>
    <n v="3"/>
    <x v="0"/>
    <s v="pobreza media y ruralidad alta"/>
    <n v="4"/>
    <n v="1"/>
    <n v="1"/>
    <n v="3554"/>
    <n v="50.61"/>
    <n v="100"/>
    <n v="0.90909090909090906"/>
    <n v="33"/>
    <n v="0.93948052765487078"/>
    <n v="0.98000001907348633"/>
    <n v="0"/>
    <n v="9"/>
    <n v="20"/>
    <n v="0.14516129032258066"/>
    <n v="62"/>
    <n v="0.20944699892250623"/>
    <n v="0.29516127705574036"/>
    <n v="0"/>
    <n v="12"/>
    <n v="27"/>
    <x v="0"/>
    <s v="No corresponde"/>
    <s v="No corresponde"/>
    <n v="0"/>
    <n v="11"/>
    <n v="25"/>
    <n v="0"/>
    <n v="2"/>
    <n v="10"/>
    <s v="No corresponde"/>
    <s v="No corresponde"/>
    <s v="No corresponde"/>
    <s v="No corresponde"/>
    <s v="No corresponde"/>
    <s v="No corresponde"/>
    <n v="0.97402597402597402"/>
    <n v="1"/>
    <n v="1"/>
    <n v="0"/>
    <n v="52"/>
    <n v="105"/>
    <n v="0"/>
    <n v="1"/>
    <n v="2"/>
    <n v="0"/>
    <n v="1"/>
    <n v="3"/>
    <s v="No corresponde"/>
    <s v="No corresponde"/>
    <s v="No corresponde"/>
    <n v="10"/>
    <x v="0"/>
    <m/>
  </r>
  <r>
    <n v="748"/>
    <n v="90306"/>
    <x v="8"/>
    <s v="Angaraes"/>
    <s v="Congalla"/>
    <n v="1"/>
    <n v="1"/>
    <x v="2"/>
    <s v="pobreza muy alta y ruralidad alta"/>
    <n v="4"/>
    <n v="1"/>
    <n v="0"/>
    <n v="4137"/>
    <n v="67.62"/>
    <n v="100"/>
    <n v="0.68503937007874016"/>
    <n v="127"/>
    <n v="0.70646793434670863"/>
    <n v="0.7350393533706665"/>
    <n v="0"/>
    <n v="18"/>
    <n v="42"/>
    <n v="0.21341463414634146"/>
    <n v="164"/>
    <n v="0.25627177662965728"/>
    <n v="0.31341463327407837"/>
    <n v="0"/>
    <n v="66"/>
    <n v="154"/>
    <x v="1"/>
    <n v="2.142857142857143E-3"/>
    <n v="5.0000000000000001E-3"/>
    <n v="0"/>
    <n v="11"/>
    <n v="25"/>
    <n v="0"/>
    <n v="2"/>
    <n v="10"/>
    <s v="No corresponde"/>
    <s v="No corresponde"/>
    <s v="No corresponde"/>
    <s v="No corresponde"/>
    <s v="No corresponde"/>
    <s v="No corresponde"/>
    <n v="0.86614173228346458"/>
    <n v="0.9"/>
    <n v="0.95"/>
    <n v="0"/>
    <n v="175"/>
    <n v="350"/>
    <n v="0"/>
    <n v="1"/>
    <n v="3"/>
    <n v="0"/>
    <n v="1"/>
    <n v="3"/>
    <s v="No corresponde"/>
    <s v="No corresponde"/>
    <s v="No corresponde"/>
    <n v="11"/>
    <x v="1"/>
    <m/>
  </r>
  <r>
    <n v="749"/>
    <n v="90307"/>
    <x v="8"/>
    <s v="Angaraes"/>
    <s v="Huanca-Huanca"/>
    <n v="1"/>
    <n v="1"/>
    <x v="2"/>
    <s v="pobreza muy alta y ruralidad alta"/>
    <n v="1"/>
    <n v="0"/>
    <n v="0"/>
    <n v="1761"/>
    <n v="71.52"/>
    <n v="100"/>
    <n v="0.79365079365079361"/>
    <n v="63"/>
    <n v="0.81507937545949372"/>
    <n v="0.84365081787109375"/>
    <n v="0"/>
    <n v="11"/>
    <n v="24"/>
    <n v="0.17808219178082191"/>
    <n v="73"/>
    <n v="0.22093933470795066"/>
    <n v="0.27808219194412231"/>
    <n v="0"/>
    <n v="32"/>
    <n v="73"/>
    <x v="1"/>
    <n v="2.142857142857143E-3"/>
    <n v="5.0000000000000001E-3"/>
    <n v="0"/>
    <n v="7"/>
    <n v="15"/>
    <n v="0"/>
    <n v="2"/>
    <n v="10"/>
    <s v="No corresponde"/>
    <s v="No corresponde"/>
    <s v="No corresponde"/>
    <s v="No corresponde"/>
    <s v="No corresponde"/>
    <s v="No corresponde"/>
    <n v="0.87096774193548387"/>
    <n v="0.9"/>
    <n v="0.95"/>
    <n v="0"/>
    <n v="89"/>
    <n v="179"/>
    <n v="0"/>
    <n v="0"/>
    <n v="1"/>
    <n v="0"/>
    <n v="1"/>
    <n v="3"/>
    <s v="No corresponde"/>
    <s v="No corresponde"/>
    <s v="No corresponde"/>
    <n v="10"/>
    <x v="1"/>
    <m/>
  </r>
  <r>
    <n v="750"/>
    <n v="90308"/>
    <x v="8"/>
    <s v="Angaraes"/>
    <s v="Huayllay Grande"/>
    <n v="1"/>
    <n v="3"/>
    <x v="1"/>
    <s v="pobreza alta y ruralidad alta"/>
    <n v="1"/>
    <n v="0"/>
    <n v="0"/>
    <n v="2225"/>
    <n v="51.8"/>
    <n v="100"/>
    <n v="0.96551724137931039"/>
    <n v="29"/>
    <n v="0.96551723345159901"/>
    <n v="0.96551722288131714"/>
    <n v="0"/>
    <n v="7"/>
    <n v="15"/>
    <n v="0.3611111111111111"/>
    <n v="36"/>
    <n v="0.41468253684422324"/>
    <n v="0.4861111044883728"/>
    <n v="0"/>
    <n v="22"/>
    <n v="50"/>
    <x v="0"/>
    <s v="No corresponde"/>
    <s v="No corresponde"/>
    <n v="0"/>
    <n v="7"/>
    <n v="15"/>
    <n v="0"/>
    <n v="2"/>
    <n v="10"/>
    <s v="No corresponde"/>
    <s v="No corresponde"/>
    <s v="No corresponde"/>
    <s v="No corresponde"/>
    <s v="No corresponde"/>
    <s v="No corresponde"/>
    <n v="0.76595744680851063"/>
    <n v="0.8"/>
    <n v="0.9"/>
    <n v="0"/>
    <n v="105"/>
    <n v="210"/>
    <n v="0"/>
    <n v="0"/>
    <n v="1"/>
    <n v="0"/>
    <n v="1"/>
    <n v="3"/>
    <s v="No corresponde"/>
    <s v="No corresponde"/>
    <s v="No corresponde"/>
    <n v="9"/>
    <x v="0"/>
    <m/>
  </r>
  <r>
    <n v="751"/>
    <n v="90309"/>
    <x v="8"/>
    <s v="Angaraes"/>
    <s v="Julcamarca"/>
    <n v="2"/>
    <n v="5"/>
    <x v="3"/>
    <s v="pobreza baja y ruralidad alta"/>
    <n v="1"/>
    <n v="0"/>
    <n v="0"/>
    <n v="1789"/>
    <n v="33.4"/>
    <n v="100"/>
    <n v="0.66666666666666663"/>
    <n v="36"/>
    <n v="0.73095237924939105"/>
    <n v="0.81666666269302368"/>
    <n v="0"/>
    <n v="9"/>
    <n v="20"/>
    <n v="0.3"/>
    <n v="40"/>
    <n v="0.38571428571428573"/>
    <n v="0.5"/>
    <n v="0"/>
    <n v="24"/>
    <n v="56"/>
    <x v="0"/>
    <s v="No corresponde"/>
    <s v="No corresponde"/>
    <n v="0"/>
    <n v="3"/>
    <n v="5"/>
    <n v="0"/>
    <n v="2"/>
    <n v="10"/>
    <s v="No corresponde"/>
    <s v="No corresponde"/>
    <s v="No corresponde"/>
    <s v="No corresponde"/>
    <s v="No corresponde"/>
    <s v="No corresponde"/>
    <n v="0.96226415094339623"/>
    <n v="1"/>
    <n v="1"/>
    <n v="0"/>
    <n v="61"/>
    <n v="122"/>
    <n v="0"/>
    <n v="0"/>
    <n v="1"/>
    <n v="0"/>
    <n v="1"/>
    <n v="3"/>
    <s v="No corresponde"/>
    <s v="No corresponde"/>
    <s v="No corresponde"/>
    <n v="9"/>
    <x v="0"/>
    <m/>
  </r>
  <r>
    <n v="752"/>
    <n v="90310"/>
    <x v="8"/>
    <s v="Angaraes"/>
    <s v="San Antonio de Antaparco"/>
    <n v="2"/>
    <n v="5"/>
    <x v="0"/>
    <s v="pobreza media y ruralidad alta"/>
    <n v="4"/>
    <n v="1"/>
    <n v="1"/>
    <n v="7781"/>
    <n v="41.05"/>
    <n v="100"/>
    <n v="0.76666666666666672"/>
    <n v="30"/>
    <n v="0.80952381292978925"/>
    <n v="0.86666667461395264"/>
    <n v="0"/>
    <n v="8"/>
    <n v="18"/>
    <n v="0.43243243243243246"/>
    <n v="37"/>
    <n v="0.49671815376023987"/>
    <n v="0.58243244886398315"/>
    <n v="0"/>
    <n v="18"/>
    <n v="41"/>
    <x v="0"/>
    <s v="No corresponde"/>
    <s v="No corresponde"/>
    <n v="0"/>
    <n v="15"/>
    <n v="35"/>
    <n v="0"/>
    <n v="2"/>
    <n v="10"/>
    <s v="No corresponde"/>
    <s v="No corresponde"/>
    <s v="No corresponde"/>
    <s v="No corresponde"/>
    <s v="No corresponde"/>
    <s v="No corresponde"/>
    <n v="0.95833333333333337"/>
    <n v="1"/>
    <n v="1"/>
    <n v="0"/>
    <n v="43"/>
    <n v="86"/>
    <n v="0"/>
    <n v="0"/>
    <n v="1"/>
    <n v="0"/>
    <n v="1"/>
    <n v="3"/>
    <s v="No corresponde"/>
    <s v="No corresponde"/>
    <s v="No corresponde"/>
    <n v="9"/>
    <x v="0"/>
    <m/>
  </r>
  <r>
    <n v="753"/>
    <n v="90311"/>
    <x v="8"/>
    <s v="Angaraes"/>
    <s v="Santo Tomás de Pata"/>
    <n v="1"/>
    <n v="2"/>
    <x v="1"/>
    <s v="pobreza alta y ruralidad alta"/>
    <n v="1"/>
    <n v="0"/>
    <n v="0"/>
    <n v="2717"/>
    <n v="58.34"/>
    <n v="100"/>
    <n v="0.73809523809523814"/>
    <n v="42"/>
    <n v="0.7702380840470191"/>
    <n v="0.81309521198272705"/>
    <n v="0"/>
    <n v="9"/>
    <n v="21"/>
    <n v="0.26865671641791045"/>
    <n v="67"/>
    <n v="0.32222815108960118"/>
    <n v="0.39365673065185547"/>
    <n v="0"/>
    <n v="25"/>
    <n v="57"/>
    <x v="1"/>
    <n v="2.142857142857143E-3"/>
    <n v="5.0000000000000001E-3"/>
    <n v="0"/>
    <n v="7"/>
    <n v="15"/>
    <n v="0"/>
    <n v="2"/>
    <n v="10"/>
    <s v="No corresponde"/>
    <s v="No corresponde"/>
    <s v="No corresponde"/>
    <s v="No corresponde"/>
    <s v="No corresponde"/>
    <s v="No corresponde"/>
    <n v="0.93220338983050843"/>
    <n v="0.95"/>
    <n v="1"/>
    <n v="0"/>
    <n v="75"/>
    <n v="150"/>
    <n v="0"/>
    <n v="0"/>
    <n v="1"/>
    <n v="0"/>
    <n v="1"/>
    <n v="3"/>
    <s v="No corresponde"/>
    <s v="No corresponde"/>
    <s v="No corresponde"/>
    <n v="10"/>
    <x v="1"/>
    <m/>
  </r>
  <r>
    <n v="754"/>
    <n v="90312"/>
    <x v="8"/>
    <s v="Angaraes"/>
    <s v="Secclla"/>
    <n v="1"/>
    <n v="1"/>
    <x v="1"/>
    <s v="pobreza alta y ruralidad alta"/>
    <n v="1"/>
    <n v="0"/>
    <n v="0"/>
    <n v="3859"/>
    <n v="62.04"/>
    <n v="100"/>
    <n v="0.38461538461538464"/>
    <n v="104"/>
    <n v="0.41675823959675468"/>
    <n v="0.45961537957191467"/>
    <n v="0"/>
    <n v="17"/>
    <n v="38"/>
    <n v="0.16216216216216217"/>
    <n v="148"/>
    <n v="0.21573358762678493"/>
    <n v="0.28716215491294861"/>
    <n v="0"/>
    <n v="48"/>
    <n v="110"/>
    <x v="1"/>
    <n v="2.142857142857143E-3"/>
    <n v="5.0000000000000001E-3"/>
    <n v="0"/>
    <n v="7"/>
    <n v="15"/>
    <n v="0"/>
    <n v="2"/>
    <n v="10"/>
    <s v="No corresponde"/>
    <s v="No corresponde"/>
    <s v="No corresponde"/>
    <s v="No corresponde"/>
    <s v="No corresponde"/>
    <s v="No corresponde"/>
    <n v="0.71851851851851856"/>
    <n v="0.8"/>
    <n v="0.9"/>
    <n v="0"/>
    <n v="125"/>
    <n v="250"/>
    <n v="0"/>
    <n v="1"/>
    <n v="2"/>
    <n v="0"/>
    <n v="1"/>
    <n v="3"/>
    <s v="No corresponde"/>
    <s v="No corresponde"/>
    <s v="No corresponde"/>
    <n v="11"/>
    <x v="1"/>
    <m/>
  </r>
  <r>
    <n v="755"/>
    <n v="90401"/>
    <x v="8"/>
    <s v="Castrovirreyna"/>
    <s v="Castrovirreyna"/>
    <n v="2"/>
    <n v="5"/>
    <x v="0"/>
    <s v="pobreza media y ruralidad alta"/>
    <n v="1"/>
    <n v="0"/>
    <n v="0"/>
    <n v="3243"/>
    <n v="40.76"/>
    <n v="100"/>
    <n v="0.78873239436619713"/>
    <n v="142"/>
    <n v="0.83158952837258993"/>
    <n v="0.88873237371444702"/>
    <n v="0"/>
    <n v="30"/>
    <n v="68"/>
    <n v="5.076142131979695E-3"/>
    <n v="197"/>
    <n v="6.9361858129328463E-2"/>
    <n v="0.15507614612579346"/>
    <n v="0"/>
    <n v="81"/>
    <n v="188"/>
    <x v="0"/>
    <s v="No corresponde"/>
    <s v="No corresponde"/>
    <n v="0"/>
    <n v="7"/>
    <n v="15"/>
    <n v="0"/>
    <n v="2"/>
    <n v="10"/>
    <n v="0"/>
    <n v="0.36428571428571427"/>
    <n v="0.85"/>
    <n v="0"/>
    <n v="0.36428571428571427"/>
    <n v="0.85"/>
    <n v="0.86363636363636365"/>
    <n v="0.9"/>
    <n v="0.95"/>
    <n v="0"/>
    <n v="112"/>
    <n v="224"/>
    <n v="0"/>
    <n v="1"/>
    <n v="2"/>
    <n v="0"/>
    <n v="1"/>
    <n v="3"/>
    <s v="No corresponde"/>
    <s v="No corresponde"/>
    <s v="No corresponde"/>
    <n v="12"/>
    <x v="3"/>
    <m/>
  </r>
  <r>
    <n v="756"/>
    <n v="90402"/>
    <x v="8"/>
    <s v="Castrovirreyna"/>
    <s v="Arma"/>
    <n v="1"/>
    <n v="4"/>
    <x v="0"/>
    <s v="pobreza media y ruralidad alta"/>
    <n v="1"/>
    <n v="0"/>
    <n v="0"/>
    <n v="1429"/>
    <n v="43.51"/>
    <n v="100"/>
    <n v="0.80645161290322576"/>
    <n v="31"/>
    <n v="0.84930876845038983"/>
    <n v="0.90645164251327515"/>
    <n v="0"/>
    <n v="5"/>
    <n v="10"/>
    <n v="0"/>
    <n v="37"/>
    <n v="6.4285716840199056E-2"/>
    <n v="0.15000000596046448"/>
    <n v="0"/>
    <n v="21"/>
    <n v="47"/>
    <x v="0"/>
    <s v="No corresponde"/>
    <s v="No corresponde"/>
    <n v="0"/>
    <n v="3"/>
    <n v="5"/>
    <n v="0"/>
    <n v="2"/>
    <n v="10"/>
    <s v="No corresponde"/>
    <s v="No corresponde"/>
    <s v="No corresponde"/>
    <s v="No corresponde"/>
    <s v="No corresponde"/>
    <s v="No corresponde"/>
    <n v="0.78947368421052633"/>
    <n v="0.8"/>
    <n v="0.9"/>
    <n v="0"/>
    <n v="75"/>
    <n v="151"/>
    <n v="0"/>
    <n v="0"/>
    <n v="1"/>
    <n v="0"/>
    <n v="1"/>
    <n v="3"/>
    <s v="No corresponde"/>
    <s v="No corresponde"/>
    <s v="No corresponde"/>
    <n v="9"/>
    <x v="0"/>
    <m/>
  </r>
  <r>
    <n v="757"/>
    <n v="90403"/>
    <x v="8"/>
    <s v="Castrovirreyna"/>
    <s v="Aurahua"/>
    <n v="2"/>
    <n v="4"/>
    <x v="0"/>
    <s v="pobreza media y ruralidad alta"/>
    <n v="1"/>
    <n v="0"/>
    <n v="0"/>
    <n v="2260"/>
    <n v="41.56"/>
    <n v="100"/>
    <n v="0.49275362318840582"/>
    <n v="69"/>
    <n v="0.53561077700391813"/>
    <n v="0.59275364875793457"/>
    <n v="0"/>
    <n v="12"/>
    <n v="26"/>
    <n v="0.21276595744680851"/>
    <n v="94"/>
    <n v="0.27705167618928345"/>
    <n v="0.36276596784591675"/>
    <n v="0"/>
    <n v="41"/>
    <n v="95"/>
    <x v="0"/>
    <s v="No corresponde"/>
    <s v="No corresponde"/>
    <n v="0"/>
    <n v="7"/>
    <n v="15"/>
    <n v="0"/>
    <n v="2"/>
    <n v="10"/>
    <s v="No corresponde"/>
    <s v="No corresponde"/>
    <s v="No corresponde"/>
    <s v="No corresponde"/>
    <s v="No corresponde"/>
    <s v="No corresponde"/>
    <n v="0.98113207547169812"/>
    <n v="1"/>
    <n v="1"/>
    <n v="0"/>
    <n v="91"/>
    <n v="182"/>
    <n v="0"/>
    <n v="1"/>
    <n v="2"/>
    <n v="0"/>
    <n v="1"/>
    <n v="3"/>
    <s v="No corresponde"/>
    <s v="No corresponde"/>
    <s v="No corresponde"/>
    <n v="10"/>
    <x v="0"/>
    <m/>
  </r>
  <r>
    <n v="758"/>
    <n v="90404"/>
    <x v="8"/>
    <s v="Castrovirreyna"/>
    <s v="Capillas"/>
    <n v="1"/>
    <n v="3"/>
    <x v="0"/>
    <s v="pobreza media y ruralidad alta"/>
    <n v="1"/>
    <n v="0"/>
    <n v="0"/>
    <n v="1442"/>
    <n v="48.36"/>
    <n v="100"/>
    <n v="0.94117647058823528"/>
    <n v="34"/>
    <n v="0.95781513422477149"/>
    <n v="0.98000001907348633"/>
    <n v="0"/>
    <n v="7"/>
    <n v="16"/>
    <n v="0"/>
    <n v="52"/>
    <n v="6.4285716840199056E-2"/>
    <n v="0.15000000596046448"/>
    <n v="0"/>
    <n v="19"/>
    <n v="44"/>
    <x v="0"/>
    <s v="No corresponde"/>
    <s v="No corresponde"/>
    <n v="0"/>
    <n v="3"/>
    <n v="5"/>
    <n v="0"/>
    <n v="2"/>
    <n v="10"/>
    <s v="No corresponde"/>
    <s v="No corresponde"/>
    <s v="No corresponde"/>
    <s v="No corresponde"/>
    <s v="No corresponde"/>
    <s v="No corresponde"/>
    <n v="0.77358490566037741"/>
    <n v="0.8"/>
    <n v="0.9"/>
    <n v="0"/>
    <n v="60"/>
    <n v="120"/>
    <n v="0"/>
    <n v="0"/>
    <n v="1"/>
    <n v="0"/>
    <n v="1"/>
    <n v="3"/>
    <s v="No corresponde"/>
    <s v="No corresponde"/>
    <s v="No corresponde"/>
    <n v="9"/>
    <x v="0"/>
    <m/>
  </r>
  <r>
    <n v="759"/>
    <n v="90405"/>
    <x v="8"/>
    <s v="Castrovirreyna"/>
    <s v="Chupamarca"/>
    <n v="1"/>
    <n v="3"/>
    <x v="0"/>
    <s v="pobreza media y ruralidad alta"/>
    <n v="1"/>
    <n v="0"/>
    <n v="0"/>
    <n v="1225"/>
    <n v="50.74"/>
    <n v="100"/>
    <n v="0.5"/>
    <n v="38"/>
    <n v="0.54285715307508198"/>
    <n v="0.60000002384185791"/>
    <n v="0"/>
    <n v="6"/>
    <n v="12"/>
    <n v="0"/>
    <n v="43"/>
    <n v="6.4285716840199056E-2"/>
    <n v="0.15000000596046448"/>
    <n v="0"/>
    <n v="25"/>
    <n v="58"/>
    <x v="0"/>
    <s v="No corresponde"/>
    <s v="No corresponde"/>
    <n v="0"/>
    <n v="3"/>
    <n v="5"/>
    <n v="0"/>
    <n v="2"/>
    <n v="10"/>
    <s v="No corresponde"/>
    <s v="No corresponde"/>
    <s v="No corresponde"/>
    <s v="No corresponde"/>
    <s v="No corresponde"/>
    <s v="No corresponde"/>
    <n v="0.91304347826086951"/>
    <n v="0.95"/>
    <n v="1"/>
    <n v="0"/>
    <n v="40"/>
    <n v="80"/>
    <n v="0"/>
    <n v="0"/>
    <n v="1"/>
    <n v="0"/>
    <n v="1"/>
    <n v="3"/>
    <s v="No corresponde"/>
    <s v="No corresponde"/>
    <s v="No corresponde"/>
    <n v="9"/>
    <x v="0"/>
    <m/>
  </r>
  <r>
    <n v="760"/>
    <n v="90406"/>
    <x v="8"/>
    <s v="Castrovirreyna"/>
    <s v="Cocas"/>
    <n v="1"/>
    <n v="3"/>
    <x v="0"/>
    <s v="pobreza media y ruralidad alta"/>
    <n v="1"/>
    <n v="0"/>
    <n v="0"/>
    <n v="910"/>
    <n v="51.62"/>
    <n v="100"/>
    <n v="0.72727272727272729"/>
    <n v="22"/>
    <n v="0.77012986409199702"/>
    <n v="0.82727271318435669"/>
    <n v="0"/>
    <n v="7"/>
    <n v="15"/>
    <n v="0"/>
    <n v="31"/>
    <n v="6.4285716840199056E-2"/>
    <n v="0.15000000596046448"/>
    <n v="0"/>
    <n v="18"/>
    <n v="41"/>
    <x v="0"/>
    <s v="No corresponde"/>
    <s v="No corresponde"/>
    <n v="0"/>
    <n v="3"/>
    <n v="5"/>
    <n v="0"/>
    <n v="2"/>
    <n v="10"/>
    <s v="No corresponde"/>
    <s v="No corresponde"/>
    <s v="No corresponde"/>
    <s v="No corresponde"/>
    <s v="No corresponde"/>
    <s v="No corresponde"/>
    <n v="0.75"/>
    <n v="0.8"/>
    <n v="0.9"/>
    <n v="0"/>
    <n v="54"/>
    <n v="109"/>
    <n v="0"/>
    <n v="0"/>
    <n v="1"/>
    <n v="0"/>
    <n v="1"/>
    <n v="3"/>
    <s v="No corresponde"/>
    <s v="No corresponde"/>
    <s v="No corresponde"/>
    <n v="9"/>
    <x v="0"/>
    <m/>
  </r>
  <r>
    <n v="761"/>
    <n v="90407"/>
    <x v="8"/>
    <s v="Castrovirreyna"/>
    <s v="Huachos"/>
    <n v="1"/>
    <n v="2"/>
    <x v="1"/>
    <s v="pobreza alta y ruralidad alta"/>
    <n v="1"/>
    <n v="0"/>
    <n v="0"/>
    <n v="1665"/>
    <n v="59.43"/>
    <n v="100"/>
    <n v="0.76923076923076927"/>
    <n v="52"/>
    <n v="0.80137362715962168"/>
    <n v="0.8442307710647583"/>
    <n v="0"/>
    <n v="7"/>
    <n v="16"/>
    <n v="0"/>
    <n v="62"/>
    <n v="5.3571428571428568E-2"/>
    <n v="0.125"/>
    <n v="0"/>
    <n v="19"/>
    <n v="44"/>
    <x v="1"/>
    <n v="2.142857142857143E-3"/>
    <n v="5.0000000000000001E-3"/>
    <n v="0"/>
    <n v="7"/>
    <n v="15"/>
    <n v="0"/>
    <n v="2"/>
    <n v="10"/>
    <s v="No corresponde"/>
    <s v="No corresponde"/>
    <s v="No corresponde"/>
    <s v="No corresponde"/>
    <s v="No corresponde"/>
    <s v="No corresponde"/>
    <n v="0.82222222222222219"/>
    <n v="0.9"/>
    <n v="0.95"/>
    <n v="0"/>
    <n v="64"/>
    <n v="128"/>
    <n v="0"/>
    <n v="0"/>
    <n v="1"/>
    <n v="0"/>
    <n v="1"/>
    <n v="3"/>
    <s v="No corresponde"/>
    <s v="No corresponde"/>
    <s v="No corresponde"/>
    <n v="10"/>
    <x v="1"/>
    <m/>
  </r>
  <r>
    <n v="762"/>
    <n v="90408"/>
    <x v="8"/>
    <s v="Castrovirreyna"/>
    <s v="Huamatambo"/>
    <n v="1"/>
    <n v="4"/>
    <x v="0"/>
    <s v="pobreza media y ruralidad alta"/>
    <n v="1"/>
    <n v="0"/>
    <n v="0"/>
    <n v="376"/>
    <n v="47.23"/>
    <n v="100"/>
    <n v="0.65"/>
    <n v="20"/>
    <n v="0.69285714285714284"/>
    <n v="0.75"/>
    <n v="0"/>
    <n v="3"/>
    <n v="5"/>
    <n v="0"/>
    <n v="13"/>
    <n v="6.4285716840199056E-2"/>
    <n v="0.15000000596046448"/>
    <n v="0"/>
    <n v="8"/>
    <n v="18"/>
    <x v="0"/>
    <s v="No corresponde"/>
    <s v="No corresponde"/>
    <n v="0"/>
    <n v="3"/>
    <n v="5"/>
    <n v="0"/>
    <n v="2"/>
    <n v="10"/>
    <s v="No corresponde"/>
    <s v="No corresponde"/>
    <s v="No corresponde"/>
    <s v="No corresponde"/>
    <s v="No corresponde"/>
    <s v="No corresponde"/>
    <n v="0.2"/>
    <n v="0.7"/>
    <n v="0.8"/>
    <n v="0"/>
    <n v="22"/>
    <n v="45"/>
    <n v="0"/>
    <n v="0"/>
    <n v="1"/>
    <n v="0"/>
    <n v="1"/>
    <n v="3"/>
    <s v="No corresponde"/>
    <s v="No corresponde"/>
    <s v="No corresponde"/>
    <n v="9"/>
    <x v="0"/>
    <m/>
  </r>
  <r>
    <n v="763"/>
    <n v="90409"/>
    <x v="8"/>
    <s v="Castrovirreyna"/>
    <s v="Mollepampa"/>
    <n v="1"/>
    <n v="2"/>
    <x v="1"/>
    <s v="pobreza alta y ruralidad alta"/>
    <n v="1"/>
    <n v="0"/>
    <n v="0"/>
    <n v="1684"/>
    <n v="58.86"/>
    <n v="100"/>
    <n v="0.78125"/>
    <n v="32"/>
    <n v="0.81339285203388756"/>
    <n v="0.85624998807907104"/>
    <n v="0"/>
    <n v="5"/>
    <n v="10"/>
    <n v="0"/>
    <n v="38"/>
    <n v="5.3571428571428568E-2"/>
    <n v="0.125"/>
    <n v="0"/>
    <n v="16"/>
    <n v="37"/>
    <x v="1"/>
    <n v="2.142857142857143E-3"/>
    <n v="5.0000000000000001E-3"/>
    <n v="0"/>
    <n v="7"/>
    <n v="15"/>
    <n v="0"/>
    <n v="2"/>
    <n v="10"/>
    <s v="No corresponde"/>
    <s v="No corresponde"/>
    <s v="No corresponde"/>
    <s v="No corresponde"/>
    <s v="No corresponde"/>
    <s v="No corresponde"/>
    <n v="0.93877551020408168"/>
    <n v="0.95"/>
    <n v="1"/>
    <n v="0"/>
    <n v="71"/>
    <n v="143"/>
    <n v="0"/>
    <n v="1"/>
    <n v="2"/>
    <n v="0"/>
    <n v="1"/>
    <n v="3"/>
    <s v="No corresponde"/>
    <s v="No corresponde"/>
    <s v="No corresponde"/>
    <n v="11"/>
    <x v="1"/>
    <m/>
  </r>
  <r>
    <n v="764"/>
    <n v="90410"/>
    <x v="8"/>
    <s v="Castrovirreyna"/>
    <s v="San Juan"/>
    <n v="2"/>
    <n v="4"/>
    <x v="0"/>
    <s v="pobreza media y ruralidad alta"/>
    <n v="1"/>
    <n v="0"/>
    <n v="0"/>
    <n v="437"/>
    <n v="43.18"/>
    <n v="100"/>
    <n v="0.84210526315789469"/>
    <n v="19"/>
    <n v="0.88496239337706029"/>
    <n v="0.94210523366928101"/>
    <n v="0"/>
    <n v="3"/>
    <n v="6"/>
    <n v="0"/>
    <n v="26"/>
    <n v="6.4285716840199056E-2"/>
    <n v="0.15000000596046448"/>
    <n v="0"/>
    <n v="8"/>
    <n v="17"/>
    <x v="0"/>
    <s v="No corresponde"/>
    <s v="No corresponde"/>
    <n v="0"/>
    <n v="3"/>
    <n v="5"/>
    <n v="0"/>
    <n v="2"/>
    <n v="10"/>
    <s v="No corresponde"/>
    <s v="No corresponde"/>
    <s v="No corresponde"/>
    <s v="No corresponde"/>
    <s v="No corresponde"/>
    <s v="No corresponde"/>
    <n v="0.91304347826086951"/>
    <n v="0.95"/>
    <n v="1"/>
    <n v="0"/>
    <n v="33"/>
    <n v="66"/>
    <n v="0"/>
    <n v="0"/>
    <n v="1"/>
    <n v="0"/>
    <n v="1"/>
    <n v="3"/>
    <s v="No corresponde"/>
    <s v="No corresponde"/>
    <s v="No corresponde"/>
    <n v="9"/>
    <x v="0"/>
    <m/>
  </r>
  <r>
    <n v="765"/>
    <n v="90411"/>
    <x v="8"/>
    <s v="Castrovirreyna"/>
    <s v="Santa Ana"/>
    <n v="2"/>
    <n v="4"/>
    <x v="0"/>
    <s v="pobreza media y ruralidad alta"/>
    <n v="1"/>
    <n v="0"/>
    <n v="0"/>
    <n v="2180"/>
    <n v="42.98"/>
    <n v="100"/>
    <n v="0.73913043478260865"/>
    <n v="23"/>
    <n v="0.7819875889683362"/>
    <n v="0.8391304612159729"/>
    <n v="0"/>
    <n v="5"/>
    <n v="10"/>
    <n v="0"/>
    <n v="35"/>
    <n v="6.4285716840199056E-2"/>
    <n v="0.15000000596046448"/>
    <n v="0"/>
    <n v="11"/>
    <n v="25"/>
    <x v="0"/>
    <s v="No corresponde"/>
    <s v="No corresponde"/>
    <n v="0"/>
    <n v="3"/>
    <n v="5"/>
    <n v="0"/>
    <n v="2"/>
    <n v="10"/>
    <s v="No corresponde"/>
    <s v="No corresponde"/>
    <s v="No corresponde"/>
    <s v="No corresponde"/>
    <s v="No corresponde"/>
    <s v="No corresponde"/>
    <n v="0.93181818181818177"/>
    <n v="0.95"/>
    <n v="1"/>
    <n v="0"/>
    <n v="47"/>
    <n v="95"/>
    <n v="0"/>
    <n v="0"/>
    <n v="1"/>
    <n v="0"/>
    <n v="1"/>
    <n v="3"/>
    <s v="No corresponde"/>
    <s v="No corresponde"/>
    <s v="No corresponde"/>
    <n v="9"/>
    <x v="0"/>
    <m/>
  </r>
  <r>
    <n v="766"/>
    <n v="90412"/>
    <x v="8"/>
    <s v="Castrovirreyna"/>
    <s v="Tantara"/>
    <n v="1"/>
    <n v="4"/>
    <x v="0"/>
    <s v="pobreza media y ruralidad alta"/>
    <n v="1"/>
    <n v="0"/>
    <n v="0"/>
    <n v="712"/>
    <n v="47.2"/>
    <n v="100"/>
    <n v="1"/>
    <n v="16"/>
    <n v="1"/>
    <n v="1"/>
    <n v="0"/>
    <n v="4"/>
    <n v="8"/>
    <n v="0"/>
    <n v="30"/>
    <n v="6.4285716840199056E-2"/>
    <n v="0.15000000596046448"/>
    <n v="0"/>
    <n v="11"/>
    <n v="24"/>
    <x v="0"/>
    <s v="No corresponde"/>
    <s v="No corresponde"/>
    <n v="0"/>
    <n v="3"/>
    <n v="5"/>
    <n v="0"/>
    <n v="2"/>
    <n v="10"/>
    <s v="No corresponde"/>
    <s v="No corresponde"/>
    <s v="No corresponde"/>
    <s v="No corresponde"/>
    <s v="No corresponde"/>
    <s v="No corresponde"/>
    <n v="0.76470588235294112"/>
    <n v="0.8"/>
    <n v="0.9"/>
    <n v="0"/>
    <n v="35"/>
    <n v="71"/>
    <n v="0"/>
    <n v="0"/>
    <n v="1"/>
    <n v="0"/>
    <n v="1"/>
    <n v="3"/>
    <s v="No corresponde"/>
    <s v="No corresponde"/>
    <s v="No corresponde"/>
    <n v="9"/>
    <x v="0"/>
    <m/>
  </r>
  <r>
    <n v="767"/>
    <n v="90413"/>
    <x v="8"/>
    <s v="Castrovirreyna"/>
    <s v="Ticrapo"/>
    <n v="2"/>
    <n v="5"/>
    <x v="3"/>
    <s v="pobreza baja y ruralidad alta"/>
    <n v="1"/>
    <n v="0"/>
    <n v="0"/>
    <n v="1587"/>
    <n v="28.31"/>
    <n v="100"/>
    <n v="0.83333333333333337"/>
    <n v="48"/>
    <n v="0.89619048436482751"/>
    <n v="0.98000001907348633"/>
    <n v="0"/>
    <n v="9"/>
    <n v="20"/>
    <n v="0"/>
    <n v="66"/>
    <n v="8.5714286991528096E-2"/>
    <n v="0.20000000298023224"/>
    <n v="0"/>
    <n v="23"/>
    <n v="53"/>
    <x v="0"/>
    <s v="No corresponde"/>
    <s v="No corresponde"/>
    <n v="0"/>
    <n v="3"/>
    <n v="5"/>
    <n v="0"/>
    <n v="2"/>
    <n v="10"/>
    <s v="No corresponde"/>
    <s v="No corresponde"/>
    <s v="No corresponde"/>
    <s v="No corresponde"/>
    <s v="No corresponde"/>
    <s v="No corresponde"/>
    <n v="0.75438596491228072"/>
    <n v="0.8"/>
    <n v="0.9"/>
    <n v="0"/>
    <n v="72"/>
    <n v="145"/>
    <n v="0"/>
    <n v="0"/>
    <n v="1"/>
    <n v="0"/>
    <n v="1"/>
    <n v="3"/>
    <s v="No corresponde"/>
    <s v="No corresponde"/>
    <s v="No corresponde"/>
    <n v="9"/>
    <x v="0"/>
    <m/>
  </r>
  <r>
    <n v="768"/>
    <n v="90501"/>
    <x v="8"/>
    <s v="Churcampa"/>
    <s v="Churcampa"/>
    <n v="1"/>
    <n v="4"/>
    <x v="4"/>
    <s v="pobreza media y ruralidad media"/>
    <n v="1"/>
    <n v="0"/>
    <n v="0"/>
    <n v="5921"/>
    <n v="47.42"/>
    <n v="42.736486486486484"/>
    <n v="0.9247787610619469"/>
    <n v="226"/>
    <n v="0.94844501449546381"/>
    <n v="0.98000001907348633"/>
    <n v="0"/>
    <n v="42"/>
    <n v="96"/>
    <n v="0"/>
    <n v="321"/>
    <n v="7.4999998722757616E-2"/>
    <n v="0.17499999701976776"/>
    <n v="0"/>
    <n v="111"/>
    <n v="257"/>
    <x v="0"/>
    <s v="No corresponde"/>
    <s v="No corresponde"/>
    <n v="0"/>
    <n v="11"/>
    <n v="25"/>
    <n v="0"/>
    <n v="6"/>
    <n v="14"/>
    <n v="0"/>
    <n v="0.36428571428571427"/>
    <n v="0.85"/>
    <n v="0"/>
    <n v="0.36428571428571427"/>
    <n v="0.85"/>
    <n v="0.91273996509598598"/>
    <n v="0.95"/>
    <n v="1"/>
    <n v="0"/>
    <n v="137"/>
    <n v="275"/>
    <n v="0"/>
    <n v="1"/>
    <n v="3"/>
    <n v="0"/>
    <n v="1"/>
    <n v="3"/>
    <s v="No corresponde"/>
    <s v="No corresponde"/>
    <s v="No corresponde"/>
    <n v="12"/>
    <x v="3"/>
    <m/>
  </r>
  <r>
    <n v="769"/>
    <n v="90502"/>
    <x v="8"/>
    <s v="Churcampa"/>
    <s v="Anco"/>
    <n v="1"/>
    <n v="1"/>
    <x v="2"/>
    <s v="pobreza muy alta y ruralidad alta"/>
    <n v="4"/>
    <n v="1"/>
    <n v="0"/>
    <n v="6564"/>
    <n v="68.11"/>
    <n v="100"/>
    <n v="0.61674008810572689"/>
    <n v="227"/>
    <n v="0.63816864742581536"/>
    <n v="0.6667400598526001"/>
    <n v="0"/>
    <n v="38"/>
    <n v="88"/>
    <n v="3.0303030303030303E-3"/>
    <n v="330"/>
    <n v="4.5887445287529006E-2"/>
    <n v="0.10303030163049698"/>
    <n v="0"/>
    <n v="129"/>
    <n v="299"/>
    <x v="1"/>
    <n v="2.142857142857143E-3"/>
    <n v="5.0000000000000001E-3"/>
    <n v="0"/>
    <n v="11"/>
    <n v="25"/>
    <n v="0"/>
    <n v="2"/>
    <n v="10"/>
    <s v="No corresponde"/>
    <s v="No corresponde"/>
    <s v="No corresponde"/>
    <s v="No corresponde"/>
    <s v="No corresponde"/>
    <s v="No corresponde"/>
    <n v="0.69587628865979378"/>
    <n v="0.8"/>
    <n v="0.9"/>
    <n v="0"/>
    <n v="154"/>
    <n v="309"/>
    <n v="0"/>
    <n v="3"/>
    <n v="6"/>
    <n v="0"/>
    <n v="1"/>
    <n v="3"/>
    <s v="No corresponde"/>
    <s v="No corresponde"/>
    <s v="No corresponde"/>
    <n v="11"/>
    <x v="1"/>
    <m/>
  </r>
  <r>
    <n v="770"/>
    <n v="90503"/>
    <x v="8"/>
    <s v="Churcampa"/>
    <s v="Chinchihuasi"/>
    <n v="1"/>
    <n v="1"/>
    <x v="2"/>
    <s v="pobreza muy alta y ruralidad alta"/>
    <n v="4"/>
    <n v="1"/>
    <n v="0"/>
    <n v="3387"/>
    <n v="68.790000000000006"/>
    <n v="100"/>
    <n v="0.38636363636363635"/>
    <n v="88"/>
    <n v="0.40779220825665957"/>
    <n v="0.43636363744735718"/>
    <n v="0"/>
    <n v="14"/>
    <n v="32"/>
    <n v="2.4793388429752067E-2"/>
    <n v="121"/>
    <n v="6.765053108105834E-2"/>
    <n v="0.12479338794946671"/>
    <n v="0"/>
    <n v="45"/>
    <n v="104"/>
    <x v="1"/>
    <n v="2.142857142857143E-3"/>
    <n v="5.0000000000000001E-3"/>
    <n v="0"/>
    <n v="11"/>
    <n v="25"/>
    <n v="0"/>
    <n v="2"/>
    <n v="10"/>
    <s v="No corresponde"/>
    <s v="No corresponde"/>
    <s v="No corresponde"/>
    <s v="No corresponde"/>
    <s v="No corresponde"/>
    <s v="No corresponde"/>
    <n v="0.8571428571428571"/>
    <n v="0.9"/>
    <n v="0.95"/>
    <n v="0"/>
    <n v="85"/>
    <n v="171"/>
    <n v="0"/>
    <n v="1"/>
    <n v="2"/>
    <n v="0"/>
    <n v="1"/>
    <n v="3"/>
    <s v="No corresponde"/>
    <s v="No corresponde"/>
    <s v="No corresponde"/>
    <n v="11"/>
    <x v="1"/>
    <m/>
  </r>
  <r>
    <n v="771"/>
    <n v="90504"/>
    <x v="8"/>
    <s v="Churcampa"/>
    <s v="El Carmen"/>
    <n v="1"/>
    <n v="1"/>
    <x v="1"/>
    <s v="pobreza alta y ruralidad alta"/>
    <n v="1"/>
    <n v="0"/>
    <n v="0"/>
    <n v="3029"/>
    <n v="64.61"/>
    <n v="100"/>
    <n v="0.69230769230769229"/>
    <n v="104"/>
    <n v="0.72445055220153309"/>
    <n v="0.76730769872665405"/>
    <n v="0"/>
    <n v="15"/>
    <n v="34"/>
    <n v="1.5151515151515152E-2"/>
    <n v="132"/>
    <n v="6.8722943916465301E-2"/>
    <n v="0.14015151560306549"/>
    <n v="0"/>
    <n v="53"/>
    <n v="122"/>
    <x v="1"/>
    <n v="2.142857142857143E-3"/>
    <n v="5.0000000000000001E-3"/>
    <n v="0"/>
    <n v="7"/>
    <n v="15"/>
    <n v="0"/>
    <n v="6"/>
    <n v="14"/>
    <s v="No corresponde"/>
    <s v="No corresponde"/>
    <s v="No corresponde"/>
    <s v="No corresponde"/>
    <s v="No corresponde"/>
    <s v="No corresponde"/>
    <n v="0.54700854700854706"/>
    <n v="0.8"/>
    <n v="0.9"/>
    <n v="0"/>
    <n v="92"/>
    <n v="184"/>
    <n v="0"/>
    <n v="1"/>
    <n v="3"/>
    <n v="0"/>
    <n v="1"/>
    <n v="3"/>
    <s v="No corresponde"/>
    <s v="No corresponde"/>
    <s v="No corresponde"/>
    <n v="11"/>
    <x v="1"/>
    <m/>
  </r>
  <r>
    <n v="772"/>
    <n v="90505"/>
    <x v="8"/>
    <s v="Churcampa"/>
    <s v="La Merced"/>
    <n v="2"/>
    <n v="4"/>
    <x v="0"/>
    <s v="pobreza media y ruralidad alta"/>
    <n v="1"/>
    <n v="0"/>
    <n v="0"/>
    <n v="1628"/>
    <n v="42.26"/>
    <n v="100"/>
    <n v="0.94444444444444442"/>
    <n v="18"/>
    <n v="0.959682547856891"/>
    <n v="0.98000001907348633"/>
    <n v="0"/>
    <n v="4"/>
    <n v="8"/>
    <n v="0"/>
    <n v="19"/>
    <n v="6.4285716840199056E-2"/>
    <n v="0.15000000596046448"/>
    <n v="0"/>
    <n v="9"/>
    <n v="19"/>
    <x v="0"/>
    <s v="No corresponde"/>
    <s v="No corresponde"/>
    <n v="0"/>
    <n v="7"/>
    <n v="15"/>
    <n v="0"/>
    <n v="2"/>
    <n v="10"/>
    <s v="No corresponde"/>
    <s v="No corresponde"/>
    <s v="No corresponde"/>
    <s v="No corresponde"/>
    <s v="No corresponde"/>
    <s v="No corresponde"/>
    <n v="0.67741935483870963"/>
    <n v="0.8"/>
    <n v="0.9"/>
    <n v="0"/>
    <n v="64"/>
    <n v="128"/>
    <n v="0"/>
    <n v="0"/>
    <n v="1"/>
    <n v="0"/>
    <n v="1"/>
    <n v="3"/>
    <s v="No corresponde"/>
    <s v="No corresponde"/>
    <s v="No corresponde"/>
    <n v="9"/>
    <x v="0"/>
    <m/>
  </r>
  <r>
    <n v="773"/>
    <n v="90506"/>
    <x v="8"/>
    <s v="Churcampa"/>
    <s v="Locroja"/>
    <n v="1"/>
    <n v="1"/>
    <x v="1"/>
    <s v="pobreza alta y ruralidad alta"/>
    <n v="3"/>
    <n v="0"/>
    <n v="0"/>
    <n v="4151"/>
    <n v="66.849999999999994"/>
    <n v="100"/>
    <n v="0.90714285714285714"/>
    <n v="140"/>
    <n v="0.93836735511312674"/>
    <n v="0.98000001907348633"/>
    <n v="0"/>
    <n v="20"/>
    <n v="46"/>
    <n v="0"/>
    <n v="170"/>
    <n v="5.3571428571428568E-2"/>
    <n v="0.125"/>
    <n v="0"/>
    <n v="77"/>
    <n v="178"/>
    <x v="1"/>
    <n v="2.142857142857143E-3"/>
    <n v="5.0000000000000001E-3"/>
    <n v="0"/>
    <n v="11"/>
    <n v="25"/>
    <n v="0"/>
    <n v="2"/>
    <n v="10"/>
    <s v="No corresponde"/>
    <s v="No corresponde"/>
    <s v="No corresponde"/>
    <s v="No corresponde"/>
    <s v="No corresponde"/>
    <s v="No corresponde"/>
    <n v="0.98139534883720925"/>
    <n v="1"/>
    <n v="1"/>
    <n v="0"/>
    <n v="138"/>
    <n v="276"/>
    <s v="No corresponde"/>
    <s v="No corresponde"/>
    <s v="No corresponde"/>
    <n v="0"/>
    <n v="1"/>
    <n v="3"/>
    <s v="No corresponde"/>
    <s v="No corresponde"/>
    <s v="No corresponde"/>
    <n v="10"/>
    <x v="0"/>
    <m/>
  </r>
  <r>
    <n v="774"/>
    <n v="90507"/>
    <x v="8"/>
    <s v="Churcampa"/>
    <s v="Paucarbamba"/>
    <n v="1"/>
    <n v="1"/>
    <x v="1"/>
    <s v="pobreza alta y ruralidad alta"/>
    <n v="4"/>
    <n v="1"/>
    <n v="0"/>
    <n v="7286"/>
    <n v="62.98"/>
    <n v="100"/>
    <n v="0.43548387096774194"/>
    <n v="186"/>
    <n v="0.4676267238256569"/>
    <n v="0.51048386096954346"/>
    <n v="0"/>
    <n v="29"/>
    <n v="67"/>
    <n v="0.1867704280155642"/>
    <n v="257"/>
    <n v="0.24034186135801494"/>
    <n v="0.31177043914794922"/>
    <n v="0"/>
    <n v="96"/>
    <n v="222"/>
    <x v="1"/>
    <n v="2.142857142857143E-3"/>
    <n v="5.0000000000000001E-3"/>
    <n v="0"/>
    <n v="11"/>
    <n v="25"/>
    <n v="0"/>
    <n v="2"/>
    <n v="10"/>
    <s v="No corresponde"/>
    <s v="No corresponde"/>
    <s v="No corresponde"/>
    <s v="No corresponde"/>
    <s v="No corresponde"/>
    <s v="No corresponde"/>
    <n v="0.98165137614678899"/>
    <n v="1"/>
    <n v="1"/>
    <n v="0"/>
    <n v="159"/>
    <n v="318"/>
    <n v="0"/>
    <n v="2"/>
    <n v="4"/>
    <n v="0"/>
    <n v="1"/>
    <n v="3"/>
    <s v="No corresponde"/>
    <s v="No corresponde"/>
    <s v="No corresponde"/>
    <n v="11"/>
    <x v="1"/>
    <m/>
  </r>
  <r>
    <n v="775"/>
    <n v="90508"/>
    <x v="8"/>
    <s v="Churcampa"/>
    <s v="San Miguel de Mayocc"/>
    <n v="2"/>
    <n v="5"/>
    <x v="3"/>
    <s v="pobreza baja y ruralidad alta"/>
    <n v="1"/>
    <n v="0"/>
    <n v="0"/>
    <n v="1231"/>
    <n v="31.8"/>
    <n v="100"/>
    <n v="1"/>
    <n v="17"/>
    <n v="1"/>
    <n v="1"/>
    <n v="0"/>
    <n v="4"/>
    <n v="8"/>
    <n v="0"/>
    <n v="29"/>
    <n v="8.5714286991528096E-2"/>
    <n v="0.20000000298023224"/>
    <n v="0"/>
    <n v="11"/>
    <n v="24"/>
    <x v="0"/>
    <s v="No corresponde"/>
    <s v="No corresponde"/>
    <n v="0"/>
    <n v="3"/>
    <n v="5"/>
    <n v="0"/>
    <n v="2"/>
    <n v="10"/>
    <s v="No corresponde"/>
    <s v="No corresponde"/>
    <s v="No corresponde"/>
    <s v="No corresponde"/>
    <s v="No corresponde"/>
    <s v="No corresponde"/>
    <n v="0.65384615384615385"/>
    <n v="0.8"/>
    <n v="0.9"/>
    <n v="0"/>
    <n v="43"/>
    <n v="86"/>
    <n v="0"/>
    <n v="0"/>
    <n v="1"/>
    <n v="0"/>
    <n v="1"/>
    <n v="3"/>
    <s v="No corresponde"/>
    <s v="No corresponde"/>
    <s v="No corresponde"/>
    <n v="9"/>
    <x v="0"/>
    <m/>
  </r>
  <r>
    <n v="776"/>
    <n v="90509"/>
    <x v="8"/>
    <s v="Churcampa"/>
    <s v="San Pedro de Coris"/>
    <n v="1"/>
    <n v="4"/>
    <x v="0"/>
    <s v="pobreza media y ruralidad alta"/>
    <n v="1"/>
    <n v="0"/>
    <n v="0"/>
    <n v="4421"/>
    <n v="44.7"/>
    <n v="100"/>
    <n v="0.54545454545454541"/>
    <n v="88"/>
    <n v="0.58831167995155631"/>
    <n v="0.6454545259475708"/>
    <n v="0"/>
    <n v="18"/>
    <n v="41"/>
    <n v="1.4084507042253521E-2"/>
    <n v="142"/>
    <n v="7.8370222173466272E-2"/>
    <n v="0.16408450901508331"/>
    <n v="0"/>
    <n v="59"/>
    <n v="136"/>
    <x v="0"/>
    <s v="No corresponde"/>
    <s v="No corresponde"/>
    <n v="0"/>
    <n v="11"/>
    <n v="25"/>
    <n v="0"/>
    <n v="2"/>
    <n v="10"/>
    <s v="No corresponde"/>
    <s v="No corresponde"/>
    <s v="No corresponde"/>
    <s v="No corresponde"/>
    <s v="No corresponde"/>
    <s v="No corresponde"/>
    <n v="0.94354838709677424"/>
    <n v="0.95"/>
    <n v="1"/>
    <n v="0"/>
    <n v="141"/>
    <n v="283"/>
    <n v="0"/>
    <n v="1"/>
    <n v="3"/>
    <n v="0"/>
    <n v="1"/>
    <n v="3"/>
    <s v="No corresponde"/>
    <s v="No corresponde"/>
    <s v="No corresponde"/>
    <n v="10"/>
    <x v="0"/>
    <m/>
  </r>
  <r>
    <n v="777"/>
    <n v="90510"/>
    <x v="8"/>
    <s v="Churcampa"/>
    <s v="Pachamarca"/>
    <n v="1"/>
    <n v="1"/>
    <x v="2"/>
    <s v="pobreza muy alta y ruralidad alta"/>
    <n v="1"/>
    <n v="0"/>
    <n v="0"/>
    <n v="2897"/>
    <n v="72.16"/>
    <n v="100"/>
    <n v="0.46913580246913578"/>
    <n v="81"/>
    <n v="0.49056436134604126"/>
    <n v="0.51913577318191528"/>
    <n v="0"/>
    <n v="12"/>
    <n v="26"/>
    <n v="7.6923076923076927E-2"/>
    <n v="104"/>
    <n v="0.11978022164695866"/>
    <n v="0.17692308127880096"/>
    <n v="0"/>
    <n v="42"/>
    <n v="97"/>
    <x v="1"/>
    <n v="2.142857142857143E-3"/>
    <n v="5.0000000000000001E-3"/>
    <n v="0"/>
    <n v="11"/>
    <n v="25"/>
    <n v="0"/>
    <n v="2"/>
    <n v="10"/>
    <s v="No corresponde"/>
    <s v="No corresponde"/>
    <s v="No corresponde"/>
    <s v="No corresponde"/>
    <s v="No corresponde"/>
    <s v="No corresponde"/>
    <n v="0.88805970149253732"/>
    <n v="0.9"/>
    <n v="0.95"/>
    <n v="0"/>
    <n v="89"/>
    <n v="179"/>
    <n v="0"/>
    <n v="1"/>
    <n v="3"/>
    <n v="0"/>
    <n v="1"/>
    <n v="3"/>
    <s v="No corresponde"/>
    <s v="No corresponde"/>
    <s v="No corresponde"/>
    <n v="11"/>
    <x v="1"/>
    <m/>
  </r>
  <r>
    <n v="778"/>
    <n v="90511"/>
    <x v="8"/>
    <s v="Churcampa"/>
    <s v="Cosme"/>
    <n v="1"/>
    <n v="1"/>
    <x v="1"/>
    <s v="pobreza alta y ruralidad alta"/>
    <n v="4"/>
    <n v="1"/>
    <n v="0"/>
    <n v="4113"/>
    <n v="62.25"/>
    <n v="100"/>
    <n v="0.4088050314465409"/>
    <n v="159"/>
    <n v="0.44094788821988135"/>
    <n v="0.48380503058433533"/>
    <n v="0"/>
    <n v="24"/>
    <n v="54"/>
    <n v="0"/>
    <n v="211"/>
    <n v="5.3571428571428568E-2"/>
    <n v="0.125"/>
    <n v="0"/>
    <n v="63"/>
    <n v="145"/>
    <x v="1"/>
    <n v="2.142857142857143E-3"/>
    <n v="5.0000000000000001E-3"/>
    <n v="0"/>
    <n v="11"/>
    <n v="25"/>
    <n v="0"/>
    <n v="6"/>
    <n v="14"/>
    <s v="No corresponde"/>
    <s v="No corresponde"/>
    <s v="No corresponde"/>
    <s v="No corresponde"/>
    <s v="No corresponde"/>
    <s v="No corresponde"/>
    <n v="0.89839572192513373"/>
    <n v="0.9"/>
    <n v="0.95"/>
    <n v="0"/>
    <n v="30"/>
    <n v="60"/>
    <n v="0"/>
    <n v="1"/>
    <n v="2"/>
    <n v="0"/>
    <n v="1"/>
    <n v="3"/>
    <s v="No corresponde"/>
    <s v="No corresponde"/>
    <s v="No corresponde"/>
    <n v="11"/>
    <x v="1"/>
    <m/>
  </r>
  <r>
    <n v="779"/>
    <n v="90602"/>
    <x v="8"/>
    <s v="Huaytará"/>
    <s v="Ayavi"/>
    <n v="1"/>
    <n v="4"/>
    <x v="0"/>
    <s v="pobreza media y ruralidad alta"/>
    <n v="1"/>
    <n v="0"/>
    <n v="0"/>
    <n v="593"/>
    <n v="46.03"/>
    <n v="100"/>
    <n v="0.625"/>
    <n v="16"/>
    <n v="0.66785715307508198"/>
    <n v="0.72500002384185791"/>
    <n v="0"/>
    <n v="3"/>
    <n v="6"/>
    <n v="0"/>
    <n v="20"/>
    <n v="6.4285716840199056E-2"/>
    <n v="0.15000000596046448"/>
    <n v="0"/>
    <n v="11"/>
    <n v="25"/>
    <x v="0"/>
    <s v="No corresponde"/>
    <s v="No corresponde"/>
    <n v="0"/>
    <n v="3"/>
    <n v="5"/>
    <n v="0"/>
    <n v="2"/>
    <n v="10"/>
    <s v="No corresponde"/>
    <s v="No corresponde"/>
    <s v="No corresponde"/>
    <s v="No corresponde"/>
    <s v="No corresponde"/>
    <s v="No corresponde"/>
    <n v="0.91044776119402981"/>
    <n v="0.95"/>
    <n v="1"/>
    <n v="0"/>
    <n v="44"/>
    <n v="88"/>
    <n v="0"/>
    <n v="0"/>
    <n v="1"/>
    <n v="0"/>
    <n v="1"/>
    <n v="3"/>
    <s v="No corresponde"/>
    <s v="No corresponde"/>
    <s v="No corresponde"/>
    <n v="9"/>
    <x v="0"/>
    <m/>
  </r>
  <r>
    <n v="780"/>
    <n v="90603"/>
    <x v="8"/>
    <s v="Huaytará"/>
    <s v="Córdova"/>
    <n v="2"/>
    <n v="4"/>
    <x v="0"/>
    <s v="pobreza media y ruralidad alta"/>
    <n v="1"/>
    <n v="0"/>
    <n v="0"/>
    <n v="2878"/>
    <n v="41.2"/>
    <n v="100"/>
    <n v="0.72222222222222221"/>
    <n v="18"/>
    <n v="0.76507936962067136"/>
    <n v="0.82222223281860352"/>
    <n v="0"/>
    <n v="3"/>
    <n v="5"/>
    <n v="0"/>
    <n v="24"/>
    <n v="6.4285716840199056E-2"/>
    <n v="0.15000000596046448"/>
    <n v="0"/>
    <n v="17"/>
    <n v="39"/>
    <x v="0"/>
    <s v="No corresponde"/>
    <s v="No corresponde"/>
    <n v="0"/>
    <n v="7"/>
    <n v="15"/>
    <n v="0"/>
    <n v="2"/>
    <n v="10"/>
    <s v="No corresponde"/>
    <s v="No corresponde"/>
    <s v="No corresponde"/>
    <s v="No corresponde"/>
    <s v="No corresponde"/>
    <s v="No corresponde"/>
    <n v="0.97222222222222221"/>
    <n v="1"/>
    <n v="1"/>
    <n v="0"/>
    <n v="69"/>
    <n v="139"/>
    <n v="0"/>
    <n v="0"/>
    <n v="1"/>
    <n v="0"/>
    <n v="1"/>
    <n v="3"/>
    <s v="No corresponde"/>
    <s v="No corresponde"/>
    <s v="No corresponde"/>
    <n v="9"/>
    <x v="0"/>
    <m/>
  </r>
  <r>
    <n v="781"/>
    <n v="90604"/>
    <x v="8"/>
    <s v="Huaytará"/>
    <s v="Huayacundo Arma"/>
    <n v="2"/>
    <n v="5"/>
    <x v="3"/>
    <s v="pobreza baja y ruralidad alta"/>
    <n v="1"/>
    <n v="0"/>
    <n v="0"/>
    <n v="466"/>
    <n v="40.69"/>
    <n v="100"/>
    <n v="0.75"/>
    <n v="8"/>
    <n v="0.81428570406777523"/>
    <n v="0.89999997615814209"/>
    <n v="0"/>
    <n v="2"/>
    <n v="4"/>
    <n v="0"/>
    <n v="14"/>
    <n v="8.5714286991528096E-2"/>
    <n v="0.20000000298023224"/>
    <n v="0"/>
    <n v="7"/>
    <n v="15"/>
    <x v="0"/>
    <s v="No corresponde"/>
    <s v="No corresponde"/>
    <n v="0"/>
    <n v="3"/>
    <n v="5"/>
    <n v="0"/>
    <n v="6"/>
    <n v="14"/>
    <s v="No corresponde"/>
    <s v="No corresponde"/>
    <s v="No corresponde"/>
    <s v="No corresponde"/>
    <s v="No corresponde"/>
    <s v="No corresponde"/>
    <n v="1"/>
    <n v="1"/>
    <n v="1"/>
    <n v="0"/>
    <n v="30"/>
    <n v="61"/>
    <n v="0"/>
    <n v="0"/>
    <n v="1"/>
    <n v="0"/>
    <n v="1"/>
    <n v="3"/>
    <s v="No corresponde"/>
    <s v="No corresponde"/>
    <s v="No corresponde"/>
    <n v="9"/>
    <x v="0"/>
    <m/>
  </r>
  <r>
    <n v="782"/>
    <n v="90605"/>
    <x v="8"/>
    <s v="Huaytará"/>
    <s v="Laramarca"/>
    <n v="1"/>
    <n v="4"/>
    <x v="0"/>
    <s v="pobreza media y ruralidad alta"/>
    <n v="1"/>
    <n v="0"/>
    <n v="0"/>
    <n v="817"/>
    <n v="46.6"/>
    <n v="100"/>
    <n v="0.5"/>
    <n v="20"/>
    <n v="0.54285715307508198"/>
    <n v="0.60000002384185791"/>
    <n v="0"/>
    <n v="5"/>
    <n v="10"/>
    <n v="0"/>
    <n v="27"/>
    <n v="6.4285716840199056E-2"/>
    <n v="0.15000000596046448"/>
    <n v="0"/>
    <n v="7"/>
    <n v="15"/>
    <x v="0"/>
    <s v="No corresponde"/>
    <s v="No corresponde"/>
    <n v="0"/>
    <n v="3"/>
    <n v="5"/>
    <n v="0"/>
    <n v="2"/>
    <n v="10"/>
    <s v="No corresponde"/>
    <s v="No corresponde"/>
    <s v="No corresponde"/>
    <s v="No corresponde"/>
    <s v="No corresponde"/>
    <s v="No corresponde"/>
    <n v="0.92982456140350878"/>
    <n v="0.95"/>
    <n v="1"/>
    <n v="0"/>
    <n v="52"/>
    <n v="104"/>
    <s v="No corresponde"/>
    <s v="No corresponde"/>
    <s v="No corresponde"/>
    <n v="0"/>
    <n v="1"/>
    <n v="3"/>
    <s v="No corresponde"/>
    <s v="No corresponde"/>
    <s v="No corresponde"/>
    <n v="9"/>
    <x v="2"/>
    <m/>
  </r>
  <r>
    <n v="783"/>
    <n v="90606"/>
    <x v="8"/>
    <s v="Huaytará"/>
    <s v="Ocoyo"/>
    <n v="1"/>
    <n v="2"/>
    <x v="1"/>
    <s v="pobreza alta y ruralidad alta"/>
    <n v="1"/>
    <n v="0"/>
    <n v="0"/>
    <n v="2471"/>
    <n v="57.54"/>
    <n v="100"/>
    <n v="0.5"/>
    <n v="20"/>
    <n v="0.53214285203388756"/>
    <n v="0.57499998807907104"/>
    <n v="0"/>
    <n v="5"/>
    <n v="10"/>
    <n v="0"/>
    <n v="40"/>
    <n v="5.3571428571428568E-2"/>
    <n v="0.125"/>
    <n v="0"/>
    <n v="15"/>
    <n v="34"/>
    <x v="1"/>
    <n v="2.142857142857143E-3"/>
    <n v="5.0000000000000001E-3"/>
    <n v="0"/>
    <n v="7"/>
    <n v="15"/>
    <n v="0"/>
    <n v="2"/>
    <n v="10"/>
    <s v="No corresponde"/>
    <s v="No corresponde"/>
    <s v="No corresponde"/>
    <s v="No corresponde"/>
    <s v="No corresponde"/>
    <s v="No corresponde"/>
    <n v="0.91935483870967738"/>
    <n v="0.95"/>
    <n v="1"/>
    <n v="0"/>
    <n v="54"/>
    <n v="108"/>
    <s v="No corresponde"/>
    <s v="No corresponde"/>
    <s v="No corresponde"/>
    <n v="0"/>
    <n v="1"/>
    <n v="3"/>
    <s v="No corresponde"/>
    <s v="No corresponde"/>
    <s v="No corresponde"/>
    <n v="10"/>
    <x v="0"/>
    <m/>
  </r>
  <r>
    <n v="784"/>
    <n v="90607"/>
    <x v="8"/>
    <s v="Huaytará"/>
    <s v="Pilpichaca"/>
    <n v="1"/>
    <n v="1"/>
    <x v="1"/>
    <s v="pobreza alta y ruralidad alta"/>
    <n v="1"/>
    <n v="0"/>
    <n v="0"/>
    <n v="3740"/>
    <n v="62.54"/>
    <n v="100"/>
    <n v="0.35159817351598172"/>
    <n v="219"/>
    <n v="0.38374102549154776"/>
    <n v="0.42659816145896912"/>
    <n v="0"/>
    <n v="29"/>
    <n v="67"/>
    <n v="0"/>
    <n v="286"/>
    <n v="5.3571428571428568E-2"/>
    <n v="0.125"/>
    <n v="0"/>
    <n v="86"/>
    <n v="200"/>
    <x v="1"/>
    <n v="2.142857142857143E-3"/>
    <n v="5.0000000000000001E-3"/>
    <n v="0"/>
    <n v="11"/>
    <n v="25"/>
    <n v="0"/>
    <n v="6"/>
    <n v="14"/>
    <s v="No corresponde"/>
    <s v="No corresponde"/>
    <s v="No corresponde"/>
    <s v="No corresponde"/>
    <s v="No corresponde"/>
    <s v="No corresponde"/>
    <n v="0.93170731707317078"/>
    <n v="0.95"/>
    <n v="1"/>
    <n v="0"/>
    <n v="147"/>
    <n v="294"/>
    <n v="0"/>
    <n v="1"/>
    <n v="2"/>
    <n v="0"/>
    <n v="1"/>
    <n v="3"/>
    <s v="No corresponde"/>
    <s v="No corresponde"/>
    <s v="No corresponde"/>
    <n v="11"/>
    <x v="1"/>
    <m/>
  </r>
  <r>
    <n v="785"/>
    <n v="90608"/>
    <x v="8"/>
    <s v="Huaytará"/>
    <s v="Querco"/>
    <n v="1"/>
    <n v="4"/>
    <x v="0"/>
    <s v="pobreza media y ruralidad alta"/>
    <n v="1"/>
    <n v="0"/>
    <n v="0"/>
    <n v="1037"/>
    <n v="46.08"/>
    <n v="100"/>
    <n v="0.3"/>
    <n v="20"/>
    <n v="0.34285714541162765"/>
    <n v="0.40000000596046448"/>
    <n v="0"/>
    <n v="6"/>
    <n v="12"/>
    <n v="0"/>
    <n v="31"/>
    <n v="6.4285716840199056E-2"/>
    <n v="0.15000000596046448"/>
    <n v="0"/>
    <n v="16"/>
    <n v="36"/>
    <x v="0"/>
    <s v="No corresponde"/>
    <s v="No corresponde"/>
    <n v="0"/>
    <n v="3"/>
    <n v="5"/>
    <n v="0"/>
    <n v="2"/>
    <n v="10"/>
    <s v="No corresponde"/>
    <s v="No corresponde"/>
    <s v="No corresponde"/>
    <s v="No corresponde"/>
    <s v="No corresponde"/>
    <s v="No corresponde"/>
    <n v="0.83333333333333337"/>
    <n v="0.9"/>
    <n v="0.95"/>
    <n v="0"/>
    <n v="66"/>
    <n v="132"/>
    <s v="No corresponde"/>
    <s v="No corresponde"/>
    <s v="No corresponde"/>
    <n v="0"/>
    <n v="1"/>
    <n v="3"/>
    <s v="No corresponde"/>
    <s v="No corresponde"/>
    <s v="No corresponde"/>
    <n v="9"/>
    <x v="2"/>
    <m/>
  </r>
  <r>
    <n v="786"/>
    <n v="90609"/>
    <x v="8"/>
    <s v="Huaytará"/>
    <s v="Quito-Arma"/>
    <n v="1"/>
    <n v="1"/>
    <x v="2"/>
    <s v="pobreza muy alta y ruralidad alta"/>
    <n v="1"/>
    <n v="0"/>
    <n v="0"/>
    <n v="762"/>
    <n v="85.43"/>
    <n v="100"/>
    <n v="0.57692307692307687"/>
    <n v="26"/>
    <n v="0.59835165149562963"/>
    <n v="0.6269230842590332"/>
    <n v="0"/>
    <n v="3"/>
    <n v="6"/>
    <n v="0"/>
    <n v="25"/>
    <n v="4.2857143495764048E-2"/>
    <n v="0.10000000149011612"/>
    <n v="0"/>
    <n v="11"/>
    <n v="25"/>
    <x v="1"/>
    <n v="2.142857142857143E-3"/>
    <n v="5.0000000000000001E-3"/>
    <n v="0"/>
    <n v="3"/>
    <n v="5"/>
    <n v="0"/>
    <n v="2"/>
    <n v="10"/>
    <s v="No corresponde"/>
    <s v="No corresponde"/>
    <s v="No corresponde"/>
    <s v="No corresponde"/>
    <s v="No corresponde"/>
    <s v="No corresponde"/>
    <n v="0.92682926829268297"/>
    <n v="0.95"/>
    <n v="1"/>
    <n v="0"/>
    <n v="72"/>
    <n v="144"/>
    <n v="0"/>
    <n v="0"/>
    <n v="1"/>
    <n v="0"/>
    <n v="1"/>
    <n v="3"/>
    <s v="No corresponde"/>
    <s v="No corresponde"/>
    <s v="No corresponde"/>
    <n v="10"/>
    <x v="1"/>
    <m/>
  </r>
  <r>
    <n v="787"/>
    <n v="90610"/>
    <x v="8"/>
    <s v="Huaytará"/>
    <s v="San Antonio de Cusicancha"/>
    <n v="1"/>
    <n v="1"/>
    <x v="2"/>
    <s v="pobreza muy alta y ruralidad alta"/>
    <n v="1"/>
    <n v="0"/>
    <n v="0"/>
    <n v="1665"/>
    <n v="74.89"/>
    <n v="100"/>
    <n v="0.76056338028169013"/>
    <n v="71"/>
    <n v="0.78199195394093846"/>
    <n v="0.81056338548660278"/>
    <n v="0"/>
    <n v="9"/>
    <n v="20"/>
    <n v="0"/>
    <n v="92"/>
    <n v="4.2857143495764048E-2"/>
    <n v="0.10000000149011612"/>
    <n v="0"/>
    <n v="31"/>
    <n v="71"/>
    <x v="1"/>
    <n v="2.142857142857143E-3"/>
    <n v="5.0000000000000001E-3"/>
    <n v="0"/>
    <n v="7"/>
    <n v="15"/>
    <n v="0"/>
    <n v="2"/>
    <n v="10"/>
    <s v="No corresponde"/>
    <s v="No corresponde"/>
    <s v="No corresponde"/>
    <s v="No corresponde"/>
    <s v="No corresponde"/>
    <s v="No corresponde"/>
    <n v="0"/>
    <n v="0.7"/>
    <n v="0.8"/>
    <n v="0"/>
    <n v="67"/>
    <n v="134"/>
    <n v="0"/>
    <n v="1"/>
    <n v="2"/>
    <n v="0"/>
    <n v="1"/>
    <n v="3"/>
    <s v="No corresponde"/>
    <s v="No corresponde"/>
    <s v="No corresponde"/>
    <n v="11"/>
    <x v="1"/>
    <m/>
  </r>
  <r>
    <n v="788"/>
    <n v="90611"/>
    <x v="8"/>
    <s v="Huaytará"/>
    <s v="San Francisco de Sangayaico"/>
    <n v="2"/>
    <n v="4"/>
    <x v="0"/>
    <s v="pobreza media y ruralidad alta"/>
    <n v="1"/>
    <n v="0"/>
    <n v="0"/>
    <n v="553"/>
    <n v="42.22"/>
    <n v="100"/>
    <n v="0.375"/>
    <n v="24"/>
    <n v="0.41785714030265808"/>
    <n v="0.47499999403953552"/>
    <n v="0"/>
    <n v="7"/>
    <n v="16"/>
    <n v="0"/>
    <n v="40"/>
    <n v="6.4285716840199056E-2"/>
    <n v="0.15000000596046448"/>
    <n v="0"/>
    <n v="18"/>
    <n v="42"/>
    <x v="0"/>
    <s v="No corresponde"/>
    <s v="No corresponde"/>
    <n v="0"/>
    <n v="3"/>
    <n v="5"/>
    <n v="0"/>
    <n v="2"/>
    <n v="10"/>
    <s v="No corresponde"/>
    <s v="No corresponde"/>
    <s v="No corresponde"/>
    <s v="No corresponde"/>
    <s v="No corresponde"/>
    <s v="No corresponde"/>
    <n v="0.97142857142857142"/>
    <n v="1"/>
    <n v="1"/>
    <n v="0"/>
    <n v="44"/>
    <n v="88"/>
    <n v="0"/>
    <n v="0"/>
    <n v="1"/>
    <n v="0"/>
    <n v="1"/>
    <n v="3"/>
    <s v="No corresponde"/>
    <s v="No corresponde"/>
    <s v="No corresponde"/>
    <n v="9"/>
    <x v="0"/>
    <m/>
  </r>
  <r>
    <n v="789"/>
    <n v="90612"/>
    <x v="8"/>
    <s v="Huaytará"/>
    <s v="San Isidro"/>
    <n v="1"/>
    <n v="2"/>
    <x v="1"/>
    <s v="pobreza alta y ruralidad alta"/>
    <n v="1"/>
    <n v="0"/>
    <n v="0"/>
    <n v="1186"/>
    <n v="58.76"/>
    <n v="100"/>
    <n v="0.2"/>
    <n v="15"/>
    <n v="0.23214285969734194"/>
    <n v="0.27500000596046448"/>
    <n v="0"/>
    <n v="3"/>
    <n v="7"/>
    <n v="0"/>
    <n v="27"/>
    <n v="5.3571428571428568E-2"/>
    <n v="0.125"/>
    <n v="0"/>
    <n v="9"/>
    <n v="20"/>
    <x v="1"/>
    <n v="2.142857142857143E-3"/>
    <n v="5.0000000000000001E-3"/>
    <n v="0"/>
    <n v="3"/>
    <n v="5"/>
    <n v="0"/>
    <n v="2"/>
    <n v="10"/>
    <s v="No corresponde"/>
    <s v="No corresponde"/>
    <s v="No corresponde"/>
    <s v="No corresponde"/>
    <s v="No corresponde"/>
    <s v="No corresponde"/>
    <n v="0.52173913043478259"/>
    <n v="0.8"/>
    <n v="0.9"/>
    <n v="0"/>
    <n v="42"/>
    <n v="84"/>
    <n v="0"/>
    <n v="0"/>
    <n v="1"/>
    <n v="0"/>
    <n v="1"/>
    <n v="3"/>
    <s v="No corresponde"/>
    <s v="No corresponde"/>
    <s v="No corresponde"/>
    <n v="10"/>
    <x v="1"/>
    <m/>
  </r>
  <r>
    <n v="790"/>
    <n v="90613"/>
    <x v="8"/>
    <s v="Huaytará"/>
    <s v="Santiago de Chocorvos"/>
    <n v="1"/>
    <n v="1"/>
    <x v="1"/>
    <s v="pobreza alta y ruralidad alta"/>
    <n v="1"/>
    <n v="0"/>
    <n v="0"/>
    <n v="2823"/>
    <n v="62.11"/>
    <n v="100"/>
    <n v="0.46153846153846156"/>
    <n v="39"/>
    <n v="0.49368132732726716"/>
    <n v="0.53653848171234131"/>
    <n v="0"/>
    <n v="8"/>
    <n v="17"/>
    <n v="0"/>
    <n v="74"/>
    <n v="5.3571428571428568E-2"/>
    <n v="0.125"/>
    <n v="0"/>
    <n v="34"/>
    <n v="79"/>
    <x v="1"/>
    <n v="2.142857142857143E-3"/>
    <n v="5.0000000000000001E-3"/>
    <n v="0"/>
    <n v="11"/>
    <n v="25"/>
    <n v="0"/>
    <n v="2"/>
    <n v="10"/>
    <s v="No corresponde"/>
    <s v="No corresponde"/>
    <s v="No corresponde"/>
    <s v="No corresponde"/>
    <s v="No corresponde"/>
    <s v="No corresponde"/>
    <n v="0.9452054794520548"/>
    <n v="0.95"/>
    <n v="1"/>
    <n v="0"/>
    <n v="174"/>
    <n v="348"/>
    <n v="0"/>
    <n v="1"/>
    <n v="2"/>
    <n v="0"/>
    <n v="1"/>
    <n v="3"/>
    <s v="No corresponde"/>
    <s v="No corresponde"/>
    <s v="No corresponde"/>
    <n v="11"/>
    <x v="1"/>
    <m/>
  </r>
  <r>
    <n v="791"/>
    <n v="90614"/>
    <x v="8"/>
    <s v="Huaytará"/>
    <s v="Santiago de Quirahuara"/>
    <n v="1"/>
    <n v="3"/>
    <x v="1"/>
    <s v="pobreza alta y ruralidad alta"/>
    <n v="1"/>
    <n v="0"/>
    <n v="0"/>
    <n v="654"/>
    <n v="54.7"/>
    <n v="100"/>
    <n v="0.66666666666666663"/>
    <n v="3"/>
    <n v="0.69880952721550349"/>
    <n v="0.74166667461395264"/>
    <n v="0"/>
    <n v="3"/>
    <n v="5"/>
    <n v="0"/>
    <n v="12"/>
    <n v="5.3571428571428568E-2"/>
    <n v="0.125"/>
    <n v="0"/>
    <n v="10"/>
    <n v="23"/>
    <x v="0"/>
    <s v="No corresponde"/>
    <s v="No corresponde"/>
    <n v="0"/>
    <n v="3"/>
    <n v="5"/>
    <n v="0"/>
    <n v="2"/>
    <n v="10"/>
    <s v="No corresponde"/>
    <s v="No corresponde"/>
    <s v="No corresponde"/>
    <s v="No corresponde"/>
    <s v="No corresponde"/>
    <s v="No corresponde"/>
    <n v="0.47619047619047616"/>
    <n v="0.7"/>
    <n v="0.8"/>
    <n v="0"/>
    <n v="44"/>
    <n v="88"/>
    <n v="0"/>
    <n v="0"/>
    <n v="1"/>
    <n v="0"/>
    <n v="1"/>
    <n v="3"/>
    <s v="No corresponde"/>
    <s v="No corresponde"/>
    <s v="No corresponde"/>
    <n v="9"/>
    <x v="0"/>
    <m/>
  </r>
  <r>
    <n v="792"/>
    <n v="90615"/>
    <x v="8"/>
    <s v="Huaytará"/>
    <s v="Santo Domingo de Capillas"/>
    <n v="1"/>
    <n v="3"/>
    <x v="0"/>
    <s v="pobreza media y ruralidad alta"/>
    <n v="1"/>
    <n v="0"/>
    <n v="0"/>
    <n v="975"/>
    <n v="50.77"/>
    <n v="100"/>
    <n v="0.4"/>
    <n v="15"/>
    <n v="0.44285714285714289"/>
    <n v="0.5"/>
    <n v="0"/>
    <n v="3"/>
    <n v="7"/>
    <n v="0"/>
    <n v="29"/>
    <n v="6.4285716840199056E-2"/>
    <n v="0.15000000596046448"/>
    <n v="0"/>
    <n v="11"/>
    <n v="25"/>
    <x v="0"/>
    <s v="No corresponde"/>
    <s v="No corresponde"/>
    <n v="0"/>
    <n v="3"/>
    <n v="5"/>
    <n v="0"/>
    <n v="2"/>
    <n v="10"/>
    <s v="No corresponde"/>
    <s v="No corresponde"/>
    <s v="No corresponde"/>
    <s v="No corresponde"/>
    <s v="No corresponde"/>
    <s v="No corresponde"/>
    <n v="0.96"/>
    <n v="1"/>
    <n v="1"/>
    <n v="0"/>
    <n v="38"/>
    <n v="77"/>
    <n v="0"/>
    <n v="0"/>
    <n v="1"/>
    <n v="0"/>
    <n v="1"/>
    <n v="3"/>
    <s v="No corresponde"/>
    <s v="No corresponde"/>
    <s v="No corresponde"/>
    <n v="9"/>
    <x v="0"/>
    <m/>
  </r>
  <r>
    <n v="793"/>
    <n v="90616"/>
    <x v="8"/>
    <s v="Huaytará"/>
    <s v="Tambo"/>
    <n v="1"/>
    <n v="3"/>
    <x v="0"/>
    <s v="pobreza media y ruralidad alta"/>
    <n v="1"/>
    <n v="0"/>
    <n v="0"/>
    <n v="311"/>
    <n v="49.22"/>
    <n v="100"/>
    <n v="0.7142857142857143"/>
    <n v="21"/>
    <n v="0.75714284911447638"/>
    <n v="0.81428569555282593"/>
    <n v="0"/>
    <n v="3"/>
    <n v="7"/>
    <n v="0"/>
    <n v="17"/>
    <n v="6.4285716840199056E-2"/>
    <n v="0.15000000596046448"/>
    <n v="0"/>
    <n v="15"/>
    <n v="33"/>
    <x v="0"/>
    <s v="No corresponde"/>
    <s v="No corresponde"/>
    <n v="0"/>
    <n v="3"/>
    <n v="5"/>
    <n v="0"/>
    <n v="2"/>
    <n v="10"/>
    <s v="No corresponde"/>
    <s v="No corresponde"/>
    <s v="No corresponde"/>
    <s v="No corresponde"/>
    <s v="No corresponde"/>
    <s v="No corresponde"/>
    <n v="0.7592592592592593"/>
    <n v="0.8"/>
    <n v="0.9"/>
    <n v="0"/>
    <n v="40"/>
    <n v="80"/>
    <n v="0"/>
    <n v="0"/>
    <n v="1"/>
    <n v="0"/>
    <n v="1"/>
    <n v="3"/>
    <s v="No corresponde"/>
    <s v="No corresponde"/>
    <s v="No corresponde"/>
    <n v="9"/>
    <x v="0"/>
    <m/>
  </r>
  <r>
    <n v="794"/>
    <n v="90701"/>
    <x v="8"/>
    <s v="Tayacaja"/>
    <s v="Pampas"/>
    <n v="2"/>
    <n v="5"/>
    <x v="4"/>
    <s v="pobreza media y ruralidad media"/>
    <n v="1"/>
    <n v="0"/>
    <n v="0"/>
    <n v="9272"/>
    <n v="40.51"/>
    <n v="37.715355805243448"/>
    <n v="0.89444444444444449"/>
    <n v="360"/>
    <n v="0.93111111928546242"/>
    <n v="0.98000001907348633"/>
    <n v="0"/>
    <n v="101"/>
    <n v="235"/>
    <n v="0"/>
    <n v="679"/>
    <n v="7.4999998722757616E-2"/>
    <n v="0.17499999701976776"/>
    <n v="0"/>
    <n v="234"/>
    <n v="546"/>
    <x v="0"/>
    <s v="No corresponde"/>
    <s v="No corresponde"/>
    <n v="0"/>
    <n v="11"/>
    <n v="25"/>
    <n v="0"/>
    <n v="2"/>
    <n v="10"/>
    <n v="0"/>
    <n v="0.36428571428571427"/>
    <n v="0.85"/>
    <n v="0"/>
    <n v="0.36428571428571427"/>
    <n v="0.85"/>
    <n v="0.92307692307692313"/>
    <n v="0.95"/>
    <n v="1"/>
    <n v="0"/>
    <n v="176"/>
    <n v="353"/>
    <n v="0"/>
    <n v="1"/>
    <n v="3"/>
    <n v="0"/>
    <n v="1"/>
    <n v="3"/>
    <s v="No corresponde"/>
    <s v="No corresponde"/>
    <s v="No corresponde"/>
    <n v="12"/>
    <x v="3"/>
    <m/>
  </r>
  <r>
    <n v="795"/>
    <n v="90702"/>
    <x v="8"/>
    <s v="Tayacaja"/>
    <s v="Acostambo"/>
    <n v="1"/>
    <n v="2"/>
    <x v="1"/>
    <s v="pobreza alta y ruralidad alta"/>
    <n v="1"/>
    <n v="0"/>
    <n v="0"/>
    <n v="4082"/>
    <n v="56.61"/>
    <n v="100"/>
    <n v="0.68224299065420557"/>
    <n v="107"/>
    <n v="0.7143858422106194"/>
    <n v="0.75724297761917114"/>
    <n v="0"/>
    <n v="15"/>
    <n v="34"/>
    <n v="0"/>
    <n v="141"/>
    <n v="5.3571428571428568E-2"/>
    <n v="0.125"/>
    <n v="0"/>
    <n v="65"/>
    <n v="151"/>
    <x v="1"/>
    <n v="2.142857142857143E-3"/>
    <n v="5.0000000000000001E-3"/>
    <n v="0"/>
    <n v="11"/>
    <n v="25"/>
    <n v="0"/>
    <n v="2"/>
    <n v="10"/>
    <s v="No corresponde"/>
    <s v="No corresponde"/>
    <s v="No corresponde"/>
    <s v="No corresponde"/>
    <s v="No corresponde"/>
    <s v="No corresponde"/>
    <n v="0.79329608938547491"/>
    <n v="0.8"/>
    <n v="0.9"/>
    <n v="0"/>
    <n v="152"/>
    <n v="304"/>
    <n v="0"/>
    <n v="1"/>
    <n v="3"/>
    <n v="0"/>
    <n v="1"/>
    <n v="3"/>
    <s v="No corresponde"/>
    <s v="No corresponde"/>
    <s v="No corresponde"/>
    <n v="11"/>
    <x v="1"/>
    <m/>
  </r>
  <r>
    <n v="796"/>
    <n v="90703"/>
    <x v="8"/>
    <s v="Tayacaja"/>
    <s v="Acraquia"/>
    <n v="1"/>
    <n v="3"/>
    <x v="1"/>
    <s v="pobreza alta y ruralidad alta"/>
    <n v="1"/>
    <n v="0"/>
    <n v="0"/>
    <n v="4980"/>
    <n v="51.53"/>
    <n v="100"/>
    <n v="0.96124031007751942"/>
    <n v="129"/>
    <n v="0.96124030215663636"/>
    <n v="0.96124029159545898"/>
    <n v="0"/>
    <n v="23"/>
    <n v="53"/>
    <n v="0"/>
    <n v="171"/>
    <n v="5.3571428571428568E-2"/>
    <n v="0.125"/>
    <n v="0"/>
    <n v="85"/>
    <n v="198"/>
    <x v="0"/>
    <s v="No corresponde"/>
    <s v="No corresponde"/>
    <n v="0"/>
    <n v="11"/>
    <n v="25"/>
    <n v="0"/>
    <n v="2"/>
    <n v="10"/>
    <s v="No corresponde"/>
    <s v="No corresponde"/>
    <s v="No corresponde"/>
    <s v="No corresponde"/>
    <s v="No corresponde"/>
    <s v="No corresponde"/>
    <n v="0.83498349834983498"/>
    <n v="0.9"/>
    <n v="0.95"/>
    <n v="0"/>
    <n v="125"/>
    <n v="250"/>
    <n v="0"/>
    <n v="1"/>
    <n v="3"/>
    <n v="0"/>
    <n v="1"/>
    <n v="3"/>
    <s v="No corresponde"/>
    <s v="No corresponde"/>
    <s v="No corresponde"/>
    <n v="10"/>
    <x v="0"/>
    <m/>
  </r>
  <r>
    <n v="797"/>
    <n v="90704"/>
    <x v="8"/>
    <s v="Tayacaja"/>
    <s v="Ahuaycha"/>
    <n v="1"/>
    <n v="2"/>
    <x v="1"/>
    <s v="pobreza alta y ruralidad alta"/>
    <n v="1"/>
    <n v="0"/>
    <n v="0"/>
    <n v="5581"/>
    <n v="60.41"/>
    <n v="100"/>
    <n v="0.87704918032786883"/>
    <n v="122"/>
    <n v="0.90919204408726029"/>
    <n v="0.95204919576644897"/>
    <n v="0"/>
    <n v="15"/>
    <n v="33"/>
    <n v="4.878048780487805E-2"/>
    <n v="123"/>
    <n v="0.10235191559750029"/>
    <n v="0.17378048598766327"/>
    <n v="0"/>
    <n v="74"/>
    <n v="171"/>
    <x v="1"/>
    <n v="2.142857142857143E-3"/>
    <n v="5.0000000000000001E-3"/>
    <n v="0"/>
    <n v="11"/>
    <n v="25"/>
    <n v="0"/>
    <n v="6"/>
    <n v="14"/>
    <s v="No corresponde"/>
    <s v="No corresponde"/>
    <s v="No corresponde"/>
    <s v="No corresponde"/>
    <s v="No corresponde"/>
    <s v="No corresponde"/>
    <n v="0.94711538461538458"/>
    <n v="0.95"/>
    <n v="1"/>
    <n v="0"/>
    <n v="119"/>
    <n v="238"/>
    <s v="No corresponde"/>
    <s v="No corresponde"/>
    <s v="No corresponde"/>
    <n v="0"/>
    <n v="1"/>
    <n v="3"/>
    <s v="No corresponde"/>
    <s v="No corresponde"/>
    <s v="No corresponde"/>
    <n v="10"/>
    <x v="0"/>
    <m/>
  </r>
  <r>
    <n v="798"/>
    <n v="90705"/>
    <x v="8"/>
    <s v="Tayacaja"/>
    <s v="Colcabamba"/>
    <n v="1"/>
    <n v="2"/>
    <x v="1"/>
    <s v="pobreza alta y ruralidad alta"/>
    <n v="1"/>
    <n v="0"/>
    <n v="0"/>
    <n v="12292"/>
    <n v="56.97475"/>
    <n v="100"/>
    <n v="0.77400000000000002"/>
    <n v="500"/>
    <n v="0.80614284733363561"/>
    <n v="0.84899997711181641"/>
    <n v="0"/>
    <n v="70"/>
    <n v="162"/>
    <n v="2.009273570324575E-2"/>
    <n v="647"/>
    <n v="7.3664166396831307E-2"/>
    <n v="0.14509274065494537"/>
    <n v="0"/>
    <n v="262"/>
    <n v="611"/>
    <x v="1"/>
    <n v="2.142857142857143E-3"/>
    <n v="5.0000000000000001E-3"/>
    <n v="0"/>
    <n v="15"/>
    <n v="35"/>
    <n v="0"/>
    <n v="6"/>
    <n v="14"/>
    <s v="No corresponde"/>
    <s v="No corresponde"/>
    <s v="No corresponde"/>
    <s v="No corresponde"/>
    <s v="No corresponde"/>
    <s v="No corresponde"/>
    <n v="0.95839311334289812"/>
    <n v="1"/>
    <n v="1"/>
    <n v="0"/>
    <n v="266"/>
    <n v="532"/>
    <n v="0"/>
    <n v="3"/>
    <n v="8"/>
    <n v="0"/>
    <n v="1"/>
    <n v="3"/>
    <s v="No corresponde"/>
    <s v="No corresponde"/>
    <s v="No corresponde"/>
    <n v="11"/>
    <x v="1"/>
    <m/>
  </r>
  <r>
    <n v="799"/>
    <n v="90706"/>
    <x v="8"/>
    <s v="Tayacaja"/>
    <s v="Daniel Hernández"/>
    <n v="2"/>
    <n v="5"/>
    <x v="4"/>
    <s v="pobreza media y ruralidad media"/>
    <n v="1"/>
    <n v="0"/>
    <n v="0"/>
    <n v="10311"/>
    <n v="33.35"/>
    <n v="49.584608657630078"/>
    <n v="0.94473684210526321"/>
    <n v="380"/>
    <n v="0.9598496322345017"/>
    <n v="0.98000001907348633"/>
    <n v="0"/>
    <n v="74"/>
    <n v="171"/>
    <n v="2E-3"/>
    <n v="500"/>
    <n v="7.7000000459807261E-2"/>
    <n v="0.17700000107288361"/>
    <n v="0"/>
    <n v="216"/>
    <n v="502"/>
    <x v="0"/>
    <s v="No corresponde"/>
    <s v="No corresponde"/>
    <n v="0"/>
    <n v="11"/>
    <n v="25"/>
    <n v="0"/>
    <n v="2"/>
    <n v="10"/>
    <s v="No corresponde"/>
    <s v="No corresponde"/>
    <s v="No corresponde"/>
    <s v="No corresponde"/>
    <s v="No corresponde"/>
    <s v="No corresponde"/>
    <n v="0.95741056218057918"/>
    <n v="1"/>
    <n v="1"/>
    <n v="0"/>
    <n v="231"/>
    <n v="463"/>
    <s v="No corresponde"/>
    <s v="No corresponde"/>
    <s v="No corresponde"/>
    <n v="0"/>
    <n v="1"/>
    <n v="3"/>
    <s v="No corresponde"/>
    <s v="No corresponde"/>
    <s v="No corresponde"/>
    <n v="9"/>
    <x v="2"/>
    <m/>
  </r>
  <r>
    <n v="800"/>
    <n v="90707"/>
    <x v="8"/>
    <s v="Tayacaja"/>
    <s v="Huachocolpa"/>
    <n v="1"/>
    <n v="3"/>
    <x v="1"/>
    <s v="pobreza alta y ruralidad alta"/>
    <n v="4"/>
    <n v="1"/>
    <n v="1"/>
    <n v="6490"/>
    <n v="53.01"/>
    <n v="100"/>
    <n v="0.5268817204301075"/>
    <n v="93"/>
    <n v="0.55902458702181157"/>
    <n v="0.60188174247741699"/>
    <n v="0"/>
    <n v="20"/>
    <n v="45"/>
    <n v="9.0277777777777776E-2"/>
    <n v="144"/>
    <n v="0.14384920563962725"/>
    <n v="0.2152777761220932"/>
    <n v="0"/>
    <n v="69"/>
    <n v="159"/>
    <x v="0"/>
    <s v="No corresponde"/>
    <s v="No corresponde"/>
    <n v="0"/>
    <n v="11"/>
    <n v="25"/>
    <n v="0"/>
    <n v="2"/>
    <n v="10"/>
    <s v="No corresponde"/>
    <s v="No corresponde"/>
    <s v="No corresponde"/>
    <s v="No corresponde"/>
    <s v="No corresponde"/>
    <s v="No corresponde"/>
    <n v="0.89915966386554624"/>
    <n v="0.9"/>
    <n v="0.95"/>
    <n v="0"/>
    <n v="156"/>
    <n v="313"/>
    <n v="0"/>
    <n v="1"/>
    <n v="2"/>
    <n v="0"/>
    <n v="1"/>
    <n v="3"/>
    <s v="No corresponde"/>
    <s v="No corresponde"/>
    <s v="No corresponde"/>
    <n v="10"/>
    <x v="0"/>
    <m/>
  </r>
  <r>
    <n v="801"/>
    <n v="90709"/>
    <x v="8"/>
    <s v="Tayacaja"/>
    <s v="Huaribamba"/>
    <n v="1"/>
    <n v="2"/>
    <x v="1"/>
    <s v="pobreza alta y ruralidad alta"/>
    <n v="1"/>
    <n v="0"/>
    <n v="0"/>
    <n v="4442"/>
    <n v="60.32"/>
    <n v="100"/>
    <n v="0.7109375"/>
    <n v="128"/>
    <n v="0.74308035203388756"/>
    <n v="0.78593748807907104"/>
    <n v="0"/>
    <n v="15"/>
    <n v="33"/>
    <n v="1.4492753623188406E-2"/>
    <n v="138"/>
    <n v="6.8064180713756237E-2"/>
    <n v="0.13949275016784668"/>
    <n v="0"/>
    <n v="73"/>
    <n v="170"/>
    <x v="1"/>
    <n v="2.142857142857143E-3"/>
    <n v="5.0000000000000001E-3"/>
    <n v="0"/>
    <n v="11"/>
    <n v="25"/>
    <n v="0"/>
    <n v="2"/>
    <n v="10"/>
    <s v="No corresponde"/>
    <s v="No corresponde"/>
    <s v="No corresponde"/>
    <s v="No corresponde"/>
    <s v="No corresponde"/>
    <s v="No corresponde"/>
    <n v="0.88732394366197187"/>
    <n v="0.9"/>
    <n v="0.95"/>
    <n v="0"/>
    <n v="153"/>
    <n v="307"/>
    <n v="0"/>
    <n v="1"/>
    <n v="2"/>
    <n v="0"/>
    <n v="1"/>
    <n v="3"/>
    <s v="No corresponde"/>
    <s v="No corresponde"/>
    <s v="No corresponde"/>
    <n v="11"/>
    <x v="1"/>
    <m/>
  </r>
  <r>
    <n v="802"/>
    <n v="90710"/>
    <x v="8"/>
    <s v="Tayacaja"/>
    <s v="Ñahuimpuquio"/>
    <n v="1"/>
    <n v="4"/>
    <x v="0"/>
    <s v="pobreza media y ruralidad alta"/>
    <n v="1"/>
    <n v="0"/>
    <n v="0"/>
    <n v="1863"/>
    <n v="47.83"/>
    <n v="100"/>
    <n v="0.82051282051282048"/>
    <n v="39"/>
    <n v="0.8633699526280274"/>
    <n v="0.92051279544830322"/>
    <n v="0"/>
    <n v="6"/>
    <n v="14"/>
    <n v="0"/>
    <n v="56"/>
    <n v="6.4285716840199056E-2"/>
    <n v="0.15000000596046448"/>
    <n v="0"/>
    <n v="38"/>
    <n v="88"/>
    <x v="0"/>
    <s v="No corresponde"/>
    <s v="No corresponde"/>
    <n v="0"/>
    <n v="7"/>
    <n v="15"/>
    <n v="0"/>
    <n v="2"/>
    <n v="10"/>
    <s v="No corresponde"/>
    <s v="No corresponde"/>
    <s v="No corresponde"/>
    <s v="No corresponde"/>
    <s v="No corresponde"/>
    <s v="No corresponde"/>
    <n v="0.86885245901639341"/>
    <n v="0.9"/>
    <n v="0.95"/>
    <n v="0"/>
    <n v="98"/>
    <n v="196"/>
    <n v="0"/>
    <n v="1"/>
    <n v="2"/>
    <n v="0"/>
    <n v="1"/>
    <n v="3"/>
    <s v="No corresponde"/>
    <s v="No corresponde"/>
    <s v="No corresponde"/>
    <n v="10"/>
    <x v="0"/>
    <m/>
  </r>
  <r>
    <n v="803"/>
    <n v="90711"/>
    <x v="8"/>
    <s v="Tayacaja"/>
    <s v="Pazos"/>
    <n v="1"/>
    <n v="3"/>
    <x v="1"/>
    <s v="pobreza alta y ruralidad alta"/>
    <n v="4"/>
    <n v="1"/>
    <n v="0"/>
    <n v="7232"/>
    <n v="55.98"/>
    <n v="100"/>
    <n v="0.77310924369747902"/>
    <n v="238"/>
    <n v="0.80525210152725646"/>
    <n v="0.84810924530029297"/>
    <n v="0"/>
    <n v="43"/>
    <n v="100"/>
    <n v="9.880239520958084E-2"/>
    <n v="334"/>
    <n v="0.15237382695499499"/>
    <n v="0.22380240261554718"/>
    <n v="0"/>
    <n v="125"/>
    <n v="290"/>
    <x v="0"/>
    <s v="No corresponde"/>
    <s v="No corresponde"/>
    <n v="0"/>
    <n v="11"/>
    <n v="25"/>
    <n v="0"/>
    <n v="2"/>
    <n v="10"/>
    <s v="No corresponde"/>
    <s v="No corresponde"/>
    <s v="No corresponde"/>
    <s v="No corresponde"/>
    <s v="No corresponde"/>
    <s v="No corresponde"/>
    <n v="0.70532915360501569"/>
    <n v="0.8"/>
    <n v="0.9"/>
    <n v="0"/>
    <n v="166"/>
    <n v="333"/>
    <n v="0"/>
    <n v="1"/>
    <n v="2"/>
    <n v="0"/>
    <n v="1"/>
    <n v="3"/>
    <s v="No corresponde"/>
    <s v="No corresponde"/>
    <s v="No corresponde"/>
    <n v="10"/>
    <x v="0"/>
    <m/>
  </r>
  <r>
    <n v="804"/>
    <n v="90713"/>
    <x v="8"/>
    <s v="Tayacaja"/>
    <s v="Quishuar"/>
    <n v="1"/>
    <n v="2"/>
    <x v="1"/>
    <s v="pobreza alta y ruralidad alta"/>
    <n v="1"/>
    <n v="0"/>
    <n v="0"/>
    <n v="898"/>
    <n v="58.4"/>
    <n v="100"/>
    <n v="0.68"/>
    <n v="25"/>
    <n v="0.71214285509926933"/>
    <n v="0.75499999523162842"/>
    <n v="0"/>
    <n v="3"/>
    <n v="7"/>
    <n v="3.3333333333333333E-2"/>
    <n v="30"/>
    <n v="8.6904761053266985E-2"/>
    <n v="0.15833333134651184"/>
    <n v="0"/>
    <n v="15"/>
    <n v="34"/>
    <x v="1"/>
    <n v="2.142857142857143E-3"/>
    <n v="5.0000000000000001E-3"/>
    <n v="0"/>
    <n v="3"/>
    <n v="5"/>
    <n v="0"/>
    <n v="2"/>
    <n v="10"/>
    <s v="No corresponde"/>
    <s v="No corresponde"/>
    <s v="No corresponde"/>
    <s v="No corresponde"/>
    <s v="No corresponde"/>
    <s v="No corresponde"/>
    <n v="0.96153846153846156"/>
    <n v="1"/>
    <n v="1"/>
    <n v="0"/>
    <n v="56"/>
    <n v="112"/>
    <n v="0"/>
    <n v="0"/>
    <n v="1"/>
    <n v="0"/>
    <n v="1"/>
    <n v="3"/>
    <s v="No corresponde"/>
    <s v="No corresponde"/>
    <s v="No corresponde"/>
    <n v="10"/>
    <x v="1"/>
    <m/>
  </r>
  <r>
    <n v="805"/>
    <n v="90714"/>
    <x v="8"/>
    <s v="Tayacaja"/>
    <s v="Salcabamba"/>
    <n v="1"/>
    <n v="1"/>
    <x v="2"/>
    <s v="pobreza muy alta y ruralidad alta"/>
    <n v="1"/>
    <n v="0"/>
    <n v="0"/>
    <n v="4553"/>
    <n v="67.44"/>
    <n v="100"/>
    <n v="0.47560975609756095"/>
    <n v="164"/>
    <n v="0.49703831705897528"/>
    <n v="0.52560973167419434"/>
    <n v="0"/>
    <n v="26"/>
    <n v="59"/>
    <n v="4.2194092827004216E-3"/>
    <n v="237"/>
    <n v="4.7076551094336845E-2"/>
    <n v="0.10421940684318542"/>
    <n v="0"/>
    <n v="79"/>
    <n v="184"/>
    <x v="1"/>
    <n v="2.142857142857143E-3"/>
    <n v="5.0000000000000001E-3"/>
    <n v="0"/>
    <n v="11"/>
    <n v="25"/>
    <n v="0"/>
    <n v="2"/>
    <n v="10"/>
    <s v="No corresponde"/>
    <s v="No corresponde"/>
    <s v="No corresponde"/>
    <s v="No corresponde"/>
    <s v="No corresponde"/>
    <s v="No corresponde"/>
    <n v="0.47241379310344828"/>
    <n v="0.7"/>
    <n v="0.8"/>
    <n v="0"/>
    <n v="162"/>
    <n v="325"/>
    <n v="0"/>
    <n v="2"/>
    <n v="4"/>
    <n v="0"/>
    <n v="1"/>
    <n v="3"/>
    <s v="No corresponde"/>
    <s v="No corresponde"/>
    <s v="No corresponde"/>
    <n v="11"/>
    <x v="1"/>
    <m/>
  </r>
  <r>
    <n v="806"/>
    <n v="90715"/>
    <x v="8"/>
    <s v="Tayacaja"/>
    <s v="Salcahuasi"/>
    <n v="1"/>
    <n v="1"/>
    <x v="1"/>
    <s v="pobreza alta y ruralidad alta"/>
    <n v="3"/>
    <n v="0"/>
    <n v="0"/>
    <n v="3272"/>
    <n v="61.68"/>
    <n v="100"/>
    <n v="0.44347826086956521"/>
    <n v="115"/>
    <n v="0.47562112378777927"/>
    <n v="0.51847827434539795"/>
    <n v="0"/>
    <n v="16"/>
    <n v="36"/>
    <n v="0.14285714285714285"/>
    <n v="126"/>
    <n v="0.19642856777930745"/>
    <n v="0.2678571343421936"/>
    <n v="0"/>
    <n v="58"/>
    <n v="135"/>
    <x v="1"/>
    <n v="2.142857142857143E-3"/>
    <n v="5.0000000000000001E-3"/>
    <n v="0"/>
    <n v="11"/>
    <n v="25"/>
    <n v="0"/>
    <n v="2"/>
    <n v="10"/>
    <s v="No corresponde"/>
    <s v="No corresponde"/>
    <s v="No corresponde"/>
    <s v="No corresponde"/>
    <s v="No corresponde"/>
    <s v="No corresponde"/>
    <n v="0.72592592592592597"/>
    <n v="0.8"/>
    <n v="0.9"/>
    <n v="0"/>
    <n v="135"/>
    <n v="271"/>
    <n v="0"/>
    <n v="1"/>
    <n v="3"/>
    <n v="0"/>
    <n v="1"/>
    <n v="3"/>
    <s v="No corresponde"/>
    <s v="No corresponde"/>
    <s v="No corresponde"/>
    <n v="11"/>
    <x v="1"/>
    <m/>
  </r>
  <r>
    <n v="807"/>
    <n v="90716"/>
    <x v="8"/>
    <s v="Tayacaja"/>
    <s v="San Marcos de Rocchac"/>
    <n v="1"/>
    <n v="1"/>
    <x v="1"/>
    <s v="pobreza alta y ruralidad alta"/>
    <n v="4"/>
    <n v="1"/>
    <n v="0"/>
    <n v="2837"/>
    <n v="61.44"/>
    <n v="100"/>
    <n v="0.56521739130434778"/>
    <n v="69"/>
    <n v="0.59736023667436211"/>
    <n v="0.6402173638343811"/>
    <n v="0"/>
    <n v="12"/>
    <n v="26"/>
    <n v="0.19780219780219779"/>
    <n v="91"/>
    <n v="0.25137362132079932"/>
    <n v="0.32280218601226807"/>
    <n v="0"/>
    <n v="42"/>
    <n v="98"/>
    <x v="1"/>
    <n v="2.142857142857143E-3"/>
    <n v="5.0000000000000001E-3"/>
    <n v="0"/>
    <n v="7"/>
    <n v="15"/>
    <n v="0"/>
    <n v="2"/>
    <n v="10"/>
    <s v="No corresponde"/>
    <s v="No corresponde"/>
    <s v="No corresponde"/>
    <s v="No corresponde"/>
    <s v="No corresponde"/>
    <s v="No corresponde"/>
    <n v="0.90909090909090906"/>
    <n v="0.95"/>
    <n v="1"/>
    <n v="0"/>
    <n v="101"/>
    <n v="203"/>
    <n v="0"/>
    <n v="1"/>
    <n v="2"/>
    <n v="0"/>
    <n v="1"/>
    <n v="3"/>
    <s v="No corresponde"/>
    <s v="No corresponde"/>
    <s v="No corresponde"/>
    <n v="11"/>
    <x v="1"/>
    <m/>
  </r>
  <r>
    <n v="808"/>
    <n v="90717"/>
    <x v="8"/>
    <s v="Tayacaja"/>
    <s v="Surcubamba"/>
    <n v="1"/>
    <n v="2"/>
    <x v="1"/>
    <s v="pobreza alta y ruralidad alta"/>
    <n v="4"/>
    <n v="1"/>
    <n v="0"/>
    <n v="4893"/>
    <n v="60.86"/>
    <n v="100"/>
    <n v="0.52777777777777779"/>
    <n v="144"/>
    <n v="0.55992063548829818"/>
    <n v="0.60277777910232544"/>
    <n v="0"/>
    <n v="23"/>
    <n v="52"/>
    <n v="4.5045045045045043E-2"/>
    <n v="222"/>
    <n v="9.8616474882209315E-2"/>
    <n v="0.17004504799842834"/>
    <n v="0"/>
    <n v="84"/>
    <n v="195"/>
    <x v="1"/>
    <n v="2.142857142857143E-3"/>
    <n v="5.0000000000000001E-3"/>
    <n v="0"/>
    <n v="11"/>
    <n v="25"/>
    <n v="0"/>
    <n v="2"/>
    <n v="10"/>
    <s v="No corresponde"/>
    <s v="No corresponde"/>
    <s v="No corresponde"/>
    <s v="No corresponde"/>
    <s v="No corresponde"/>
    <s v="No corresponde"/>
    <n v="0.97902097902097907"/>
    <n v="1"/>
    <n v="1"/>
    <n v="0"/>
    <n v="141"/>
    <n v="283"/>
    <n v="0"/>
    <n v="1"/>
    <n v="3"/>
    <n v="0"/>
    <n v="1"/>
    <n v="3"/>
    <s v="No corresponde"/>
    <s v="No corresponde"/>
    <s v="No corresponde"/>
    <n v="11"/>
    <x v="1"/>
    <m/>
  </r>
  <r>
    <n v="809"/>
    <n v="90718"/>
    <x v="8"/>
    <s v="Tayacaja"/>
    <s v="Tintay Puncu"/>
    <n v="1"/>
    <n v="2"/>
    <x v="1"/>
    <s v="pobreza alta y ruralidad alta"/>
    <n v="4"/>
    <n v="0"/>
    <n v="1"/>
    <n v="9078"/>
    <n v="60.94"/>
    <n v="100"/>
    <n v="0.36752136752136755"/>
    <n v="117"/>
    <n v="0.39966422293940163"/>
    <n v="0.4425213634967804"/>
    <n v="0"/>
    <n v="20"/>
    <n v="46"/>
    <n v="0.3413173652694611"/>
    <n v="167"/>
    <n v="0.39488878971088431"/>
    <n v="0.46631735563278198"/>
    <n v="0"/>
    <n v="52"/>
    <n v="121"/>
    <x v="1"/>
    <n v="2.142857142857143E-3"/>
    <n v="5.0000000000000001E-3"/>
    <n v="0"/>
    <n v="11"/>
    <n v="25"/>
    <n v="0"/>
    <n v="2"/>
    <n v="10"/>
    <s v="No corresponde"/>
    <s v="No corresponde"/>
    <s v="No corresponde"/>
    <s v="No corresponde"/>
    <s v="No corresponde"/>
    <s v="No corresponde"/>
    <n v="0.39344262295081966"/>
    <n v="0.7"/>
    <n v="0.8"/>
    <n v="0"/>
    <n v="116"/>
    <n v="233"/>
    <n v="0"/>
    <n v="1"/>
    <n v="2"/>
    <n v="0"/>
    <n v="1"/>
    <n v="3"/>
    <s v="No corresponde"/>
    <s v="No corresponde"/>
    <s v="No corresponde"/>
    <n v="11"/>
    <x v="1"/>
    <m/>
  </r>
  <r>
    <n v="810"/>
    <n v="90719"/>
    <x v="8"/>
    <s v="Tayacaja"/>
    <s v="Quichuas"/>
    <n v="1"/>
    <n v="1"/>
    <x v="2"/>
    <s v="pobreza muy alta y ruralidad alta"/>
    <n v="1"/>
    <n v="0"/>
    <n v="0"/>
    <n v="4117"/>
    <n v="74.044939999999997"/>
    <n v="100"/>
    <n v="0.4247787610619469"/>
    <n v="113"/>
    <n v="0.4462073369213061"/>
    <n v="0.47477877140045166"/>
    <n v="0"/>
    <n v="30"/>
    <n v="69"/>
    <n v="1.0309278350515464E-2"/>
    <n v="291"/>
    <n v="5.3166422109628457E-2"/>
    <n v="0.11030928045511246"/>
    <n v="0"/>
    <n v="38"/>
    <n v="87"/>
    <x v="1"/>
    <n v="2.142857142857143E-3"/>
    <n v="5.0000000000000001E-3"/>
    <n v="0"/>
    <n v="11"/>
    <n v="25"/>
    <n v="0"/>
    <n v="2"/>
    <n v="10"/>
    <s v="No corresponde"/>
    <s v="No corresponde"/>
    <s v="No corresponde"/>
    <s v="No corresponde"/>
    <s v="No corresponde"/>
    <s v="No corresponde"/>
    <n v="0.71186440677966101"/>
    <n v="0.8"/>
    <n v="0.9"/>
    <n v="0"/>
    <n v="112"/>
    <n v="224"/>
    <n v="0"/>
    <n v="1"/>
    <n v="2"/>
    <n v="0"/>
    <n v="1"/>
    <n v="3"/>
    <s v="No corresponde"/>
    <s v="No corresponde"/>
    <s v="No corresponde"/>
    <n v="11"/>
    <x v="1"/>
    <m/>
  </r>
  <r>
    <n v="811"/>
    <n v="90720"/>
    <x v="8"/>
    <s v="Tayacaja"/>
    <s v="Andaymarca"/>
    <n v="1"/>
    <n v="1"/>
    <x v="1"/>
    <s v="pobreza alta y ruralidad alta"/>
    <n v="1"/>
    <n v="0"/>
    <n v="0"/>
    <n v="2268"/>
    <n v="64.324979999999996"/>
    <n v="100"/>
    <n v="0.45744680851063829"/>
    <n v="188"/>
    <n v="0.48958966271855547"/>
    <n v="0.53244680166244507"/>
    <n v="0"/>
    <n v="18"/>
    <n v="42"/>
    <n v="1.8518518518518517E-2"/>
    <n v="162"/>
    <n v="7.2089948745631655E-2"/>
    <n v="0.14351852238178253"/>
    <n v="0"/>
    <n v="65"/>
    <n v="150"/>
    <x v="1"/>
    <n v="2.142857142857143E-3"/>
    <n v="5.0000000000000001E-3"/>
    <n v="0"/>
    <n v="7"/>
    <n v="15"/>
    <n v="0"/>
    <n v="2"/>
    <n v="10"/>
    <s v="No corresponde"/>
    <s v="No corresponde"/>
    <s v="No corresponde"/>
    <s v="No corresponde"/>
    <s v="No corresponde"/>
    <s v="No corresponde"/>
    <n v="0.47058823529411764"/>
    <n v="0.7"/>
    <n v="0.8"/>
    <n v="0"/>
    <n v="40"/>
    <n v="80"/>
    <n v="0"/>
    <n v="1"/>
    <n v="2"/>
    <n v="0"/>
    <n v="1"/>
    <n v="3"/>
    <s v="No corresponde"/>
    <s v="No corresponde"/>
    <s v="No corresponde"/>
    <n v="11"/>
    <x v="1"/>
    <m/>
  </r>
  <r>
    <n v="812"/>
    <n v="90721"/>
    <x v="8"/>
    <s v="Tayacaja"/>
    <s v="Roble"/>
    <n v="1"/>
    <n v="2"/>
    <x v="1"/>
    <s v="pobreza alta y ruralidad alta"/>
    <n v="1"/>
    <n v="0"/>
    <n v="0"/>
    <n v="4410"/>
    <n v="60.94"/>
    <n v="100"/>
    <n v="0.24590163934426229"/>
    <n v="61"/>
    <n v="0.27804449347198984"/>
    <n v="0.32090163230895996"/>
    <n v="0"/>
    <n v="12"/>
    <n v="26"/>
    <n v="0.26666666666666666"/>
    <n v="75"/>
    <n v="0.32023810119855972"/>
    <n v="0.39166668057441711"/>
    <n v="0"/>
    <n v="21"/>
    <n v="47"/>
    <x v="1"/>
    <n v="2.142857142857143E-3"/>
    <n v="5.0000000000000001E-3"/>
    <n v="0"/>
    <n v="11"/>
    <n v="25"/>
    <n v="0"/>
    <n v="2"/>
    <n v="10"/>
    <s v="No corresponde"/>
    <s v="No corresponde"/>
    <s v="No corresponde"/>
    <s v="No corresponde"/>
    <s v="No corresponde"/>
    <s v="No corresponde"/>
    <n v="0.55194805194805197"/>
    <n v="0.8"/>
    <n v="0.9"/>
    <n v="0"/>
    <n v="41"/>
    <n v="82"/>
    <n v="0"/>
    <n v="0"/>
    <n v="1"/>
    <n v="0"/>
    <n v="1"/>
    <n v="3"/>
    <s v="No corresponde"/>
    <s v="No corresponde"/>
    <s v="No corresponde"/>
    <n v="10"/>
    <x v="1"/>
    <m/>
  </r>
  <r>
    <n v="813"/>
    <n v="90722"/>
    <x v="8"/>
    <s v="Tayacaja"/>
    <s v="Pichos"/>
    <n v="1"/>
    <n v="2"/>
    <x v="1"/>
    <s v="pobreza alta y ruralidad alta"/>
    <n v="1"/>
    <n v="0"/>
    <n v="0"/>
    <n v="3477"/>
    <n v="60.32"/>
    <n v="100"/>
    <n v="0.31578947368421051"/>
    <n v="76"/>
    <n v="0.34793233311265931"/>
    <n v="0.39078947901725769"/>
    <n v="0"/>
    <n v="25"/>
    <n v="57"/>
    <n v="6.1728395061728392E-3"/>
    <n v="162"/>
    <n v="5.9744266500758959E-2"/>
    <n v="0.13117283582687378"/>
    <n v="0"/>
    <n v="29"/>
    <n v="66"/>
    <x v="1"/>
    <n v="2.142857142857143E-3"/>
    <n v="5.0000000000000001E-3"/>
    <n v="0"/>
    <n v="11"/>
    <n v="25"/>
    <n v="0"/>
    <n v="2"/>
    <n v="10"/>
    <s v="No corresponde"/>
    <s v="No corresponde"/>
    <s v="No corresponde"/>
    <s v="No corresponde"/>
    <s v="No corresponde"/>
    <s v="No corresponde"/>
    <n v="0.47643979057591623"/>
    <n v="0.7"/>
    <n v="0.8"/>
    <n v="0"/>
    <n v="92"/>
    <n v="185"/>
    <n v="0"/>
    <n v="0"/>
    <n v="1"/>
    <n v="0"/>
    <n v="1"/>
    <n v="3"/>
    <s v="No corresponde"/>
    <s v="No corresponde"/>
    <s v="No corresponde"/>
    <n v="10"/>
    <x v="1"/>
    <m/>
  </r>
  <r>
    <n v="814"/>
    <n v="90723"/>
    <x v="8"/>
    <s v="Tayacaja"/>
    <s v="Santiago de Tucuma"/>
    <n v="2"/>
    <n v="5"/>
    <x v="4"/>
    <s v="pobreza media y ruralidad media"/>
    <n v="1"/>
    <n v="0"/>
    <n v="0"/>
    <n v="2103"/>
    <n v="40.51"/>
    <n v="37.715355805243448"/>
    <n v="0.77777777777777779"/>
    <n v="18"/>
    <n v="0.83134921202583922"/>
    <n v="0.90277779102325439"/>
    <n v="0"/>
    <n v="1"/>
    <n v="2"/>
    <n v="0"/>
    <s v="n.d."/>
    <n v="7.4999998722757616E-2"/>
    <n v="0.17499999701976776"/>
    <n v="0"/>
    <n v="24"/>
    <n v="56"/>
    <x v="0"/>
    <s v="No corresponde"/>
    <s v="No corresponde"/>
    <n v="0"/>
    <n v="3"/>
    <n v="5"/>
    <n v="0"/>
    <n v="2"/>
    <n v="10"/>
    <s v="No corresponde"/>
    <s v="No corresponde"/>
    <s v="No corresponde"/>
    <s v="No corresponde"/>
    <s v="No corresponde"/>
    <s v="No corresponde"/>
    <n v="1"/>
    <n v="1"/>
    <n v="1"/>
    <n v="0"/>
    <n v="53"/>
    <n v="106"/>
    <s v="No corresponde"/>
    <s v="No corresponde"/>
    <s v="No corresponde"/>
    <n v="0"/>
    <n v="1"/>
    <n v="3"/>
    <s v="No corresponde"/>
    <s v="No corresponde"/>
    <s v="No corresponde"/>
    <n v="9"/>
    <x v="2"/>
    <s v="LB=Pampas (distrito de origen)"/>
  </r>
  <r>
    <n v="815"/>
    <n v="100103"/>
    <x v="9"/>
    <s v="Huánuco"/>
    <s v="Chinchao"/>
    <n v="1"/>
    <n v="2"/>
    <x v="1"/>
    <s v="pobreza alta y ruralidad alta"/>
    <n v="3"/>
    <n v="0"/>
    <n v="0"/>
    <n v="14018"/>
    <n v="59.45"/>
    <n v="100"/>
    <n v="0.95977808599167824"/>
    <n v="721"/>
    <n v="0.95977807933088577"/>
    <n v="0.9597780704498291"/>
    <n v="0"/>
    <n v="82"/>
    <n v="190"/>
    <n v="9.9075297225891673E-2"/>
    <n v="757"/>
    <n v="0.15264672804978865"/>
    <n v="0.22407530248165131"/>
    <n v="0"/>
    <n v="297"/>
    <n v="692"/>
    <x v="1"/>
    <n v="2.142857142857143E-3"/>
    <n v="5.0000000000000001E-3"/>
    <n v="0"/>
    <n v="15"/>
    <n v="35"/>
    <n v="0"/>
    <n v="6"/>
    <n v="14"/>
    <s v="No corresponde"/>
    <s v="No corresponde"/>
    <s v="No corresponde"/>
    <s v="No corresponde"/>
    <s v="No corresponde"/>
    <s v="No corresponde"/>
    <n v="0.90465949820788527"/>
    <n v="0.95"/>
    <n v="1"/>
    <n v="0"/>
    <n v="269"/>
    <n v="539"/>
    <n v="0"/>
    <n v="3"/>
    <n v="6"/>
    <n v="0"/>
    <n v="1"/>
    <n v="3"/>
    <s v="No corresponde"/>
    <s v="No corresponde"/>
    <s v="No corresponde"/>
    <n v="11"/>
    <x v="1"/>
    <m/>
  </r>
  <r>
    <n v="816"/>
    <n v="100104"/>
    <x v="9"/>
    <s v="Huánuco"/>
    <s v="Churubamba"/>
    <n v="1"/>
    <n v="1"/>
    <x v="2"/>
    <s v="pobreza muy alta y ruralidad alta"/>
    <n v="4"/>
    <n v="1"/>
    <n v="1"/>
    <n v="28741"/>
    <n v="72.069999999999993"/>
    <n v="100"/>
    <n v="0.79142526071842412"/>
    <n v="863"/>
    <n v="0.81285382328473899"/>
    <n v="0.84142524003982544"/>
    <n v="0"/>
    <n v="122"/>
    <n v="283"/>
    <n v="0.30240549828178692"/>
    <n v="1164"/>
    <n v="0.34526264205187279"/>
    <n v="0.4024055004119873"/>
    <n v="0"/>
    <n v="331"/>
    <n v="771"/>
    <x v="1"/>
    <n v="2.142857142857143E-3"/>
    <n v="5.0000000000000001E-3"/>
    <n v="0"/>
    <n v="15"/>
    <n v="35"/>
    <n v="0"/>
    <n v="6"/>
    <n v="14"/>
    <s v="No corresponde"/>
    <s v="No corresponde"/>
    <s v="No corresponde"/>
    <s v="No corresponde"/>
    <s v="No corresponde"/>
    <s v="No corresponde"/>
    <n v="0.8316993464052288"/>
    <n v="0.9"/>
    <n v="0.95"/>
    <n v="0"/>
    <n v="401"/>
    <n v="803"/>
    <n v="0"/>
    <n v="2"/>
    <n v="4"/>
    <n v="0"/>
    <n v="1"/>
    <n v="3"/>
    <s v="No corresponde"/>
    <s v="No corresponde"/>
    <s v="No corresponde"/>
    <n v="11"/>
    <x v="1"/>
    <m/>
  </r>
  <r>
    <n v="817"/>
    <n v="100105"/>
    <x v="9"/>
    <s v="Huánuco"/>
    <s v="Margos"/>
    <n v="1"/>
    <n v="1"/>
    <x v="2"/>
    <s v="pobreza muy alta y ruralidad alta"/>
    <n v="3"/>
    <n v="0"/>
    <n v="0"/>
    <n v="9963"/>
    <n v="70.92"/>
    <n v="100"/>
    <n v="0.89560439560439564"/>
    <n v="182"/>
    <n v="0.9170329620362826"/>
    <n v="0.94560438394546509"/>
    <n v="0"/>
    <n v="27"/>
    <n v="62"/>
    <n v="0"/>
    <n v="234"/>
    <n v="4.2857143495764048E-2"/>
    <n v="0.10000000149011612"/>
    <n v="0"/>
    <n v="117"/>
    <n v="273"/>
    <x v="1"/>
    <n v="2.142857142857143E-3"/>
    <n v="5.0000000000000001E-3"/>
    <n v="0"/>
    <n v="11"/>
    <n v="25"/>
    <n v="0"/>
    <n v="2"/>
    <n v="10"/>
    <s v="No corresponde"/>
    <s v="No corresponde"/>
    <s v="No corresponde"/>
    <s v="No corresponde"/>
    <s v="No corresponde"/>
    <s v="No corresponde"/>
    <n v="0.97752808988764039"/>
    <n v="1"/>
    <n v="1"/>
    <n v="0"/>
    <n v="157"/>
    <n v="315"/>
    <n v="0"/>
    <n v="1"/>
    <n v="3"/>
    <n v="0"/>
    <n v="1"/>
    <n v="3"/>
    <s v="No corresponde"/>
    <s v="No corresponde"/>
    <s v="No corresponde"/>
    <n v="11"/>
    <x v="1"/>
    <m/>
  </r>
  <r>
    <n v="818"/>
    <n v="100106"/>
    <x v="9"/>
    <s v="Huánuco"/>
    <s v="Quisqui"/>
    <n v="1"/>
    <n v="3"/>
    <x v="0"/>
    <s v="pobreza media y ruralidad alta"/>
    <n v="3"/>
    <n v="0"/>
    <n v="0"/>
    <n v="8344"/>
    <n v="50.54"/>
    <n v="100"/>
    <n v="0.88275862068965516"/>
    <n v="145"/>
    <n v="0.92443350571129712"/>
    <n v="0.98000001907348633"/>
    <n v="0"/>
    <n v="26"/>
    <n v="60"/>
    <n v="0.27807486631016043"/>
    <n v="187"/>
    <n v="0.34236058069149711"/>
    <n v="0.42807486653327942"/>
    <n v="0"/>
    <n v="95"/>
    <n v="221"/>
    <x v="0"/>
    <s v="No corresponde"/>
    <s v="No corresponde"/>
    <n v="0"/>
    <n v="11"/>
    <n v="25"/>
    <n v="0"/>
    <n v="6"/>
    <n v="14"/>
    <s v="No corresponde"/>
    <s v="No corresponde"/>
    <s v="No corresponde"/>
    <s v="No corresponde"/>
    <s v="No corresponde"/>
    <s v="No corresponde"/>
    <n v="0.93989071038251371"/>
    <n v="0.95"/>
    <n v="1"/>
    <n v="0"/>
    <n v="172"/>
    <n v="344"/>
    <s v="No corresponde"/>
    <s v="No corresponde"/>
    <s v="No corresponde"/>
    <n v="0"/>
    <n v="1"/>
    <n v="3"/>
    <s v="No corresponde"/>
    <s v="No corresponde"/>
    <s v="No corresponde"/>
    <n v="9"/>
    <x v="2"/>
    <m/>
  </r>
  <r>
    <n v="819"/>
    <n v="100107"/>
    <x v="9"/>
    <s v="Huánuco"/>
    <s v="San Francisco de Cayrán"/>
    <n v="2"/>
    <n v="4"/>
    <x v="3"/>
    <s v="pobreza baja y ruralidad alta"/>
    <n v="1"/>
    <n v="0"/>
    <n v="0"/>
    <n v="5543"/>
    <n v="38.799999999999997"/>
    <n v="100"/>
    <n v="0.84459459459459463"/>
    <n v="148"/>
    <n v="0.9026254907998339"/>
    <n v="0.98000001907348633"/>
    <n v="0"/>
    <n v="27"/>
    <n v="63"/>
    <n v="0.15458937198067632"/>
    <n v="207"/>
    <n v="0.24030365807751775"/>
    <n v="0.35458937287330627"/>
    <n v="0"/>
    <n v="66"/>
    <n v="154"/>
    <x v="0"/>
    <s v="No corresponde"/>
    <s v="No corresponde"/>
    <n v="0"/>
    <n v="11"/>
    <n v="25"/>
    <n v="0"/>
    <n v="2"/>
    <n v="10"/>
    <s v="No corresponde"/>
    <s v="No corresponde"/>
    <s v="No corresponde"/>
    <s v="No corresponde"/>
    <s v="No corresponde"/>
    <s v="No corresponde"/>
    <n v="0.82889733840304181"/>
    <n v="0.9"/>
    <n v="0.95"/>
    <n v="0"/>
    <n v="149"/>
    <n v="298"/>
    <n v="0"/>
    <n v="0"/>
    <n v="1"/>
    <n v="0"/>
    <n v="1"/>
    <n v="3"/>
    <s v="No corresponde"/>
    <s v="No corresponde"/>
    <s v="No corresponde"/>
    <n v="9"/>
    <x v="0"/>
    <m/>
  </r>
  <r>
    <n v="820"/>
    <n v="100108"/>
    <x v="9"/>
    <s v="Huánuco"/>
    <s v="San Pedro de Chaulan"/>
    <n v="1"/>
    <n v="1"/>
    <x v="2"/>
    <s v="pobreza muy alta y ruralidad alta"/>
    <n v="4"/>
    <n v="0"/>
    <n v="1"/>
    <n v="8074"/>
    <n v="73.069999999999993"/>
    <n v="100"/>
    <n v="0.82208588957055218"/>
    <n v="163"/>
    <n v="0.84351445231700972"/>
    <n v="0.87208586931228638"/>
    <n v="0"/>
    <n v="26"/>
    <n v="60"/>
    <n v="0.20779220779220781"/>
    <n v="231"/>
    <n v="0.25064935439814001"/>
    <n v="0.30779221653938293"/>
    <n v="0"/>
    <n v="70"/>
    <n v="163"/>
    <x v="1"/>
    <n v="2.142857142857143E-3"/>
    <n v="5.0000000000000001E-3"/>
    <n v="0"/>
    <n v="11"/>
    <n v="25"/>
    <n v="0"/>
    <n v="6"/>
    <n v="14"/>
    <s v="No corresponde"/>
    <s v="No corresponde"/>
    <s v="No corresponde"/>
    <s v="No corresponde"/>
    <s v="No corresponde"/>
    <s v="No corresponde"/>
    <n v="0.95358649789029537"/>
    <n v="1"/>
    <n v="1"/>
    <n v="0"/>
    <n v="151"/>
    <n v="303"/>
    <n v="0"/>
    <n v="1"/>
    <n v="2"/>
    <n v="0"/>
    <n v="1"/>
    <n v="3"/>
    <s v="No corresponde"/>
    <s v="No corresponde"/>
    <s v="No corresponde"/>
    <n v="11"/>
    <x v="1"/>
    <m/>
  </r>
  <r>
    <n v="821"/>
    <n v="100109"/>
    <x v="9"/>
    <s v="Huánuco"/>
    <s v="Santa María del Valle"/>
    <n v="1"/>
    <n v="2"/>
    <x v="1"/>
    <s v="pobreza alta y ruralidad alta"/>
    <n v="4"/>
    <n v="1"/>
    <n v="1"/>
    <n v="20863"/>
    <n v="63.82"/>
    <n v="100"/>
    <n v="0.89519112207151663"/>
    <n v="811"/>
    <n v="0.92733397879860069"/>
    <n v="0.97019112110137939"/>
    <n v="0"/>
    <n v="123"/>
    <n v="286"/>
    <n v="4.710144927536232E-2"/>
    <n v="1104"/>
    <n v="0.10067287942020543"/>
    <n v="0.1721014529466629"/>
    <n v="0"/>
    <n v="340"/>
    <n v="793"/>
    <x v="1"/>
    <n v="2.142857142857143E-3"/>
    <n v="5.0000000000000001E-3"/>
    <n v="0"/>
    <n v="15"/>
    <n v="35"/>
    <n v="0"/>
    <n v="6"/>
    <n v="14"/>
    <s v="No corresponde"/>
    <s v="No corresponde"/>
    <s v="No corresponde"/>
    <s v="No corresponde"/>
    <s v="No corresponde"/>
    <s v="No corresponde"/>
    <n v="0.93924466338259438"/>
    <n v="0.95"/>
    <n v="1"/>
    <n v="0"/>
    <n v="377"/>
    <n v="754"/>
    <n v="0"/>
    <n v="2"/>
    <n v="4"/>
    <n v="0"/>
    <n v="1"/>
    <n v="3"/>
    <s v="No corresponde"/>
    <s v="No corresponde"/>
    <s v="No corresponde"/>
    <n v="11"/>
    <x v="1"/>
    <m/>
  </r>
  <r>
    <n v="822"/>
    <n v="100110"/>
    <x v="9"/>
    <s v="Huánuco"/>
    <s v="Yarumayo"/>
    <n v="1"/>
    <n v="3"/>
    <x v="1"/>
    <s v="pobreza alta y ruralidad alta"/>
    <n v="3"/>
    <n v="0"/>
    <n v="0"/>
    <n v="3121"/>
    <n v="51.36"/>
    <n v="100"/>
    <n v="0.77966101694915257"/>
    <n v="59"/>
    <n v="0.81180386162266027"/>
    <n v="0.85466098785400391"/>
    <n v="0"/>
    <n v="14"/>
    <n v="31"/>
    <n v="2.2727272727272728E-2"/>
    <n v="88"/>
    <n v="7.629869839587769E-2"/>
    <n v="0.14772726595401764"/>
    <n v="0"/>
    <n v="43"/>
    <n v="99"/>
    <x v="0"/>
    <s v="No corresponde"/>
    <s v="No corresponde"/>
    <n v="0"/>
    <n v="11"/>
    <n v="25"/>
    <n v="0"/>
    <n v="6"/>
    <n v="14"/>
    <s v="No corresponde"/>
    <s v="No corresponde"/>
    <s v="No corresponde"/>
    <s v="No corresponde"/>
    <s v="No corresponde"/>
    <s v="No corresponde"/>
    <n v="0.98425196850393704"/>
    <n v="1"/>
    <n v="1"/>
    <n v="0"/>
    <n v="101"/>
    <n v="202"/>
    <n v="0"/>
    <n v="1"/>
    <n v="2"/>
    <n v="0"/>
    <n v="1"/>
    <n v="3"/>
    <s v="No corresponde"/>
    <s v="No corresponde"/>
    <s v="No corresponde"/>
    <n v="10"/>
    <x v="0"/>
    <m/>
  </r>
  <r>
    <n v="823"/>
    <n v="100112"/>
    <x v="9"/>
    <s v="Huánuco"/>
    <s v="Yacus"/>
    <n v="1"/>
    <n v="1"/>
    <x v="1"/>
    <s v="pobreza alta y ruralidad alta"/>
    <n v="3"/>
    <n v="0"/>
    <n v="0"/>
    <n v="7347"/>
    <n v="65.06"/>
    <n v="100"/>
    <n v="0.87755102040816324"/>
    <n v="98"/>
    <n v="0.90969387192072737"/>
    <n v="0.95255100727081299"/>
    <n v="0"/>
    <n v="15"/>
    <n v="33"/>
    <n v="0.38167938931297712"/>
    <n v="131"/>
    <n v="0.43525082919433827"/>
    <n v="0.50667941570281982"/>
    <n v="0"/>
    <n v="32"/>
    <n v="74"/>
    <x v="1"/>
    <n v="2.142857142857143E-3"/>
    <n v="5.0000000000000001E-3"/>
    <n v="0"/>
    <n v="11"/>
    <n v="25"/>
    <n v="0"/>
    <n v="6"/>
    <n v="14"/>
    <s v="No corresponde"/>
    <s v="No corresponde"/>
    <s v="No corresponde"/>
    <s v="No corresponde"/>
    <s v="No corresponde"/>
    <s v="No corresponde"/>
    <n v="0.9634703196347032"/>
    <n v="1"/>
    <n v="1"/>
    <n v="0"/>
    <n v="118"/>
    <n v="236"/>
    <n v="0"/>
    <n v="0"/>
    <n v="1"/>
    <n v="0"/>
    <n v="1"/>
    <n v="3"/>
    <s v="No corresponde"/>
    <s v="No corresponde"/>
    <s v="No corresponde"/>
    <n v="10"/>
    <x v="1"/>
    <m/>
  </r>
  <r>
    <n v="824"/>
    <n v="100113"/>
    <x v="9"/>
    <s v="Huánuco"/>
    <s v="San Pablo de Pillao"/>
    <n v="1"/>
    <n v="2"/>
    <x v="1"/>
    <s v="pobreza alta y ruralidad alta"/>
    <n v="1"/>
    <n v="0"/>
    <n v="0"/>
    <n v="12153"/>
    <n v="59.45"/>
    <n v="100"/>
    <n v="0.86245353159851301"/>
    <n v="269"/>
    <n v="0.89459637878932541"/>
    <n v="0.9374535083770752"/>
    <n v="0"/>
    <n v="56"/>
    <n v="129"/>
    <n v="2.976190476190476E-2"/>
    <n v="504"/>
    <n v="8.3333335766175964E-2"/>
    <n v="0.1547619104385376"/>
    <n v="0"/>
    <n v="59"/>
    <n v="137"/>
    <x v="1"/>
    <n v="2.142857142857143E-3"/>
    <n v="5.0000000000000001E-3"/>
    <n v="0"/>
    <n v="15"/>
    <n v="35"/>
    <n v="0"/>
    <n v="2"/>
    <n v="10"/>
    <s v="No corresponde"/>
    <s v="No corresponde"/>
    <s v="No corresponde"/>
    <s v="No corresponde"/>
    <s v="No corresponde"/>
    <s v="No corresponde"/>
    <n v="0.95365853658536581"/>
    <n v="1"/>
    <n v="1"/>
    <n v="0"/>
    <n v="188"/>
    <n v="376"/>
    <n v="0"/>
    <n v="0"/>
    <n v="1"/>
    <n v="0"/>
    <n v="1"/>
    <n v="3"/>
    <s v="No corresponde"/>
    <s v="No corresponde"/>
    <s v="No corresponde"/>
    <n v="10"/>
    <x v="1"/>
    <m/>
  </r>
  <r>
    <n v="825"/>
    <n v="100201"/>
    <x v="9"/>
    <s v="Ambo"/>
    <s v="Ambo"/>
    <n v="1"/>
    <n v="3"/>
    <x v="4"/>
    <s v="pobreza media y ruralidad media"/>
    <n v="1"/>
    <n v="0"/>
    <n v="0"/>
    <n v="17228"/>
    <n v="50.5"/>
    <n v="55.892116182572614"/>
    <n v="0.76260504201680668"/>
    <n v="952"/>
    <n v="0.8161764830386653"/>
    <n v="0.88760507106781006"/>
    <n v="0"/>
    <n v="175"/>
    <n v="408"/>
    <n v="2.9962546816479402E-3"/>
    <n v="1335"/>
    <n v="7.7996251821007695E-2"/>
    <n v="0.17799624800682068"/>
    <n v="0"/>
    <n v="309"/>
    <n v="719"/>
    <x v="0"/>
    <s v="No corresponde"/>
    <s v="No corresponde"/>
    <n v="0"/>
    <n v="15"/>
    <n v="35"/>
    <n v="0"/>
    <n v="2"/>
    <n v="10"/>
    <n v="0"/>
    <n v="0.36428571428571427"/>
    <n v="0.85"/>
    <n v="0"/>
    <n v="0.36428571428571427"/>
    <n v="0.85"/>
    <n v="0.88828039430449068"/>
    <n v="0.9"/>
    <n v="0.95"/>
    <n v="0"/>
    <n v="337"/>
    <n v="674"/>
    <n v="0"/>
    <n v="1"/>
    <n v="2"/>
    <n v="0"/>
    <n v="1"/>
    <n v="3"/>
    <s v="No corresponde"/>
    <s v="No corresponde"/>
    <s v="No corresponde"/>
    <n v="12"/>
    <x v="3"/>
    <m/>
  </r>
  <r>
    <n v="826"/>
    <n v="100202"/>
    <x v="9"/>
    <s v="Ambo"/>
    <s v="Cayna"/>
    <n v="1"/>
    <n v="1"/>
    <x v="1"/>
    <s v="pobreza alta y ruralidad alta"/>
    <n v="3"/>
    <n v="0"/>
    <n v="0"/>
    <n v="3358"/>
    <n v="64.430000000000007"/>
    <n v="100"/>
    <n v="0.83606557377049184"/>
    <n v="122"/>
    <n v="0.8682084329234353"/>
    <n v="0.91106557846069336"/>
    <n v="0"/>
    <n v="15"/>
    <n v="35"/>
    <n v="0.14788732394366197"/>
    <n v="142"/>
    <n v="0.2014587505362643"/>
    <n v="0.27288731932640076"/>
    <n v="0"/>
    <n v="54"/>
    <n v="125"/>
    <x v="1"/>
    <n v="2.142857142857143E-3"/>
    <n v="5.0000000000000001E-3"/>
    <n v="0"/>
    <n v="7"/>
    <n v="15"/>
    <n v="0"/>
    <n v="6"/>
    <n v="14"/>
    <s v="No corresponde"/>
    <s v="No corresponde"/>
    <s v="No corresponde"/>
    <s v="No corresponde"/>
    <s v="No corresponde"/>
    <s v="No corresponde"/>
    <n v="0.59395973154362414"/>
    <n v="0.8"/>
    <n v="0.9"/>
    <n v="0"/>
    <n v="144"/>
    <n v="288"/>
    <n v="0"/>
    <n v="0"/>
    <n v="1"/>
    <n v="0"/>
    <n v="1"/>
    <n v="3"/>
    <s v="No corresponde"/>
    <s v="No corresponde"/>
    <s v="No corresponde"/>
    <n v="10"/>
    <x v="1"/>
    <m/>
  </r>
  <r>
    <n v="827"/>
    <n v="100203"/>
    <x v="9"/>
    <s v="Ambo"/>
    <s v="Colpas"/>
    <n v="1"/>
    <n v="2"/>
    <x v="1"/>
    <s v="pobreza alta y ruralidad alta"/>
    <n v="2"/>
    <n v="0"/>
    <n v="0"/>
    <n v="2374"/>
    <n v="60.69"/>
    <n v="100"/>
    <n v="0.80952380952380953"/>
    <n v="84"/>
    <n v="0.84166666642338239"/>
    <n v="0.88452380895614624"/>
    <n v="0"/>
    <n v="12"/>
    <n v="27"/>
    <n v="0.14953271028037382"/>
    <n v="107"/>
    <n v="0.20310413682253881"/>
    <n v="0.27453270554542542"/>
    <n v="0"/>
    <n v="46"/>
    <n v="106"/>
    <x v="1"/>
    <n v="2.142857142857143E-3"/>
    <n v="5.0000000000000001E-3"/>
    <n v="0"/>
    <n v="7"/>
    <n v="15"/>
    <n v="0"/>
    <n v="2"/>
    <n v="10"/>
    <s v="No corresponde"/>
    <s v="No corresponde"/>
    <s v="No corresponde"/>
    <s v="No corresponde"/>
    <s v="No corresponde"/>
    <s v="No corresponde"/>
    <n v="0"/>
    <n v="0.7"/>
    <n v="0.8"/>
    <n v="0"/>
    <n v="106"/>
    <n v="213"/>
    <n v="0"/>
    <n v="0"/>
    <n v="1"/>
    <n v="0"/>
    <n v="1"/>
    <n v="3"/>
    <s v="No corresponde"/>
    <s v="No corresponde"/>
    <s v="No corresponde"/>
    <n v="10"/>
    <x v="1"/>
    <m/>
  </r>
  <r>
    <n v="828"/>
    <n v="100204"/>
    <x v="9"/>
    <s v="Ambo"/>
    <s v="Conchamarca"/>
    <n v="1"/>
    <n v="3"/>
    <x v="0"/>
    <s v="pobreza media y ruralidad alta"/>
    <n v="1"/>
    <n v="0"/>
    <n v="0"/>
    <n v="6898"/>
    <n v="44.07"/>
    <n v="100"/>
    <n v="0.85164835164835162"/>
    <n v="182"/>
    <n v="0.89450549574062999"/>
    <n v="0.95164835453033447"/>
    <n v="0"/>
    <n v="34"/>
    <n v="79"/>
    <n v="1.953125E-2"/>
    <n v="256"/>
    <n v="8.3816966840199056E-2"/>
    <n v="0.16953125596046448"/>
    <n v="0"/>
    <n v="87"/>
    <n v="201"/>
    <x v="0"/>
    <s v="No corresponde"/>
    <s v="No corresponde"/>
    <n v="0"/>
    <n v="11"/>
    <n v="25"/>
    <n v="0"/>
    <n v="2"/>
    <n v="10"/>
    <s v="No corresponde"/>
    <s v="No corresponde"/>
    <s v="No corresponde"/>
    <s v="No corresponde"/>
    <s v="No corresponde"/>
    <s v="No corresponde"/>
    <n v="0.6333333333333333"/>
    <n v="0.8"/>
    <n v="0.9"/>
    <n v="0"/>
    <n v="153"/>
    <n v="306"/>
    <n v="0"/>
    <n v="1"/>
    <n v="3"/>
    <n v="0"/>
    <n v="1"/>
    <n v="3"/>
    <s v="No corresponde"/>
    <s v="No corresponde"/>
    <s v="No corresponde"/>
    <n v="10"/>
    <x v="0"/>
    <m/>
  </r>
  <r>
    <n v="829"/>
    <n v="100205"/>
    <x v="9"/>
    <s v="Ambo"/>
    <s v="Huacar"/>
    <n v="1"/>
    <n v="3"/>
    <x v="1"/>
    <s v="pobreza alta y ruralidad alta"/>
    <n v="1"/>
    <n v="0"/>
    <n v="0"/>
    <n v="7598"/>
    <n v="51.96"/>
    <n v="100"/>
    <n v="0.90706319702602234"/>
    <n v="269"/>
    <n v="0.93832183504636402"/>
    <n v="0.98000001907348633"/>
    <n v="0"/>
    <n v="51"/>
    <n v="119"/>
    <n v="1.358695652173913E-2"/>
    <n v="368"/>
    <n v="6.7158383704860755E-2"/>
    <n v="0.13858695328235626"/>
    <n v="0"/>
    <n v="120"/>
    <n v="280"/>
    <x v="0"/>
    <s v="No corresponde"/>
    <s v="No corresponde"/>
    <n v="0"/>
    <n v="11"/>
    <n v="25"/>
    <n v="0"/>
    <n v="6"/>
    <n v="14"/>
    <s v="No corresponde"/>
    <s v="No corresponde"/>
    <s v="No corresponde"/>
    <s v="No corresponde"/>
    <s v="No corresponde"/>
    <s v="No corresponde"/>
    <n v="0.85444743935309975"/>
    <n v="0.9"/>
    <n v="0.95"/>
    <n v="0"/>
    <n v="216"/>
    <n v="433"/>
    <n v="0"/>
    <n v="2"/>
    <n v="4"/>
    <n v="0"/>
    <n v="1"/>
    <n v="3"/>
    <s v="No corresponde"/>
    <s v="No corresponde"/>
    <s v="No corresponde"/>
    <n v="10"/>
    <x v="0"/>
    <m/>
  </r>
  <r>
    <n v="830"/>
    <n v="100206"/>
    <x v="9"/>
    <s v="Ambo"/>
    <s v="San Francisco"/>
    <n v="1"/>
    <n v="1"/>
    <x v="1"/>
    <s v="pobreza alta y ruralidad alta"/>
    <n v="3"/>
    <n v="0"/>
    <n v="0"/>
    <n v="3214"/>
    <n v="65.33"/>
    <n v="100"/>
    <n v="0.8"/>
    <n v="70"/>
    <n v="0.83214285714285718"/>
    <n v="0.875"/>
    <n v="0"/>
    <n v="10"/>
    <n v="22"/>
    <n v="2.0833333333333332E-2"/>
    <n v="96"/>
    <n v="7.4404759776024593E-2"/>
    <n v="0.1458333283662796"/>
    <n v="0"/>
    <n v="36"/>
    <n v="82"/>
    <x v="1"/>
    <n v="2.142857142857143E-3"/>
    <n v="5.0000000000000001E-3"/>
    <n v="0"/>
    <n v="7"/>
    <n v="15"/>
    <n v="0"/>
    <n v="2"/>
    <n v="10"/>
    <s v="No corresponde"/>
    <s v="No corresponde"/>
    <s v="No corresponde"/>
    <s v="No corresponde"/>
    <s v="No corresponde"/>
    <s v="No corresponde"/>
    <n v="0.56923076923076921"/>
    <n v="0.8"/>
    <n v="0.9"/>
    <n v="0"/>
    <n v="130"/>
    <n v="261"/>
    <n v="0"/>
    <n v="1"/>
    <n v="2"/>
    <n v="0"/>
    <n v="1"/>
    <n v="3"/>
    <s v="No corresponde"/>
    <s v="No corresponde"/>
    <s v="No corresponde"/>
    <n v="11"/>
    <x v="1"/>
    <m/>
  </r>
  <r>
    <n v="831"/>
    <n v="100207"/>
    <x v="9"/>
    <s v="Ambo"/>
    <s v="San Rafael"/>
    <n v="1"/>
    <n v="1"/>
    <x v="2"/>
    <s v="pobreza muy alta y ruralidad alta"/>
    <n v="4"/>
    <n v="0"/>
    <n v="1"/>
    <n v="12207"/>
    <n v="72.510000000000005"/>
    <n v="100"/>
    <n v="0.62352941176470589"/>
    <n v="425"/>
    <n v="0.64495797237428298"/>
    <n v="0.67352938652038574"/>
    <n v="0"/>
    <n v="70"/>
    <n v="162"/>
    <n v="0.15559157212317667"/>
    <n v="617"/>
    <n v="0.19844871464082559"/>
    <n v="0.25559157133102417"/>
    <n v="0"/>
    <n v="175"/>
    <n v="408"/>
    <x v="1"/>
    <n v="2.142857142857143E-3"/>
    <n v="5.0000000000000001E-3"/>
    <n v="0"/>
    <n v="15"/>
    <n v="35"/>
    <n v="0"/>
    <n v="6"/>
    <n v="14"/>
    <s v="No corresponde"/>
    <s v="No corresponde"/>
    <s v="No corresponde"/>
    <s v="No corresponde"/>
    <s v="No corresponde"/>
    <s v="No corresponde"/>
    <n v="0.95120000000000005"/>
    <n v="1"/>
    <n v="1"/>
    <n v="0"/>
    <n v="248"/>
    <n v="497"/>
    <n v="0"/>
    <n v="1"/>
    <n v="3"/>
    <n v="0"/>
    <n v="1"/>
    <n v="3"/>
    <s v="No corresponde"/>
    <s v="No corresponde"/>
    <s v="No corresponde"/>
    <n v="11"/>
    <x v="1"/>
    <m/>
  </r>
  <r>
    <n v="832"/>
    <n v="100208"/>
    <x v="9"/>
    <s v="Ambo"/>
    <s v="Tomay Kichwa"/>
    <n v="2"/>
    <n v="4"/>
    <x v="3"/>
    <s v="pobreza baja y ruralidad alta"/>
    <n v="1"/>
    <n v="0"/>
    <n v="0"/>
    <n v="3835"/>
    <n v="33.75"/>
    <n v="100"/>
    <n v="0.83898305084745761"/>
    <n v="118"/>
    <n v="0.89941889437289846"/>
    <n v="0.98000001907348633"/>
    <n v="0"/>
    <n v="17"/>
    <n v="39"/>
    <n v="0.31159420289855072"/>
    <n v="138"/>
    <n v="0.39730847721020873"/>
    <n v="0.51159417629241943"/>
    <n v="0"/>
    <n v="43"/>
    <n v="99"/>
    <x v="0"/>
    <s v="No corresponde"/>
    <s v="No corresponde"/>
    <n v="0"/>
    <n v="11"/>
    <n v="25"/>
    <n v="0"/>
    <n v="2"/>
    <n v="10"/>
    <s v="No corresponde"/>
    <s v="No corresponde"/>
    <s v="No corresponde"/>
    <s v="No corresponde"/>
    <s v="No corresponde"/>
    <s v="No corresponde"/>
    <n v="0.70114942528735635"/>
    <n v="0.8"/>
    <n v="0.9"/>
    <n v="0"/>
    <n v="152"/>
    <n v="304"/>
    <n v="0"/>
    <n v="0"/>
    <n v="1"/>
    <n v="0"/>
    <n v="1"/>
    <n v="3"/>
    <s v="No corresponde"/>
    <s v="No corresponde"/>
    <s v="No corresponde"/>
    <n v="9"/>
    <x v="0"/>
    <m/>
  </r>
  <r>
    <n v="833"/>
    <n v="100301"/>
    <x v="9"/>
    <s v="Dos de Mayo"/>
    <s v="La Unión"/>
    <n v="2"/>
    <n v="4"/>
    <x v="5"/>
    <s v="pobreza baja y ruralidad baja"/>
    <n v="1"/>
    <n v="0"/>
    <n v="0"/>
    <n v="6266"/>
    <n v="28.17"/>
    <n v="25.698663426488455"/>
    <n v="0.94029850746268662"/>
    <n v="268"/>
    <n v="0.95731344101017224"/>
    <n v="0.98000001907348633"/>
    <n v="0"/>
    <n v="57"/>
    <n v="133"/>
    <n v="1.8867924528301886E-2"/>
    <n v="424"/>
    <n v="0.1152964935228831"/>
    <n v="0.24386791884899139"/>
    <n v="0"/>
    <n v="108"/>
    <n v="250"/>
    <x v="0"/>
    <s v="No corresponde"/>
    <s v="No corresponde"/>
    <n v="0"/>
    <n v="11"/>
    <n v="25"/>
    <n v="0"/>
    <n v="6"/>
    <n v="14"/>
    <n v="0"/>
    <n v="0.36428571428571427"/>
    <n v="0.85"/>
    <n v="0"/>
    <n v="0.36428571428571427"/>
    <n v="0.85"/>
    <n v="0.46025104602510458"/>
    <n v="0.7"/>
    <n v="0.8"/>
    <n v="0"/>
    <n v="159"/>
    <n v="318"/>
    <n v="0"/>
    <n v="0"/>
    <n v="1"/>
    <n v="0"/>
    <n v="1"/>
    <n v="3"/>
    <s v="No corresponde"/>
    <s v="No corresponde"/>
    <s v="No corresponde"/>
    <n v="11"/>
    <x v="3"/>
    <m/>
  </r>
  <r>
    <n v="834"/>
    <n v="100307"/>
    <x v="9"/>
    <s v="Dos de Mayo"/>
    <s v="Chuquis"/>
    <n v="1"/>
    <n v="2"/>
    <x v="1"/>
    <s v="pobreza alta y ruralidad alta"/>
    <n v="3"/>
    <n v="0"/>
    <n v="0"/>
    <n v="5995"/>
    <n v="60.51"/>
    <n v="100"/>
    <n v="0.75862068965517238"/>
    <n v="116"/>
    <n v="0.79076353728477589"/>
    <n v="0.83362066745758057"/>
    <n v="0"/>
    <n v="15"/>
    <n v="35"/>
    <n v="0.10606060606060606"/>
    <n v="132"/>
    <n v="0.15963203598668566"/>
    <n v="0.23106060922145844"/>
    <n v="0"/>
    <n v="65"/>
    <n v="150"/>
    <x v="1"/>
    <n v="2.142857142857143E-3"/>
    <n v="5.0000000000000001E-3"/>
    <n v="0"/>
    <n v="11"/>
    <n v="25"/>
    <n v="0"/>
    <n v="2"/>
    <n v="10"/>
    <s v="No corresponde"/>
    <s v="No corresponde"/>
    <s v="No corresponde"/>
    <s v="No corresponde"/>
    <s v="No corresponde"/>
    <s v="No corresponde"/>
    <n v="0.95081967213114749"/>
    <n v="1"/>
    <n v="1"/>
    <n v="0"/>
    <n v="167"/>
    <n v="335"/>
    <n v="0"/>
    <n v="1"/>
    <n v="3"/>
    <n v="0"/>
    <n v="1"/>
    <n v="3"/>
    <s v="No corresponde"/>
    <s v="No corresponde"/>
    <s v="No corresponde"/>
    <n v="11"/>
    <x v="1"/>
    <m/>
  </r>
  <r>
    <n v="835"/>
    <n v="100311"/>
    <x v="9"/>
    <s v="Dos de Mayo"/>
    <s v="Marías"/>
    <n v="1"/>
    <n v="1"/>
    <x v="2"/>
    <s v="pobreza muy alta y ruralidad alta"/>
    <n v="3"/>
    <n v="0"/>
    <n v="0"/>
    <n v="9900"/>
    <n v="79.02"/>
    <n v="100"/>
    <n v="0.38202247191011235"/>
    <n v="267"/>
    <n v="0.40345104773010143"/>
    <n v="0.43202248215675354"/>
    <n v="0"/>
    <n v="48"/>
    <n v="110"/>
    <n v="4.8275862068965517E-2"/>
    <n v="435"/>
    <n v="9.1133007084207573E-2"/>
    <n v="0.14827586710453033"/>
    <n v="0"/>
    <n v="122"/>
    <n v="283"/>
    <x v="1"/>
    <n v="2.142857142857143E-3"/>
    <n v="5.0000000000000001E-3"/>
    <n v="0"/>
    <n v="11"/>
    <n v="25"/>
    <n v="0"/>
    <n v="2"/>
    <n v="10"/>
    <s v="No corresponde"/>
    <s v="No corresponde"/>
    <s v="No corresponde"/>
    <s v="No corresponde"/>
    <s v="No corresponde"/>
    <s v="No corresponde"/>
    <n v="0.96928327645051193"/>
    <n v="1"/>
    <n v="1"/>
    <n v="0"/>
    <n v="193"/>
    <n v="387"/>
    <n v="0"/>
    <n v="1"/>
    <n v="3"/>
    <n v="0"/>
    <n v="1"/>
    <n v="3"/>
    <s v="No corresponde"/>
    <s v="No corresponde"/>
    <s v="No corresponde"/>
    <n v="11"/>
    <x v="1"/>
    <m/>
  </r>
  <r>
    <n v="836"/>
    <n v="100313"/>
    <x v="9"/>
    <s v="Dos de Mayo"/>
    <s v="Pachas"/>
    <n v="2"/>
    <n v="4"/>
    <x v="3"/>
    <s v="pobreza baja y ruralidad alta"/>
    <n v="4"/>
    <n v="1"/>
    <n v="0"/>
    <n v="13372"/>
    <n v="34.6"/>
    <n v="100"/>
    <n v="0.8340807174887892"/>
    <n v="223"/>
    <n v="0.89661756102508794"/>
    <n v="0.98000001907348633"/>
    <n v="0"/>
    <n v="41"/>
    <n v="95"/>
    <n v="1.8927444794952682E-2"/>
    <n v="317"/>
    <n v="0.10464172975175712"/>
    <n v="0.21892744302749634"/>
    <n v="0"/>
    <n v="124"/>
    <n v="289"/>
    <x v="0"/>
    <s v="No corresponde"/>
    <s v="No corresponde"/>
    <n v="0"/>
    <n v="15"/>
    <n v="35"/>
    <n v="0"/>
    <n v="2"/>
    <n v="10"/>
    <s v="No corresponde"/>
    <s v="No corresponde"/>
    <s v="No corresponde"/>
    <s v="No corresponde"/>
    <s v="No corresponde"/>
    <s v="No corresponde"/>
    <n v="0.94417475728155342"/>
    <n v="0.95"/>
    <n v="1"/>
    <n v="0"/>
    <n v="204"/>
    <n v="409"/>
    <n v="0"/>
    <n v="1"/>
    <n v="3"/>
    <n v="0"/>
    <n v="1"/>
    <n v="3"/>
    <s v="No corresponde"/>
    <s v="No corresponde"/>
    <s v="No corresponde"/>
    <n v="10"/>
    <x v="0"/>
    <m/>
  </r>
  <r>
    <n v="837"/>
    <n v="100316"/>
    <x v="9"/>
    <s v="Dos de Mayo"/>
    <s v="Quivilla"/>
    <n v="2"/>
    <n v="4"/>
    <x v="3"/>
    <s v="pobreza baja y ruralidad alta"/>
    <n v="1"/>
    <n v="0"/>
    <n v="0"/>
    <n v="3277"/>
    <n v="32.32"/>
    <n v="100"/>
    <n v="0.78048780487804881"/>
    <n v="41"/>
    <n v="0.84477352202977041"/>
    <n v="0.93048781156539917"/>
    <n v="0"/>
    <n v="9"/>
    <n v="19"/>
    <n v="1.6129032258064516E-2"/>
    <n v="62"/>
    <n v="0.10184331904358579"/>
    <n v="0.21612903475761414"/>
    <n v="0"/>
    <n v="22"/>
    <n v="51"/>
    <x v="0"/>
    <s v="No corresponde"/>
    <s v="No corresponde"/>
    <n v="0"/>
    <n v="7"/>
    <n v="15"/>
    <n v="0"/>
    <n v="2"/>
    <n v="10"/>
    <s v="No corresponde"/>
    <s v="No corresponde"/>
    <s v="No corresponde"/>
    <s v="No corresponde"/>
    <s v="No corresponde"/>
    <s v="No corresponde"/>
    <n v="0.88235294117647056"/>
    <n v="0.9"/>
    <n v="0.95"/>
    <n v="0"/>
    <n v="64"/>
    <n v="128"/>
    <n v="0"/>
    <n v="0"/>
    <n v="1"/>
    <n v="0"/>
    <n v="1"/>
    <n v="3"/>
    <s v="No corresponde"/>
    <s v="No corresponde"/>
    <s v="No corresponde"/>
    <n v="9"/>
    <x v="0"/>
    <m/>
  </r>
  <r>
    <n v="838"/>
    <n v="100317"/>
    <x v="9"/>
    <s v="Dos de Mayo"/>
    <s v="Ripan"/>
    <n v="1"/>
    <n v="3"/>
    <x v="4"/>
    <s v="pobreza media y ruralidad media"/>
    <n v="4"/>
    <n v="1"/>
    <n v="0"/>
    <n v="7109"/>
    <n v="55.45"/>
    <n v="53.58255451713395"/>
    <n v="0.94945848375451258"/>
    <n v="277"/>
    <n v="0.96254771317692989"/>
    <n v="0.98000001907348633"/>
    <n v="0"/>
    <n v="48"/>
    <n v="111"/>
    <n v="0.10236220472440945"/>
    <n v="381"/>
    <n v="0.17736220168718742"/>
    <n v="0.27736219763755798"/>
    <n v="0"/>
    <n v="116"/>
    <n v="269"/>
    <x v="0"/>
    <s v="No corresponde"/>
    <s v="No corresponde"/>
    <n v="0"/>
    <n v="11"/>
    <n v="25"/>
    <n v="0"/>
    <n v="6"/>
    <n v="14"/>
    <s v="No corresponde"/>
    <s v="No corresponde"/>
    <s v="No corresponde"/>
    <s v="No corresponde"/>
    <s v="No corresponde"/>
    <s v="No corresponde"/>
    <n v="0.91068301225919435"/>
    <n v="0.95"/>
    <n v="1"/>
    <n v="0"/>
    <n v="127"/>
    <n v="254"/>
    <n v="0"/>
    <n v="1"/>
    <n v="3"/>
    <n v="0"/>
    <n v="1"/>
    <n v="3"/>
    <s v="No corresponde"/>
    <s v="No corresponde"/>
    <s v="No corresponde"/>
    <n v="10"/>
    <x v="0"/>
    <m/>
  </r>
  <r>
    <n v="839"/>
    <n v="100321"/>
    <x v="9"/>
    <s v="Dos de Mayo"/>
    <s v="Shunqui"/>
    <n v="1"/>
    <n v="2"/>
    <x v="1"/>
    <s v="pobreza alta y ruralidad alta"/>
    <n v="4"/>
    <n v="1"/>
    <n v="1"/>
    <n v="2464"/>
    <n v="61.98"/>
    <n v="100"/>
    <n v="0.95161290322580649"/>
    <n v="62"/>
    <n v="0.95161289745761501"/>
    <n v="0.95161288976669312"/>
    <n v="0"/>
    <n v="10"/>
    <n v="22"/>
    <n v="3.5294117647058823E-2"/>
    <n v="85"/>
    <n v="8.8865545316904521E-2"/>
    <n v="0.16029411554336548"/>
    <n v="0"/>
    <n v="37"/>
    <n v="85"/>
    <x v="1"/>
    <n v="2.142857142857143E-3"/>
    <n v="5.0000000000000001E-3"/>
    <n v="0"/>
    <n v="7"/>
    <n v="15"/>
    <n v="0"/>
    <n v="6"/>
    <n v="14"/>
    <s v="No corresponde"/>
    <s v="No corresponde"/>
    <s v="No corresponde"/>
    <s v="No corresponde"/>
    <s v="No corresponde"/>
    <s v="No corresponde"/>
    <n v="0.89634146341463417"/>
    <n v="0.9"/>
    <n v="0.95"/>
    <n v="0"/>
    <n v="77"/>
    <n v="155"/>
    <n v="0"/>
    <n v="1"/>
    <n v="2"/>
    <n v="0"/>
    <n v="1"/>
    <n v="3"/>
    <s v="No corresponde"/>
    <s v="No corresponde"/>
    <s v="No corresponde"/>
    <n v="11"/>
    <x v="1"/>
    <m/>
  </r>
  <r>
    <n v="840"/>
    <n v="100322"/>
    <x v="9"/>
    <s v="Dos de Mayo"/>
    <s v="Sillapata"/>
    <n v="1"/>
    <n v="3"/>
    <x v="1"/>
    <s v="pobreza alta y ruralidad alta"/>
    <n v="3"/>
    <n v="0"/>
    <n v="0"/>
    <n v="2416"/>
    <n v="54.22"/>
    <n v="100"/>
    <n v="0.92682926829268297"/>
    <n v="82"/>
    <n v="0.94961673291302728"/>
    <n v="0.98000001907348633"/>
    <n v="0"/>
    <n v="10"/>
    <n v="23"/>
    <n v="0.20987654320987653"/>
    <n v="81"/>
    <n v="0.26344796925835717"/>
    <n v="0.33487653732299805"/>
    <n v="0"/>
    <n v="54"/>
    <n v="125"/>
    <x v="0"/>
    <s v="No corresponde"/>
    <s v="No corresponde"/>
    <n v="0"/>
    <n v="7"/>
    <n v="15"/>
    <n v="0"/>
    <n v="2"/>
    <n v="10"/>
    <s v="No corresponde"/>
    <s v="No corresponde"/>
    <s v="No corresponde"/>
    <s v="No corresponde"/>
    <s v="No corresponde"/>
    <s v="No corresponde"/>
    <n v="0.96685082872928174"/>
    <n v="1"/>
    <n v="1"/>
    <n v="0"/>
    <n v="95"/>
    <n v="190"/>
    <n v="0"/>
    <n v="1"/>
    <n v="2"/>
    <n v="0"/>
    <n v="1"/>
    <n v="3"/>
    <s v="No corresponde"/>
    <s v="No corresponde"/>
    <s v="No corresponde"/>
    <n v="10"/>
    <x v="0"/>
    <m/>
  </r>
  <r>
    <n v="841"/>
    <n v="100323"/>
    <x v="9"/>
    <s v="Dos de Mayo"/>
    <s v="Yanas"/>
    <n v="1"/>
    <n v="2"/>
    <x v="1"/>
    <s v="pobreza alta y ruralidad alta"/>
    <n v="3"/>
    <n v="0"/>
    <n v="0"/>
    <n v="3320"/>
    <n v="59.91"/>
    <n v="100"/>
    <n v="0.91208791208791207"/>
    <n v="91"/>
    <n v="0.94119310079601537"/>
    <n v="0.98000001907348633"/>
    <n v="0"/>
    <n v="12"/>
    <n v="28"/>
    <n v="0.13934426229508196"/>
    <n v="122"/>
    <n v="0.19291569631049449"/>
    <n v="0.26434427499771118"/>
    <n v="0"/>
    <n v="52"/>
    <n v="120"/>
    <x v="1"/>
    <n v="2.142857142857143E-3"/>
    <n v="5.0000000000000001E-3"/>
    <n v="0"/>
    <n v="7"/>
    <n v="15"/>
    <n v="0"/>
    <n v="2"/>
    <n v="10"/>
    <s v="No corresponde"/>
    <s v="No corresponde"/>
    <s v="No corresponde"/>
    <s v="No corresponde"/>
    <s v="No corresponde"/>
    <s v="No corresponde"/>
    <n v="0.80645161290322576"/>
    <n v="0.9"/>
    <n v="0.95"/>
    <n v="0"/>
    <n v="131"/>
    <n v="262"/>
    <n v="0"/>
    <n v="1"/>
    <n v="2"/>
    <n v="0"/>
    <n v="1"/>
    <n v="3"/>
    <s v="No corresponde"/>
    <s v="No corresponde"/>
    <s v="No corresponde"/>
    <n v="11"/>
    <x v="1"/>
    <m/>
  </r>
  <r>
    <n v="842"/>
    <n v="100401"/>
    <x v="9"/>
    <s v="Huacaybamba"/>
    <s v="Huacaybamba"/>
    <n v="1"/>
    <n v="1"/>
    <x v="2"/>
    <s v="pobreza muy alta y ruralidad alta"/>
    <n v="3"/>
    <n v="0"/>
    <n v="0"/>
    <n v="7248"/>
    <n v="73.150000000000006"/>
    <n v="100"/>
    <n v="0.26693227091633465"/>
    <n v="251"/>
    <n v="0.28836083809082386"/>
    <n v="0.31693226099014282"/>
    <n v="0"/>
    <n v="33"/>
    <n v="75"/>
    <n v="0.109375"/>
    <n v="320"/>
    <n v="0.15223214030265808"/>
    <n v="0.20937499403953552"/>
    <n v="0"/>
    <n v="119"/>
    <n v="276"/>
    <x v="1"/>
    <n v="2.142857142857143E-3"/>
    <n v="5.0000000000000001E-3"/>
    <n v="0"/>
    <n v="11"/>
    <n v="25"/>
    <n v="0"/>
    <n v="2"/>
    <n v="10"/>
    <n v="0"/>
    <n v="0.36428571428571427"/>
    <n v="0.85"/>
    <n v="0"/>
    <n v="0.36428571428571427"/>
    <n v="0.85"/>
    <n v="0.88295165394402031"/>
    <n v="0.9"/>
    <n v="0.95"/>
    <n v="0"/>
    <n v="196"/>
    <n v="393"/>
    <n v="0"/>
    <n v="1"/>
    <n v="2"/>
    <n v="0"/>
    <n v="1"/>
    <n v="3"/>
    <s v="No corresponde"/>
    <s v="No corresponde"/>
    <s v="No corresponde"/>
    <n v="13"/>
    <x v="5"/>
    <m/>
  </r>
  <r>
    <n v="843"/>
    <n v="100402"/>
    <x v="9"/>
    <s v="Huacaybamba"/>
    <s v="Canchabamba"/>
    <n v="1"/>
    <n v="1"/>
    <x v="1"/>
    <s v="pobreza alta y ruralidad alta"/>
    <n v="2"/>
    <n v="0"/>
    <n v="0"/>
    <n v="3305"/>
    <n v="66.14"/>
    <n v="100"/>
    <n v="0.18867924528301888"/>
    <n v="106"/>
    <n v="0.22082209852185211"/>
    <n v="0.26367923617362976"/>
    <n v="0"/>
    <n v="19"/>
    <n v="44"/>
    <n v="6.9518716577540107E-2"/>
    <n v="187"/>
    <n v="0.1230901445342531"/>
    <n v="0.19451871514320374"/>
    <n v="0"/>
    <n v="57"/>
    <n v="131"/>
    <x v="1"/>
    <n v="2.142857142857143E-3"/>
    <n v="5.0000000000000001E-3"/>
    <n v="0"/>
    <n v="7"/>
    <n v="15"/>
    <n v="0"/>
    <n v="2"/>
    <n v="10"/>
    <s v="No corresponde"/>
    <s v="No corresponde"/>
    <s v="No corresponde"/>
    <s v="No corresponde"/>
    <s v="No corresponde"/>
    <s v="No corresponde"/>
    <n v="0.97530864197530864"/>
    <n v="1"/>
    <n v="1"/>
    <n v="0"/>
    <n v="151"/>
    <n v="303"/>
    <n v="0"/>
    <n v="1"/>
    <n v="2"/>
    <n v="0"/>
    <n v="1"/>
    <n v="3"/>
    <s v="No corresponde"/>
    <s v="No corresponde"/>
    <s v="No corresponde"/>
    <n v="11"/>
    <x v="1"/>
    <m/>
  </r>
  <r>
    <n v="844"/>
    <n v="100403"/>
    <x v="9"/>
    <s v="Huacaybamba"/>
    <s v="Cochabamba"/>
    <n v="1"/>
    <n v="1"/>
    <x v="2"/>
    <s v="pobreza muy alta y ruralidad alta"/>
    <n v="1"/>
    <n v="0"/>
    <n v="0"/>
    <n v="3629"/>
    <n v="69.36"/>
    <n v="100"/>
    <n v="0.21875"/>
    <n v="32"/>
    <n v="0.24017857653754099"/>
    <n v="0.26875001192092896"/>
    <n v="0"/>
    <n v="6"/>
    <n v="13"/>
    <n v="0"/>
    <n v="49"/>
    <n v="4.2857143495764048E-2"/>
    <n v="0.10000000149011612"/>
    <n v="0"/>
    <n v="28"/>
    <n v="65"/>
    <x v="1"/>
    <n v="2.142857142857143E-3"/>
    <n v="5.0000000000000001E-3"/>
    <n v="0"/>
    <n v="11"/>
    <n v="25"/>
    <n v="0"/>
    <n v="2"/>
    <n v="10"/>
    <s v="No corresponde"/>
    <s v="No corresponde"/>
    <s v="No corresponde"/>
    <s v="No corresponde"/>
    <s v="No corresponde"/>
    <s v="No corresponde"/>
    <n v="0.70588235294117652"/>
    <n v="0.8"/>
    <n v="0.9"/>
    <n v="0"/>
    <n v="59"/>
    <n v="118"/>
    <n v="0"/>
    <n v="1"/>
    <n v="2"/>
    <n v="0"/>
    <n v="1"/>
    <n v="3"/>
    <s v="No corresponde"/>
    <s v="No corresponde"/>
    <s v="No corresponde"/>
    <n v="11"/>
    <x v="1"/>
    <m/>
  </r>
  <r>
    <n v="845"/>
    <n v="100404"/>
    <x v="9"/>
    <s v="Huacaybamba"/>
    <s v="Pinra"/>
    <n v="1"/>
    <n v="1"/>
    <x v="2"/>
    <s v="pobreza muy alta y ruralidad alta"/>
    <n v="1"/>
    <n v="0"/>
    <n v="0"/>
    <n v="8922"/>
    <n v="67.63"/>
    <n v="100"/>
    <n v="0.24015748031496062"/>
    <n v="254"/>
    <n v="0.26158604609148306"/>
    <n v="0.29015746712684631"/>
    <n v="0"/>
    <n v="33"/>
    <n v="77"/>
    <n v="0.18789808917197454"/>
    <n v="314"/>
    <n v="0.23075523386769559"/>
    <n v="0.28789809346199036"/>
    <n v="0"/>
    <n v="143"/>
    <n v="333"/>
    <x v="1"/>
    <n v="2.142857142857143E-3"/>
    <n v="5.0000000000000001E-3"/>
    <n v="0"/>
    <n v="11"/>
    <n v="25"/>
    <n v="0"/>
    <n v="2"/>
    <n v="10"/>
    <s v="No corresponde"/>
    <s v="No corresponde"/>
    <s v="No corresponde"/>
    <s v="No corresponde"/>
    <s v="No corresponde"/>
    <s v="No corresponde"/>
    <n v="0.88339222614840984"/>
    <n v="0.9"/>
    <n v="0.95"/>
    <n v="0"/>
    <n v="197"/>
    <n v="395"/>
    <n v="0"/>
    <n v="1"/>
    <n v="3"/>
    <n v="0"/>
    <n v="1"/>
    <n v="3"/>
    <s v="No corresponde"/>
    <s v="No corresponde"/>
    <s v="No corresponde"/>
    <n v="11"/>
    <x v="1"/>
    <m/>
  </r>
  <r>
    <n v="846"/>
    <n v="100501"/>
    <x v="9"/>
    <s v="Huamalies"/>
    <s v="Llata"/>
    <n v="1"/>
    <n v="3"/>
    <x v="4"/>
    <s v="pobreza media y ruralidad media"/>
    <n v="1"/>
    <n v="0"/>
    <n v="0"/>
    <n v="15211"/>
    <n v="53.05"/>
    <n v="68.284883720930239"/>
    <n v="0.95471014492753625"/>
    <n v="552"/>
    <n v="0.95471013678280214"/>
    <n v="0.95471012592315674"/>
    <n v="0"/>
    <n v="96"/>
    <n v="224"/>
    <n v="0"/>
    <n v="793"/>
    <n v="7.4999998722757616E-2"/>
    <n v="0.17499999701976776"/>
    <n v="0"/>
    <n v="258"/>
    <n v="600"/>
    <x v="0"/>
    <s v="No corresponde"/>
    <s v="No corresponde"/>
    <n v="0"/>
    <n v="15"/>
    <n v="35"/>
    <n v="0"/>
    <n v="6"/>
    <n v="14"/>
    <n v="0"/>
    <n v="0.36428571428571427"/>
    <n v="0.85"/>
    <n v="0"/>
    <n v="0.36428571428571427"/>
    <n v="0.85"/>
    <n v="0.96467391304347827"/>
    <n v="1"/>
    <n v="1"/>
    <n v="0"/>
    <n v="241"/>
    <n v="483"/>
    <n v="0"/>
    <n v="2"/>
    <n v="4"/>
    <n v="0"/>
    <n v="1"/>
    <n v="3"/>
    <s v="No corresponde"/>
    <s v="No corresponde"/>
    <s v="No corresponde"/>
    <n v="12"/>
    <x v="3"/>
    <m/>
  </r>
  <r>
    <n v="847"/>
    <n v="100502"/>
    <x v="9"/>
    <s v="Huamalies"/>
    <s v="Arancay"/>
    <n v="1"/>
    <n v="2"/>
    <x v="1"/>
    <s v="pobreza alta y ruralidad alta"/>
    <n v="1"/>
    <n v="0"/>
    <n v="0"/>
    <n v="1594"/>
    <n v="58.95"/>
    <n v="100"/>
    <n v="0.6333333333333333"/>
    <n v="60"/>
    <n v="0.66547618196124125"/>
    <n v="0.70833331346511841"/>
    <n v="0"/>
    <n v="9"/>
    <n v="20"/>
    <n v="0"/>
    <n v="85"/>
    <n v="5.3571428571428568E-2"/>
    <n v="0.125"/>
    <n v="0"/>
    <n v="33"/>
    <n v="75"/>
    <x v="1"/>
    <n v="2.142857142857143E-3"/>
    <n v="5.0000000000000001E-3"/>
    <n v="0"/>
    <n v="3"/>
    <n v="5"/>
    <n v="0"/>
    <n v="2"/>
    <n v="10"/>
    <s v="No corresponde"/>
    <s v="No corresponde"/>
    <s v="No corresponde"/>
    <s v="No corresponde"/>
    <s v="No corresponde"/>
    <s v="No corresponde"/>
    <n v="0.8994413407821229"/>
    <n v="0.9"/>
    <n v="0.95"/>
    <n v="0"/>
    <n v="68"/>
    <n v="136"/>
    <n v="0"/>
    <n v="1"/>
    <n v="2"/>
    <n v="0"/>
    <n v="1"/>
    <n v="3"/>
    <s v="No corresponde"/>
    <s v="No corresponde"/>
    <s v="No corresponde"/>
    <n v="11"/>
    <x v="1"/>
    <m/>
  </r>
  <r>
    <n v="848"/>
    <n v="100503"/>
    <x v="9"/>
    <s v="Huamalies"/>
    <s v="Chavín de Pariarca"/>
    <n v="1"/>
    <n v="3"/>
    <x v="1"/>
    <s v="pobreza alta y ruralidad alta"/>
    <n v="3"/>
    <n v="0"/>
    <n v="0"/>
    <n v="3700"/>
    <n v="53.72"/>
    <n v="100"/>
    <n v="0.39743589743589741"/>
    <n v="156"/>
    <n v="0.42957875208976942"/>
    <n v="0.47243589162826538"/>
    <n v="0"/>
    <n v="33"/>
    <n v="77"/>
    <n v="2.7888446215139442E-2"/>
    <n v="251"/>
    <n v="8.145987514277106E-2"/>
    <n v="0.15288844704627991"/>
    <n v="0"/>
    <n v="66"/>
    <n v="152"/>
    <x v="0"/>
    <s v="No corresponde"/>
    <s v="No corresponde"/>
    <n v="0"/>
    <n v="7"/>
    <n v="15"/>
    <n v="0"/>
    <n v="6"/>
    <n v="14"/>
    <s v="No corresponde"/>
    <s v="No corresponde"/>
    <s v="No corresponde"/>
    <s v="No corresponde"/>
    <s v="No corresponde"/>
    <s v="No corresponde"/>
    <n v="0.98701298701298701"/>
    <n v="1"/>
    <n v="1"/>
    <n v="0"/>
    <n v="167"/>
    <n v="334"/>
    <n v="0"/>
    <n v="1"/>
    <n v="3"/>
    <n v="0"/>
    <n v="1"/>
    <n v="3"/>
    <s v="No corresponde"/>
    <s v="No corresponde"/>
    <s v="No corresponde"/>
    <n v="10"/>
    <x v="0"/>
    <m/>
  </r>
  <r>
    <n v="849"/>
    <n v="100504"/>
    <x v="9"/>
    <s v="Huamalies"/>
    <s v="Jacas Grande"/>
    <n v="1"/>
    <n v="1"/>
    <x v="2"/>
    <s v="pobreza muy alta y ruralidad alta"/>
    <n v="4"/>
    <n v="0"/>
    <n v="1"/>
    <n v="5963"/>
    <n v="67.19"/>
    <n v="100"/>
    <n v="0.61344537815126055"/>
    <n v="238"/>
    <n v="0.6348739390184327"/>
    <n v="0.66344535350799561"/>
    <n v="0"/>
    <n v="36"/>
    <n v="83"/>
    <n v="2.1806853582554516E-2"/>
    <n v="321"/>
    <n v="6.4663995984107797E-2"/>
    <n v="0.12180685251951218"/>
    <n v="0"/>
    <n v="108"/>
    <n v="252"/>
    <x v="1"/>
    <n v="2.142857142857143E-3"/>
    <n v="5.0000000000000001E-3"/>
    <n v="0"/>
    <n v="11"/>
    <n v="25"/>
    <n v="0"/>
    <n v="6"/>
    <n v="14"/>
    <s v="No corresponde"/>
    <s v="No corresponde"/>
    <s v="No corresponde"/>
    <s v="No corresponde"/>
    <s v="No corresponde"/>
    <s v="No corresponde"/>
    <n v="0.96868884540117417"/>
    <n v="1"/>
    <n v="1"/>
    <n v="0"/>
    <n v="148"/>
    <n v="296"/>
    <n v="0"/>
    <n v="1"/>
    <n v="2"/>
    <n v="0"/>
    <n v="1"/>
    <n v="3"/>
    <s v="No corresponde"/>
    <s v="No corresponde"/>
    <s v="No corresponde"/>
    <n v="11"/>
    <x v="1"/>
    <m/>
  </r>
  <r>
    <n v="850"/>
    <n v="100505"/>
    <x v="9"/>
    <s v="Huamalies"/>
    <s v="Jircan"/>
    <n v="1"/>
    <n v="1"/>
    <x v="2"/>
    <s v="pobreza muy alta y ruralidad alta"/>
    <n v="4"/>
    <n v="1"/>
    <n v="1"/>
    <n v="3717"/>
    <n v="67.2"/>
    <n v="100"/>
    <n v="0.60377358490566035"/>
    <n v="53"/>
    <n v="0.62520216529902739"/>
    <n v="0.65377360582351685"/>
    <n v="0"/>
    <n v="9"/>
    <n v="19"/>
    <n v="0"/>
    <n v="80"/>
    <n v="4.2857143495764048E-2"/>
    <n v="0.10000000149011612"/>
    <n v="0"/>
    <n v="30"/>
    <n v="69"/>
    <x v="1"/>
    <n v="2.142857142857143E-3"/>
    <n v="5.0000000000000001E-3"/>
    <n v="0"/>
    <n v="7"/>
    <n v="15"/>
    <n v="0"/>
    <n v="6"/>
    <n v="14"/>
    <s v="No corresponde"/>
    <s v="No corresponde"/>
    <s v="No corresponde"/>
    <s v="No corresponde"/>
    <s v="No corresponde"/>
    <s v="No corresponde"/>
    <n v="0.96850393700787396"/>
    <n v="1"/>
    <n v="1"/>
    <n v="0"/>
    <n v="59"/>
    <n v="119"/>
    <n v="0"/>
    <n v="0"/>
    <n v="1"/>
    <n v="0"/>
    <n v="1"/>
    <n v="3"/>
    <s v="No corresponde"/>
    <s v="No corresponde"/>
    <s v="No corresponde"/>
    <n v="10"/>
    <x v="1"/>
    <m/>
  </r>
  <r>
    <n v="851"/>
    <n v="100506"/>
    <x v="9"/>
    <s v="Huamalies"/>
    <s v="Miraflores"/>
    <n v="1"/>
    <n v="1"/>
    <x v="2"/>
    <s v="pobreza muy alta y ruralidad alta"/>
    <n v="2"/>
    <n v="0"/>
    <n v="0"/>
    <n v="3571"/>
    <n v="75.31"/>
    <n v="100"/>
    <n v="0.97468354430379744"/>
    <n v="158"/>
    <n v="0.97468353524992735"/>
    <n v="0.97468352317810059"/>
    <n v="0"/>
    <n v="24"/>
    <n v="56"/>
    <n v="2.7027027027027029E-2"/>
    <n v="222"/>
    <n v="6.9884166811884141E-2"/>
    <n v="0.12702701985836029"/>
    <n v="0"/>
    <n v="65"/>
    <n v="150"/>
    <x v="1"/>
    <n v="2.142857142857143E-3"/>
    <n v="5.0000000000000001E-3"/>
    <n v="0"/>
    <n v="7"/>
    <n v="15"/>
    <n v="0"/>
    <n v="2"/>
    <n v="10"/>
    <s v="No corresponde"/>
    <s v="No corresponde"/>
    <s v="No corresponde"/>
    <s v="No corresponde"/>
    <s v="No corresponde"/>
    <s v="No corresponde"/>
    <n v="0.46562500000000001"/>
    <n v="0.7"/>
    <n v="0.8"/>
    <n v="0"/>
    <n v="126"/>
    <n v="253"/>
    <n v="0"/>
    <n v="0"/>
    <n v="1"/>
    <n v="0"/>
    <n v="1"/>
    <n v="3"/>
    <s v="No corresponde"/>
    <s v="No corresponde"/>
    <s v="No corresponde"/>
    <n v="10"/>
    <x v="1"/>
    <m/>
  </r>
  <r>
    <n v="852"/>
    <n v="100507"/>
    <x v="9"/>
    <s v="Huamalies"/>
    <s v="Monzón"/>
    <n v="2"/>
    <n v="4"/>
    <x v="3"/>
    <s v="pobreza baja y ruralidad alta"/>
    <n v="1"/>
    <n v="0"/>
    <n v="0"/>
    <n v="29691"/>
    <n v="39.93"/>
    <n v="100"/>
    <n v="0.82816229116945106"/>
    <n v="419"/>
    <n v="0.89244800438215977"/>
    <n v="0.97816228866577148"/>
    <n v="0"/>
    <n v="80"/>
    <n v="185"/>
    <n v="0"/>
    <n v="618"/>
    <n v="8.5714286991528096E-2"/>
    <n v="0.20000000298023224"/>
    <n v="0"/>
    <n v="276"/>
    <n v="644"/>
    <x v="0"/>
    <s v="No corresponde"/>
    <s v="No corresponde"/>
    <n v="0"/>
    <n v="15"/>
    <n v="35"/>
    <n v="0"/>
    <n v="2"/>
    <n v="10"/>
    <s v="No corresponde"/>
    <s v="No corresponde"/>
    <s v="No corresponde"/>
    <s v="No corresponde"/>
    <s v="No corresponde"/>
    <s v="No corresponde"/>
    <n v="0.52135678391959794"/>
    <n v="0.8"/>
    <n v="0.9"/>
    <n v="0"/>
    <n v="229"/>
    <n v="458"/>
    <n v="0"/>
    <n v="2"/>
    <n v="4"/>
    <n v="0"/>
    <n v="1"/>
    <n v="3"/>
    <s v="No corresponde"/>
    <s v="No corresponde"/>
    <s v="No corresponde"/>
    <n v="10"/>
    <x v="0"/>
    <m/>
  </r>
  <r>
    <n v="853"/>
    <n v="100508"/>
    <x v="9"/>
    <s v="Huamalies"/>
    <s v="Punchao"/>
    <n v="1"/>
    <n v="2"/>
    <x v="1"/>
    <s v="pobreza alta y ruralidad alta"/>
    <n v="3"/>
    <n v="0"/>
    <n v="0"/>
    <n v="2584"/>
    <n v="58.15"/>
    <n v="100"/>
    <n v="0.86363636363636365"/>
    <n v="66"/>
    <n v="0.89577922031476898"/>
    <n v="0.93863636255264282"/>
    <n v="0"/>
    <n v="12"/>
    <n v="26"/>
    <n v="7.9207920792079209E-2"/>
    <n v="101"/>
    <n v="0.13277935201916027"/>
    <n v="0.20420792698860168"/>
    <n v="0"/>
    <n v="36"/>
    <n v="83"/>
    <x v="1"/>
    <n v="2.142857142857143E-3"/>
    <n v="5.0000000000000001E-3"/>
    <n v="0"/>
    <n v="7"/>
    <n v="15"/>
    <n v="0"/>
    <n v="6"/>
    <n v="14"/>
    <s v="No corresponde"/>
    <s v="No corresponde"/>
    <s v="No corresponde"/>
    <s v="No corresponde"/>
    <s v="No corresponde"/>
    <s v="No corresponde"/>
    <n v="0.80861244019138756"/>
    <n v="0.9"/>
    <n v="0.95"/>
    <n v="0"/>
    <n v="116"/>
    <n v="233"/>
    <n v="0"/>
    <n v="0"/>
    <n v="1"/>
    <n v="0"/>
    <n v="1"/>
    <n v="3"/>
    <s v="No corresponde"/>
    <s v="No corresponde"/>
    <s v="No corresponde"/>
    <n v="10"/>
    <x v="1"/>
    <m/>
  </r>
  <r>
    <n v="854"/>
    <n v="100509"/>
    <x v="9"/>
    <s v="Huamalies"/>
    <s v="Puños"/>
    <n v="1"/>
    <n v="3"/>
    <x v="1"/>
    <s v="pobreza alta y ruralidad alta"/>
    <n v="4"/>
    <n v="1"/>
    <n v="0"/>
    <n v="4291"/>
    <n v="54.78"/>
    <n v="100"/>
    <n v="0.91959798994974873"/>
    <n v="199"/>
    <n v="0.94548457385992202"/>
    <n v="0.98000001907348633"/>
    <n v="0"/>
    <n v="35"/>
    <n v="80"/>
    <n v="1.2345679012345678E-2"/>
    <n v="243"/>
    <n v="6.5917104430089343E-2"/>
    <n v="0.13734567165374756"/>
    <n v="0"/>
    <n v="111"/>
    <n v="257"/>
    <x v="0"/>
    <s v="No corresponde"/>
    <s v="No corresponde"/>
    <n v="0"/>
    <n v="11"/>
    <n v="25"/>
    <n v="0"/>
    <n v="6"/>
    <n v="14"/>
    <s v="No corresponde"/>
    <s v="No corresponde"/>
    <s v="No corresponde"/>
    <s v="No corresponde"/>
    <s v="No corresponde"/>
    <s v="No corresponde"/>
    <n v="0.82512315270935965"/>
    <n v="0.9"/>
    <n v="0.95"/>
    <n v="0"/>
    <n v="171"/>
    <n v="343"/>
    <n v="0"/>
    <n v="1"/>
    <n v="3"/>
    <n v="0"/>
    <n v="1"/>
    <n v="3"/>
    <s v="No corresponde"/>
    <s v="No corresponde"/>
    <s v="No corresponde"/>
    <n v="10"/>
    <x v="0"/>
    <m/>
  </r>
  <r>
    <n v="855"/>
    <n v="100510"/>
    <x v="9"/>
    <s v="Huamalies"/>
    <s v="Singa"/>
    <n v="1"/>
    <n v="2"/>
    <x v="1"/>
    <s v="pobreza alta y ruralidad alta"/>
    <n v="3"/>
    <n v="0"/>
    <n v="0"/>
    <n v="3323"/>
    <n v="63.6"/>
    <n v="100"/>
    <n v="0.49484536082474229"/>
    <n v="97"/>
    <n v="0.52698822549937929"/>
    <n v="0.56984537839889526"/>
    <n v="0"/>
    <n v="16"/>
    <n v="37"/>
    <n v="0.15032679738562091"/>
    <n v="153"/>
    <n v="0.20389822211697434"/>
    <n v="0.27532678842544556"/>
    <n v="0"/>
    <n v="50"/>
    <n v="116"/>
    <x v="1"/>
    <n v="2.142857142857143E-3"/>
    <n v="5.0000000000000001E-3"/>
    <n v="0"/>
    <n v="7"/>
    <n v="15"/>
    <n v="0"/>
    <n v="6"/>
    <n v="14"/>
    <s v="No corresponde"/>
    <s v="No corresponde"/>
    <s v="No corresponde"/>
    <s v="No corresponde"/>
    <s v="No corresponde"/>
    <s v="No corresponde"/>
    <n v="0.92473118279569888"/>
    <n v="0.95"/>
    <n v="1"/>
    <n v="0"/>
    <n v="174"/>
    <n v="349"/>
    <n v="0"/>
    <n v="1"/>
    <n v="2"/>
    <n v="0"/>
    <n v="1"/>
    <n v="3"/>
    <s v="No corresponde"/>
    <s v="No corresponde"/>
    <s v="No corresponde"/>
    <n v="11"/>
    <x v="1"/>
    <m/>
  </r>
  <r>
    <n v="856"/>
    <n v="100511"/>
    <x v="9"/>
    <s v="Huamalies"/>
    <s v="Tantamayo"/>
    <n v="1"/>
    <n v="2"/>
    <x v="1"/>
    <s v="pobreza alta y ruralidad alta"/>
    <n v="3"/>
    <n v="0"/>
    <n v="0"/>
    <n v="3017"/>
    <n v="61.93"/>
    <n v="100"/>
    <n v="0.47499999999999998"/>
    <n v="80"/>
    <n v="0.5071428622518267"/>
    <n v="0.55000001192092896"/>
    <n v="0"/>
    <n v="11"/>
    <n v="25"/>
    <n v="0.42553191489361702"/>
    <n v="94"/>
    <n v="0.47910334726959741"/>
    <n v="0.55053192377090454"/>
    <n v="0"/>
    <n v="39"/>
    <n v="90"/>
    <x v="1"/>
    <n v="2.142857142857143E-3"/>
    <n v="5.0000000000000001E-3"/>
    <n v="0"/>
    <n v="7"/>
    <n v="15"/>
    <n v="0"/>
    <n v="2"/>
    <n v="10"/>
    <s v="No corresponde"/>
    <s v="No corresponde"/>
    <s v="No corresponde"/>
    <s v="No corresponde"/>
    <s v="No corresponde"/>
    <s v="No corresponde"/>
    <n v="0.84246575342465757"/>
    <n v="0.9"/>
    <n v="0.95"/>
    <n v="0"/>
    <n v="83"/>
    <n v="166"/>
    <n v="0"/>
    <n v="1"/>
    <n v="2"/>
    <n v="0"/>
    <n v="1"/>
    <n v="3"/>
    <s v="No corresponde"/>
    <s v="No corresponde"/>
    <s v="No corresponde"/>
    <n v="11"/>
    <x v="1"/>
    <m/>
  </r>
  <r>
    <n v="857"/>
    <n v="100601"/>
    <x v="9"/>
    <s v="Leoncio Prado"/>
    <s v="Rupa-Rupa"/>
    <n v="2"/>
    <n v="4"/>
    <x v="5"/>
    <s v="pobreza baja y ruralidad baja"/>
    <n v="1"/>
    <n v="0"/>
    <n v="0"/>
    <n v="51415"/>
    <n v="23.95"/>
    <n v="9.6799683919399442"/>
    <n v="0.95255775577557755"/>
    <n v="2424"/>
    <n v="0.95255775012704691"/>
    <n v="0.95255774259567261"/>
    <n v="0"/>
    <n v="429"/>
    <n v="1000"/>
    <n v="5.4377379010331697E-4"/>
    <n v="3678"/>
    <n v="9.6972342400268211E-2"/>
    <n v="0.22554376721382141"/>
    <n v="0"/>
    <n v="429"/>
    <n v="1000"/>
    <x v="0"/>
    <s v="No corresponde"/>
    <s v="No corresponde"/>
    <n v="0"/>
    <n v="15"/>
    <n v="35"/>
    <n v="0"/>
    <n v="2"/>
    <n v="10"/>
    <n v="0"/>
    <n v="0.36428571428571427"/>
    <n v="0.85"/>
    <n v="0"/>
    <n v="0.36428571428571427"/>
    <n v="0.85"/>
    <n v="0.95390070921985815"/>
    <n v="1"/>
    <n v="1"/>
    <n v="0"/>
    <n v="161"/>
    <n v="322"/>
    <s v="No corresponde"/>
    <s v="No corresponde"/>
    <s v="No corresponde"/>
    <n v="0"/>
    <n v="1"/>
    <n v="3"/>
    <s v="No corresponde"/>
    <s v="No corresponde"/>
    <s v="No corresponde"/>
    <n v="11"/>
    <x v="1"/>
    <m/>
  </r>
  <r>
    <n v="858"/>
    <n v="100602"/>
    <x v="9"/>
    <s v="Leoncio Prado"/>
    <s v="Daniel Alomias Robles"/>
    <n v="1"/>
    <n v="3"/>
    <x v="0"/>
    <s v="pobreza media y ruralidad alta"/>
    <n v="1"/>
    <n v="0"/>
    <n v="0"/>
    <n v="7965"/>
    <n v="45.73"/>
    <n v="100"/>
    <n v="0.97328244274809161"/>
    <n v="262"/>
    <n v="0.97328244859805679"/>
    <n v="0.97328245639801025"/>
    <n v="0"/>
    <n v="49"/>
    <n v="114"/>
    <n v="0.1002710027100271"/>
    <n v="369"/>
    <n v="0.16455671262750321"/>
    <n v="0.25027099251747131"/>
    <n v="0"/>
    <n v="129"/>
    <n v="301"/>
    <x v="0"/>
    <s v="No corresponde"/>
    <s v="No corresponde"/>
    <n v="0"/>
    <n v="11"/>
    <n v="25"/>
    <n v="0"/>
    <n v="2"/>
    <n v="10"/>
    <s v="No corresponde"/>
    <s v="No corresponde"/>
    <s v="No corresponde"/>
    <s v="No corresponde"/>
    <s v="No corresponde"/>
    <s v="No corresponde"/>
    <n v="0.90135396518375244"/>
    <n v="0.95"/>
    <n v="1"/>
    <n v="0"/>
    <n v="189"/>
    <n v="379"/>
    <n v="0"/>
    <n v="1"/>
    <n v="3"/>
    <n v="0"/>
    <n v="1"/>
    <n v="3"/>
    <s v="No corresponde"/>
    <s v="No corresponde"/>
    <s v="No corresponde"/>
    <n v="10"/>
    <x v="0"/>
    <m/>
  </r>
  <r>
    <n v="859"/>
    <n v="100603"/>
    <x v="9"/>
    <s v="Leoncio Prado"/>
    <s v="Hermilio Valdizán"/>
    <n v="1"/>
    <n v="2"/>
    <x v="1"/>
    <s v="pobreza alta y ruralidad alta"/>
    <n v="1"/>
    <n v="0"/>
    <n v="0"/>
    <n v="4042"/>
    <n v="56.479500000000002"/>
    <n v="100"/>
    <n v="0.96026490066225167"/>
    <n v="151"/>
    <n v="0.96026490945915288"/>
    <n v="0.96026492118835449"/>
    <n v="0"/>
    <n v="21"/>
    <n v="47"/>
    <n v="0"/>
    <n v="198"/>
    <n v="5.3571428571428568E-2"/>
    <n v="0.125"/>
    <n v="0"/>
    <n v="70"/>
    <n v="163"/>
    <x v="1"/>
    <n v="2.142857142857143E-3"/>
    <n v="5.0000000000000001E-3"/>
    <n v="0"/>
    <n v="11"/>
    <n v="25"/>
    <n v="0"/>
    <n v="2"/>
    <n v="10"/>
    <s v="No corresponde"/>
    <s v="No corresponde"/>
    <s v="No corresponde"/>
    <s v="No corresponde"/>
    <s v="No corresponde"/>
    <s v="No corresponde"/>
    <n v="0.8729281767955801"/>
    <n v="0.9"/>
    <n v="0.95"/>
    <n v="0"/>
    <n v="107"/>
    <n v="214"/>
    <n v="0"/>
    <n v="1"/>
    <n v="2"/>
    <n v="0"/>
    <n v="1"/>
    <n v="3"/>
    <s v="No corresponde"/>
    <s v="No corresponde"/>
    <s v="No corresponde"/>
    <n v="11"/>
    <x v="1"/>
    <m/>
  </r>
  <r>
    <n v="860"/>
    <n v="100604"/>
    <x v="9"/>
    <s v="Leoncio Prado"/>
    <s v="José Crespo y Castillo"/>
    <n v="2"/>
    <n v="3"/>
    <x v="4"/>
    <s v="pobreza media y ruralidad media"/>
    <n v="1"/>
    <n v="0"/>
    <n v="0"/>
    <n v="25256"/>
    <n v="41.64"/>
    <n v="60.615981569055407"/>
    <n v="0.95496323529411764"/>
    <n v="1088"/>
    <n v="0.95496322327301286"/>
    <n v="0.95496320724487305"/>
    <n v="0"/>
    <n v="219"/>
    <n v="511"/>
    <n v="4.2565947242206234E-2"/>
    <n v="1668"/>
    <n v="0.11756595002334792"/>
    <n v="0.21756595373153687"/>
    <n v="0"/>
    <n v="429"/>
    <n v="1000"/>
    <x v="0"/>
    <s v="No corresponde"/>
    <s v="No corresponde"/>
    <n v="0"/>
    <n v="15"/>
    <n v="35"/>
    <n v="0"/>
    <n v="2"/>
    <n v="10"/>
    <s v="No corresponde"/>
    <s v="No corresponde"/>
    <s v="No corresponde"/>
    <s v="No corresponde"/>
    <s v="No corresponde"/>
    <s v="No corresponde"/>
    <n v="0.98003194888178913"/>
    <n v="1"/>
    <n v="1"/>
    <n v="0"/>
    <n v="398"/>
    <n v="796"/>
    <n v="0"/>
    <n v="1"/>
    <n v="2"/>
    <n v="0"/>
    <n v="1"/>
    <n v="3"/>
    <s v="No corresponde"/>
    <s v="No corresponde"/>
    <s v="No corresponde"/>
    <n v="10"/>
    <x v="0"/>
    <m/>
  </r>
  <r>
    <n v="861"/>
    <n v="100606"/>
    <x v="9"/>
    <s v="Leoncio Prado"/>
    <s v="Mariano Damaso Beraun"/>
    <n v="2"/>
    <n v="3"/>
    <x v="0"/>
    <s v="pobreza media y ruralidad alta"/>
    <n v="1"/>
    <n v="0"/>
    <n v="0"/>
    <n v="9379"/>
    <n v="41.01"/>
    <n v="100"/>
    <n v="0.93158953722334004"/>
    <n v="497"/>
    <n v="0.95233688658768845"/>
    <n v="0.98000001907348633"/>
    <n v="0"/>
    <n v="92"/>
    <n v="213"/>
    <n v="0.15006821282401092"/>
    <n v="733"/>
    <n v="0.21435392145709997"/>
    <n v="0.300068199634552"/>
    <n v="0"/>
    <n v="228"/>
    <n v="530"/>
    <x v="0"/>
    <s v="No corresponde"/>
    <s v="No corresponde"/>
    <n v="0"/>
    <n v="11"/>
    <n v="25"/>
    <n v="0"/>
    <n v="2"/>
    <n v="10"/>
    <s v="No corresponde"/>
    <s v="No corresponde"/>
    <s v="No corresponde"/>
    <s v="No corresponde"/>
    <s v="No corresponde"/>
    <s v="No corresponde"/>
    <n v="0.95522388059701491"/>
    <n v="1"/>
    <n v="1"/>
    <n v="0"/>
    <n v="216"/>
    <n v="433"/>
    <n v="0"/>
    <n v="1"/>
    <n v="3"/>
    <n v="0"/>
    <n v="1"/>
    <n v="3"/>
    <s v="No corresponde"/>
    <s v="No corresponde"/>
    <s v="No corresponde"/>
    <n v="10"/>
    <x v="0"/>
    <m/>
  </r>
  <r>
    <n v="862"/>
    <n v="100607"/>
    <x v="9"/>
    <s v="Leoncio Prado"/>
    <s v="Pucayacu"/>
    <n v="2"/>
    <n v="3"/>
    <x v="4"/>
    <s v="pobreza media y ruralidad media"/>
    <n v="1"/>
    <n v="0"/>
    <n v="0"/>
    <n v="4762"/>
    <n v="41.64"/>
    <n v="60.615981569055407"/>
    <n v="0.91666666666666663"/>
    <n v="492"/>
    <n v="0.94380953198387507"/>
    <n v="0.98000001907348633"/>
    <n v="0"/>
    <n v="33"/>
    <n v="76"/>
    <n v="0"/>
    <n v="203"/>
    <n v="7.4999998722757616E-2"/>
    <n v="0.17499999701976776"/>
    <n v="0"/>
    <n v="21"/>
    <n v="48"/>
    <x v="0"/>
    <s v="No corresponde"/>
    <s v="No corresponde"/>
    <n v="0"/>
    <n v="11"/>
    <n v="25"/>
    <n v="0"/>
    <n v="2"/>
    <n v="10"/>
    <s v="No corresponde"/>
    <s v="No corresponde"/>
    <s v="No corresponde"/>
    <s v="No corresponde"/>
    <s v="No corresponde"/>
    <s v="No corresponde"/>
    <n v="0.97647058823529409"/>
    <n v="1"/>
    <n v="1"/>
    <n v="0"/>
    <n v="106"/>
    <n v="213"/>
    <s v="No corresponde"/>
    <s v="No corresponde"/>
    <s v="No corresponde"/>
    <n v="0"/>
    <n v="1"/>
    <n v="3"/>
    <s v="No corresponde"/>
    <s v="No corresponde"/>
    <s v="No corresponde"/>
    <n v="9"/>
    <x v="2"/>
    <m/>
  </r>
  <r>
    <n v="863"/>
    <n v="100608"/>
    <x v="9"/>
    <s v="Leoncio Prado"/>
    <s v="Castillo Grande"/>
    <n v="2"/>
    <n v="4"/>
    <x v="5"/>
    <s v="pobreza baja y ruralidad baja"/>
    <n v="1"/>
    <n v="0"/>
    <n v="0"/>
    <n v="13332"/>
    <n v="23.95"/>
    <n v="9.6799683919399442"/>
    <n v="0.96460176991150437"/>
    <n v="113"/>
    <n v="0.9646017635818076"/>
    <n v="0.96460175514221191"/>
    <n v="0"/>
    <n v="142"/>
    <n v="331"/>
    <n v="0"/>
    <n v="817"/>
    <n v="9.6428568874086656E-2"/>
    <n v="0.22499999403953552"/>
    <n v="0"/>
    <n v="53"/>
    <n v="123"/>
    <x v="0"/>
    <s v="No corresponde"/>
    <s v="No corresponde"/>
    <n v="0"/>
    <n v="15"/>
    <n v="35"/>
    <n v="0"/>
    <n v="2"/>
    <n v="10"/>
    <s v="No corresponde"/>
    <s v="No corresponde"/>
    <s v="No corresponde"/>
    <s v="No corresponde"/>
    <s v="No corresponde"/>
    <s v="No corresponde"/>
    <n v="0.91796875"/>
    <n v="0.95"/>
    <n v="1"/>
    <n v="0"/>
    <n v="541"/>
    <n v="1083"/>
    <n v="0"/>
    <n v="0"/>
    <n v="1"/>
    <n v="0"/>
    <n v="1"/>
    <n v="3"/>
    <s v="No corresponde"/>
    <s v="No corresponde"/>
    <s v="No corresponde"/>
    <n v="9"/>
    <x v="0"/>
    <m/>
  </r>
  <r>
    <n v="864"/>
    <n v="100609"/>
    <x v="9"/>
    <s v="Leoncio Prado"/>
    <s v="Pueblo Nuevo"/>
    <n v="2"/>
    <n v="3"/>
    <x v="4"/>
    <s v="pobreza media y ruralidad media"/>
    <n v="1"/>
    <n v="0"/>
    <n v="0"/>
    <n v="5712"/>
    <n v="41.64"/>
    <n v="60.615981569055407"/>
    <n v="0.95180722891566261"/>
    <n v="83"/>
    <n v="0.9518072169126619"/>
    <n v="0.95180720090866089"/>
    <n v="0"/>
    <n v="6"/>
    <n v="13"/>
    <n v="4.2565947242206234E-2"/>
    <s v="n.d."/>
    <n v="0.11756595002334792"/>
    <n v="0.21756595373153687"/>
    <n v="0"/>
    <n v="23"/>
    <n v="52"/>
    <x v="0"/>
    <s v="No corresponde"/>
    <s v="No corresponde"/>
    <n v="0"/>
    <n v="11"/>
    <n v="25"/>
    <n v="0"/>
    <n v="2"/>
    <n v="10"/>
    <s v="No corresponde"/>
    <s v="No corresponde"/>
    <s v="No corresponde"/>
    <s v="No corresponde"/>
    <s v="No corresponde"/>
    <s v="No corresponde"/>
    <n v="0.98380566801619429"/>
    <n v="1"/>
    <n v="1"/>
    <n v="0"/>
    <n v="98"/>
    <n v="196"/>
    <n v="0"/>
    <n v="0"/>
    <n v="1"/>
    <n v="0"/>
    <n v="1"/>
    <n v="3"/>
    <s v="No corresponde"/>
    <s v="No corresponde"/>
    <s v="No corresponde"/>
    <n v="9"/>
    <x v="0"/>
    <s v="LB=Jose Crespo y Castillo (distrito de origen)"/>
  </r>
  <r>
    <n v="865"/>
    <n v="100610"/>
    <x v="9"/>
    <s v="Leoncio Prado"/>
    <s v="Santo Domingo de Anda"/>
    <n v="2"/>
    <n v="3"/>
    <x v="4"/>
    <s v="pobreza media y ruralidad media"/>
    <n v="1"/>
    <n v="0"/>
    <n v="0"/>
    <n v="3745"/>
    <n v="41.64"/>
    <n v="60.615981569055407"/>
    <n v="0.9285714285714286"/>
    <n v="42"/>
    <n v="0.95061225307231045"/>
    <n v="0.98000001907348633"/>
    <n v="0"/>
    <n v="4"/>
    <n v="8"/>
    <n v="4.2565947242206234E-2"/>
    <s v="n.d."/>
    <n v="0.11756595002334792"/>
    <n v="0.21756595373153687"/>
    <n v="0"/>
    <n v="20"/>
    <n v="46"/>
    <x v="0"/>
    <s v="No corresponde"/>
    <s v="No corresponde"/>
    <n v="0"/>
    <n v="11"/>
    <n v="25"/>
    <n v="0"/>
    <n v="2"/>
    <n v="10"/>
    <s v="No corresponde"/>
    <s v="No corresponde"/>
    <s v="No corresponde"/>
    <s v="No corresponde"/>
    <s v="No corresponde"/>
    <s v="No corresponde"/>
    <n v="0.95945945945945943"/>
    <n v="1"/>
    <n v="1"/>
    <n v="0"/>
    <n v="76"/>
    <n v="152"/>
    <s v="No corresponde"/>
    <s v="No corresponde"/>
    <s v="No corresponde"/>
    <n v="0"/>
    <n v="1"/>
    <n v="3"/>
    <s v="No corresponde"/>
    <s v="No corresponde"/>
    <s v="No corresponde"/>
    <n v="9"/>
    <x v="2"/>
    <s v="LB=Jose Crespo y Castillo (distrito de origen)"/>
  </r>
  <r>
    <n v="866"/>
    <n v="100701"/>
    <x v="9"/>
    <s v="Marañón"/>
    <s v="Huacrachuco"/>
    <n v="1"/>
    <n v="2"/>
    <x v="4"/>
    <s v="pobreza media y ruralidad media"/>
    <n v="1"/>
    <n v="0"/>
    <n v="0"/>
    <n v="15850"/>
    <n v="63.8"/>
    <n v="78.153409090909093"/>
    <n v="0.40728476821192056"/>
    <n v="604"/>
    <n v="0.46085620879450268"/>
    <n v="0.53228479623794556"/>
    <n v="0"/>
    <n v="91"/>
    <n v="212"/>
    <n v="4.971098265895954E-2"/>
    <n v="865"/>
    <n v="0.12471098409862581"/>
    <n v="0.22471098601818085"/>
    <n v="0"/>
    <n v="266"/>
    <n v="619"/>
    <x v="1"/>
    <n v="2.142857142857143E-3"/>
    <n v="5.0000000000000001E-3"/>
    <n v="0"/>
    <n v="15"/>
    <n v="35"/>
    <n v="0"/>
    <n v="2"/>
    <n v="10"/>
    <n v="0"/>
    <n v="0.36428571428571427"/>
    <n v="0.85"/>
    <n v="0"/>
    <n v="0.36428571428571427"/>
    <n v="0.85"/>
    <n v="0.94435857805255019"/>
    <n v="0.95"/>
    <n v="1"/>
    <n v="0"/>
    <n v="324"/>
    <n v="648"/>
    <n v="0"/>
    <n v="3"/>
    <n v="7"/>
    <n v="0"/>
    <n v="1"/>
    <n v="3"/>
    <s v="No corresponde"/>
    <s v="No corresponde"/>
    <s v="No corresponde"/>
    <n v="13"/>
    <x v="5"/>
    <m/>
  </r>
  <r>
    <n v="867"/>
    <n v="100702"/>
    <x v="9"/>
    <s v="Marañón"/>
    <s v="Cholón"/>
    <n v="1"/>
    <n v="2"/>
    <x v="1"/>
    <s v="pobreza alta y ruralidad alta"/>
    <n v="1"/>
    <n v="0"/>
    <n v="0"/>
    <n v="10368"/>
    <n v="60.67"/>
    <n v="100"/>
    <n v="0.69696969696969702"/>
    <n v="297"/>
    <n v="0.72911254513315316"/>
    <n v="0.77196967601776123"/>
    <n v="0"/>
    <n v="40"/>
    <n v="93"/>
    <n v="4.3126684636118601E-2"/>
    <n v="371"/>
    <n v="9.6698114395279311E-2"/>
    <n v="0.16812668740749359"/>
    <n v="0"/>
    <n v="105"/>
    <n v="244"/>
    <x v="1"/>
    <n v="2.142857142857143E-3"/>
    <n v="5.0000000000000001E-3"/>
    <n v="0"/>
    <n v="15"/>
    <n v="35"/>
    <n v="0"/>
    <n v="2"/>
    <n v="10"/>
    <s v="No corresponde"/>
    <s v="No corresponde"/>
    <s v="No corresponde"/>
    <s v="No corresponde"/>
    <s v="No corresponde"/>
    <s v="No corresponde"/>
    <n v="0.98516320474777452"/>
    <n v="1"/>
    <n v="1"/>
    <n v="0"/>
    <n v="130"/>
    <n v="261"/>
    <n v="0"/>
    <n v="1"/>
    <n v="3"/>
    <n v="0"/>
    <n v="1"/>
    <n v="3"/>
    <s v="No corresponde"/>
    <s v="No corresponde"/>
    <s v="No corresponde"/>
    <n v="11"/>
    <x v="1"/>
    <m/>
  </r>
  <r>
    <n v="868"/>
    <n v="100703"/>
    <x v="9"/>
    <s v="Marañón"/>
    <s v="San Buenaventura"/>
    <n v="1"/>
    <n v="1"/>
    <x v="2"/>
    <s v="pobreza muy alta y ruralidad alta"/>
    <n v="3"/>
    <n v="0"/>
    <n v="0"/>
    <n v="2728"/>
    <n v="72.33"/>
    <n v="100"/>
    <n v="0.44444444444444442"/>
    <n v="108"/>
    <n v="0.46587300962871975"/>
    <n v="0.49444442987442017"/>
    <n v="0"/>
    <n v="16"/>
    <n v="36"/>
    <n v="0.13636363636363635"/>
    <n v="154"/>
    <n v="0.17922077840798861"/>
    <n v="0.23636363446712494"/>
    <n v="0"/>
    <n v="50"/>
    <n v="115"/>
    <x v="1"/>
    <n v="2.142857142857143E-3"/>
    <n v="5.0000000000000001E-3"/>
    <n v="0"/>
    <n v="3"/>
    <n v="5"/>
    <n v="0"/>
    <n v="6"/>
    <n v="14"/>
    <s v="No corresponde"/>
    <s v="No corresponde"/>
    <s v="No corresponde"/>
    <s v="No corresponde"/>
    <s v="No corresponde"/>
    <s v="No corresponde"/>
    <n v="0.97058823529411764"/>
    <n v="1"/>
    <n v="1"/>
    <n v="0"/>
    <n v="112"/>
    <n v="224"/>
    <n v="0"/>
    <n v="1"/>
    <n v="2"/>
    <n v="0"/>
    <n v="1"/>
    <n v="3"/>
    <s v="No corresponde"/>
    <s v="No corresponde"/>
    <s v="No corresponde"/>
    <n v="11"/>
    <x v="1"/>
    <m/>
  </r>
  <r>
    <n v="869"/>
    <n v="100704"/>
    <x v="9"/>
    <s v="Marañón"/>
    <s v="La Morada"/>
    <n v="1"/>
    <n v="2"/>
    <x v="1"/>
    <s v="pobreza alta y ruralidad alta"/>
    <n v="1"/>
    <n v="0"/>
    <n v="0"/>
    <n v="1852"/>
    <n v="60.67"/>
    <n v="100"/>
    <n v="0.89166666666666672"/>
    <n v="120"/>
    <n v="0.92380951188859484"/>
    <n v="0.96666663885116577"/>
    <n v="0"/>
    <n v="27"/>
    <n v="61"/>
    <n v="0"/>
    <n v="193"/>
    <n v="5.3571428571428568E-2"/>
    <n v="0.125"/>
    <n v="0"/>
    <n v="16"/>
    <n v="37"/>
    <x v="1"/>
    <n v="2.142857142857143E-3"/>
    <n v="5.0000000000000001E-3"/>
    <n v="0"/>
    <n v="7"/>
    <n v="15"/>
    <n v="0"/>
    <n v="2"/>
    <n v="10"/>
    <s v="No corresponde"/>
    <s v="No corresponde"/>
    <s v="No corresponde"/>
    <s v="No corresponde"/>
    <s v="No corresponde"/>
    <s v="No corresponde"/>
    <n v="0.97982708933717577"/>
    <n v="1"/>
    <n v="1"/>
    <n v="0"/>
    <n v="49"/>
    <n v="99"/>
    <n v="0"/>
    <n v="0"/>
    <n v="1"/>
    <n v="0"/>
    <n v="1"/>
    <n v="3"/>
    <s v="No corresponde"/>
    <s v="No corresponde"/>
    <s v="No corresponde"/>
    <n v="10"/>
    <x v="1"/>
    <m/>
  </r>
  <r>
    <n v="870"/>
    <n v="100705"/>
    <x v="9"/>
    <s v="Marañón"/>
    <s v="Santa Rosa de Alto Yanajanca"/>
    <n v="1"/>
    <n v="2"/>
    <x v="1"/>
    <s v="pobreza alta y ruralidad alta"/>
    <n v="1"/>
    <n v="0"/>
    <n v="0"/>
    <n v="2324"/>
    <n v="60.67"/>
    <n v="100"/>
    <n v="0.93827160493827155"/>
    <n v="81"/>
    <n v="0.95615521099622069"/>
    <n v="0.98000001907348633"/>
    <n v="0"/>
    <n v="18"/>
    <n v="42"/>
    <n v="7.2992700729927005E-3"/>
    <n v="137"/>
    <n v="6.0870700415779327E-2"/>
    <n v="0.1322992742061615"/>
    <n v="0"/>
    <n v="22"/>
    <n v="50"/>
    <x v="1"/>
    <n v="2.142857142857143E-3"/>
    <n v="5.0000000000000001E-3"/>
    <n v="0"/>
    <n v="7"/>
    <n v="15"/>
    <n v="0"/>
    <n v="2"/>
    <n v="10"/>
    <s v="No corresponde"/>
    <s v="No corresponde"/>
    <s v="No corresponde"/>
    <s v="No corresponde"/>
    <s v="No corresponde"/>
    <s v="No corresponde"/>
    <n v="0.98067632850241548"/>
    <n v="1"/>
    <n v="1"/>
    <n v="0"/>
    <n v="41"/>
    <n v="83"/>
    <n v="0"/>
    <n v="0"/>
    <n v="1"/>
    <n v="0"/>
    <n v="1"/>
    <n v="3"/>
    <s v="No corresponde"/>
    <s v="No corresponde"/>
    <s v="No corresponde"/>
    <n v="10"/>
    <x v="1"/>
    <m/>
  </r>
  <r>
    <n v="871"/>
    <n v="100801"/>
    <x v="9"/>
    <s v="Pachitea"/>
    <s v="Panao"/>
    <n v="1"/>
    <n v="2"/>
    <x v="4"/>
    <s v="pobreza media y ruralidad media"/>
    <n v="4"/>
    <n v="0"/>
    <n v="1"/>
    <n v="25124"/>
    <n v="63.81"/>
    <n v="79.28400954653938"/>
    <n v="0.93859649122807021"/>
    <n v="1026"/>
    <n v="0.95634086030467713"/>
    <n v="0.98000001907348633"/>
    <n v="0"/>
    <n v="161"/>
    <n v="374"/>
    <n v="2.7322404371584699E-3"/>
    <n v="1464"/>
    <n v="7.7732242021497394E-2"/>
    <n v="0.17773224413394928"/>
    <n v="0"/>
    <n v="384"/>
    <n v="896"/>
    <x v="1"/>
    <n v="2.142857142857143E-3"/>
    <n v="5.0000000000000001E-3"/>
    <n v="0"/>
    <n v="15"/>
    <n v="35"/>
    <n v="0"/>
    <n v="6"/>
    <n v="14"/>
    <n v="0"/>
    <n v="0.36428571428571427"/>
    <n v="0.85"/>
    <n v="0"/>
    <n v="0.36428571428571427"/>
    <n v="0.85"/>
    <n v="0.87323943661971826"/>
    <n v="0.9"/>
    <n v="0.95"/>
    <n v="0"/>
    <n v="338"/>
    <n v="676"/>
    <n v="0"/>
    <n v="1"/>
    <n v="3"/>
    <n v="0"/>
    <n v="1"/>
    <n v="3"/>
    <s v="No corresponde"/>
    <s v="No corresponde"/>
    <s v="No corresponde"/>
    <n v="13"/>
    <x v="5"/>
    <m/>
  </r>
  <r>
    <n v="872"/>
    <n v="100802"/>
    <x v="9"/>
    <s v="Pachitea"/>
    <s v="Chaglla"/>
    <n v="1"/>
    <n v="2"/>
    <x v="4"/>
    <s v="pobreza media y ruralidad media"/>
    <n v="3"/>
    <n v="0"/>
    <n v="0"/>
    <n v="14828"/>
    <n v="57.21"/>
    <n v="72.74155538098978"/>
    <n v="0.68837209302325586"/>
    <n v="430"/>
    <n v="0.74194351410944992"/>
    <n v="0.81337207555770874"/>
    <n v="0"/>
    <n v="69"/>
    <n v="159"/>
    <n v="3.0165912518853697E-3"/>
    <n v="663"/>
    <n v="7.8016589897584629E-2"/>
    <n v="0.17801658809185028"/>
    <n v="0"/>
    <n v="175"/>
    <n v="408"/>
    <x v="1"/>
    <n v="2.142857142857143E-3"/>
    <n v="5.0000000000000001E-3"/>
    <n v="0"/>
    <n v="15"/>
    <n v="35"/>
    <n v="0"/>
    <n v="6"/>
    <n v="14"/>
    <s v="No corresponde"/>
    <s v="No corresponde"/>
    <s v="No corresponde"/>
    <s v="No corresponde"/>
    <s v="No corresponde"/>
    <s v="No corresponde"/>
    <n v="0.47257383966244726"/>
    <n v="0.7"/>
    <n v="0.8"/>
    <n v="0"/>
    <n v="251"/>
    <n v="502"/>
    <n v="0"/>
    <n v="1"/>
    <n v="3"/>
    <n v="0"/>
    <n v="1"/>
    <n v="3"/>
    <s v="No corresponde"/>
    <s v="No corresponde"/>
    <s v="No corresponde"/>
    <n v="11"/>
    <x v="1"/>
    <m/>
  </r>
  <r>
    <n v="873"/>
    <n v="100803"/>
    <x v="9"/>
    <s v="Pachitea"/>
    <s v="Molino"/>
    <n v="1"/>
    <n v="1"/>
    <x v="1"/>
    <s v="pobreza alta y ruralidad alta"/>
    <n v="4"/>
    <n v="1"/>
    <n v="1"/>
    <n v="15397"/>
    <n v="65.42"/>
    <n v="100"/>
    <n v="0.92691029900332222"/>
    <n v="602"/>
    <n v="0.9496630361762497"/>
    <n v="0.98000001907348633"/>
    <n v="0"/>
    <n v="87"/>
    <n v="201"/>
    <n v="6.5051020408163268E-2"/>
    <n v="784"/>
    <n v="0.11862244845826841"/>
    <n v="0.19005101919174194"/>
    <n v="0"/>
    <n v="219"/>
    <n v="509"/>
    <x v="1"/>
    <n v="2.142857142857143E-3"/>
    <n v="5.0000000000000001E-3"/>
    <n v="0"/>
    <n v="15"/>
    <n v="35"/>
    <n v="0"/>
    <n v="6"/>
    <n v="14"/>
    <s v="No corresponde"/>
    <s v="No corresponde"/>
    <s v="No corresponde"/>
    <s v="No corresponde"/>
    <s v="No corresponde"/>
    <s v="No corresponde"/>
    <n v="0.97610062893081762"/>
    <n v="1"/>
    <n v="1"/>
    <n v="0"/>
    <n v="243"/>
    <n v="487"/>
    <n v="0"/>
    <n v="1"/>
    <n v="3"/>
    <n v="0"/>
    <n v="1"/>
    <n v="3"/>
    <s v="No corresponde"/>
    <s v="No corresponde"/>
    <s v="No corresponde"/>
    <n v="11"/>
    <x v="1"/>
    <m/>
  </r>
  <r>
    <n v="874"/>
    <n v="100804"/>
    <x v="9"/>
    <s v="Pachitea"/>
    <s v="Umari"/>
    <n v="1"/>
    <n v="1"/>
    <x v="2"/>
    <s v="pobreza muy alta y ruralidad alta"/>
    <n v="4"/>
    <n v="0"/>
    <n v="1"/>
    <n v="21971"/>
    <n v="78.459999999999994"/>
    <n v="100"/>
    <n v="0.94819819819819817"/>
    <n v="444"/>
    <n v="0.96182755000189313"/>
    <n v="0.98000001907348633"/>
    <n v="0"/>
    <n v="69"/>
    <n v="160"/>
    <n v="0.10223642172523961"/>
    <n v="626"/>
    <n v="0.14509356763878678"/>
    <n v="0.20223642885684967"/>
    <n v="0"/>
    <n v="213"/>
    <n v="496"/>
    <x v="1"/>
    <n v="2.142857142857143E-3"/>
    <n v="5.0000000000000001E-3"/>
    <n v="0"/>
    <n v="15"/>
    <n v="35"/>
    <n v="0"/>
    <n v="6"/>
    <n v="14"/>
    <s v="No corresponde"/>
    <s v="No corresponde"/>
    <s v="No corresponde"/>
    <s v="No corresponde"/>
    <s v="No corresponde"/>
    <s v="No corresponde"/>
    <n v="0.96126760563380287"/>
    <n v="1"/>
    <n v="1"/>
    <n v="0"/>
    <n v="250"/>
    <n v="500"/>
    <n v="0"/>
    <n v="1"/>
    <n v="3"/>
    <n v="0"/>
    <n v="1"/>
    <n v="3"/>
    <s v="No corresponde"/>
    <s v="No corresponde"/>
    <s v="No corresponde"/>
    <n v="11"/>
    <x v="1"/>
    <m/>
  </r>
  <r>
    <n v="875"/>
    <n v="100901"/>
    <x v="9"/>
    <s v="Puerto Inca"/>
    <s v="Puerto Inca"/>
    <n v="1"/>
    <n v="3"/>
    <x v="0"/>
    <s v="pobreza media y ruralidad alta"/>
    <n v="4"/>
    <n v="0"/>
    <n v="1"/>
    <n v="7495"/>
    <n v="44"/>
    <n v="100"/>
    <n v="0.49512987012987014"/>
    <n v="616"/>
    <n v="0.53798700329987592"/>
    <n v="0.59512984752655029"/>
    <n v="0"/>
    <n v="118"/>
    <n v="275"/>
    <n v="3.1589338598223098E-2"/>
    <n v="1013"/>
    <n v="9.5875051428914948E-2"/>
    <n v="0.18158933520317078"/>
    <n v="0"/>
    <n v="220"/>
    <n v="512"/>
    <x v="0"/>
    <s v="No corresponde"/>
    <s v="No corresponde"/>
    <n v="0"/>
    <n v="11"/>
    <n v="25"/>
    <n v="0"/>
    <n v="2"/>
    <n v="10"/>
    <n v="0"/>
    <n v="0.36428571428571427"/>
    <n v="0.85"/>
    <n v="0"/>
    <n v="0.36428571428571427"/>
    <n v="0.85"/>
    <n v="0.92821782178217827"/>
    <n v="0.95"/>
    <n v="1"/>
    <n v="0"/>
    <n v="153"/>
    <n v="307"/>
    <s v="No corresponde"/>
    <s v="No corresponde"/>
    <s v="No corresponde"/>
    <n v="0"/>
    <n v="1"/>
    <n v="3"/>
    <n v="0"/>
    <s v="No corresponde"/>
    <n v="1"/>
    <n v="11"/>
    <x v="3"/>
    <m/>
  </r>
  <r>
    <n v="876"/>
    <n v="100902"/>
    <x v="9"/>
    <s v="Puerto Inca"/>
    <s v="Codo del Pozuzo"/>
    <n v="2"/>
    <n v="4"/>
    <x v="3"/>
    <s v="pobreza baja y ruralidad alta"/>
    <n v="4"/>
    <n v="0"/>
    <n v="1"/>
    <n v="6592"/>
    <n v="39.75"/>
    <n v="100"/>
    <n v="0.42941176470588233"/>
    <n v="340"/>
    <n v="0.49369747057682323"/>
    <n v="0.57941174507141113"/>
    <n v="0"/>
    <n v="74"/>
    <n v="172"/>
    <n v="0"/>
    <n v="564"/>
    <n v="8.5714286991528096E-2"/>
    <n v="0.20000000298023224"/>
    <n v="0"/>
    <n v="142"/>
    <n v="331"/>
    <x v="0"/>
    <s v="No corresponde"/>
    <s v="No corresponde"/>
    <n v="0"/>
    <n v="11"/>
    <n v="25"/>
    <n v="0"/>
    <n v="2"/>
    <n v="10"/>
    <s v="No corresponde"/>
    <s v="No corresponde"/>
    <s v="No corresponde"/>
    <s v="No corresponde"/>
    <s v="No corresponde"/>
    <s v="No corresponde"/>
    <n v="0.95583596214511046"/>
    <n v="1"/>
    <n v="1"/>
    <n v="0"/>
    <n v="91"/>
    <n v="182"/>
    <s v="No corresponde"/>
    <s v="No corresponde"/>
    <s v="No corresponde"/>
    <n v="0"/>
    <n v="1"/>
    <n v="3"/>
    <n v="0"/>
    <s v="No corresponde"/>
    <n v="1"/>
    <n v="9"/>
    <x v="0"/>
    <m/>
  </r>
  <r>
    <n v="877"/>
    <n v="100903"/>
    <x v="9"/>
    <s v="Puerto Inca"/>
    <s v="Honoria"/>
    <n v="2"/>
    <n v="4"/>
    <x v="3"/>
    <s v="pobreza baja y ruralidad alta"/>
    <n v="3"/>
    <n v="0"/>
    <n v="0"/>
    <n v="6293"/>
    <n v="25.66"/>
    <n v="100"/>
    <n v="0.6417322834645669"/>
    <n v="254"/>
    <n v="0.70601800965780082"/>
    <n v="0.7917323112487793"/>
    <n v="0"/>
    <n v="51"/>
    <n v="117"/>
    <n v="2.2443890274314215E-2"/>
    <n v="401"/>
    <n v="0.10815817739324805"/>
    <n v="0.22244389355182648"/>
    <n v="0"/>
    <n v="98"/>
    <n v="228"/>
    <x v="0"/>
    <s v="No corresponde"/>
    <s v="No corresponde"/>
    <n v="0"/>
    <n v="11"/>
    <n v="25"/>
    <n v="0"/>
    <n v="2"/>
    <n v="10"/>
    <s v="No corresponde"/>
    <s v="No corresponde"/>
    <s v="No corresponde"/>
    <s v="No corresponde"/>
    <s v="No corresponde"/>
    <s v="No corresponde"/>
    <n v="0.56321839080459768"/>
    <n v="0.8"/>
    <n v="0.9"/>
    <n v="0"/>
    <n v="119"/>
    <n v="238"/>
    <s v="No corresponde"/>
    <s v="No corresponde"/>
    <s v="No corresponde"/>
    <n v="0"/>
    <n v="1"/>
    <n v="3"/>
    <n v="0"/>
    <s v="No corresponde"/>
    <n v="1"/>
    <n v="9"/>
    <x v="0"/>
    <m/>
  </r>
  <r>
    <n v="878"/>
    <n v="100904"/>
    <x v="9"/>
    <s v="Puerto Inca"/>
    <s v="Tournavista"/>
    <n v="2"/>
    <n v="4"/>
    <x v="3"/>
    <s v="pobreza baja y ruralidad alta"/>
    <n v="4"/>
    <n v="0"/>
    <n v="1"/>
    <n v="4533"/>
    <n v="29.343260000000001"/>
    <n v="100"/>
    <n v="0.60465116279069764"/>
    <n v="215"/>
    <n v="0.66893688824485698"/>
    <n v="0.75465118885040283"/>
    <n v="0"/>
    <n v="51"/>
    <n v="117"/>
    <n v="0"/>
    <n v="304"/>
    <n v="8.5714286991528096E-2"/>
    <n v="0.20000000298023224"/>
    <n v="0"/>
    <n v="104"/>
    <n v="241"/>
    <x v="0"/>
    <s v="No corresponde"/>
    <s v="No corresponde"/>
    <n v="0"/>
    <n v="11"/>
    <n v="25"/>
    <n v="0"/>
    <n v="2"/>
    <n v="10"/>
    <s v="No corresponde"/>
    <s v="No corresponde"/>
    <s v="No corresponde"/>
    <s v="No corresponde"/>
    <s v="No corresponde"/>
    <s v="No corresponde"/>
    <n v="0.9719101123595506"/>
    <n v="1"/>
    <n v="1"/>
    <n v="0"/>
    <n v="109"/>
    <n v="219"/>
    <n v="0"/>
    <n v="0"/>
    <n v="1"/>
    <n v="0"/>
    <n v="1"/>
    <n v="3"/>
    <n v="0"/>
    <s v="No corresponde"/>
    <n v="1"/>
    <n v="9"/>
    <x v="1"/>
    <m/>
  </r>
  <r>
    <n v="879"/>
    <n v="100905"/>
    <x v="9"/>
    <s v="Puerto Inca"/>
    <s v="Yuyapichis"/>
    <n v="2"/>
    <n v="4"/>
    <x v="3"/>
    <s v="pobreza baja y ruralidad alta"/>
    <n v="4"/>
    <n v="0"/>
    <n v="1"/>
    <n v="6578"/>
    <n v="36.82"/>
    <n v="100"/>
    <n v="0.3828125"/>
    <n v="256"/>
    <n v="0.44709820406777517"/>
    <n v="0.53281247615814209"/>
    <n v="0"/>
    <n v="55"/>
    <n v="127"/>
    <n v="0"/>
    <n v="459"/>
    <n v="8.5714286991528096E-2"/>
    <n v="0.20000000298023224"/>
    <n v="0"/>
    <n v="108"/>
    <n v="251"/>
    <x v="0"/>
    <s v="No corresponde"/>
    <s v="No corresponde"/>
    <n v="0"/>
    <n v="11"/>
    <n v="25"/>
    <n v="0"/>
    <n v="2"/>
    <n v="10"/>
    <s v="No corresponde"/>
    <s v="No corresponde"/>
    <s v="No corresponde"/>
    <s v="No corresponde"/>
    <s v="No corresponde"/>
    <s v="No corresponde"/>
    <n v="0.91374663072776285"/>
    <n v="0.95"/>
    <n v="1"/>
    <n v="0"/>
    <n v="84"/>
    <n v="168"/>
    <n v="0"/>
    <n v="0"/>
    <n v="1"/>
    <n v="0"/>
    <n v="1"/>
    <n v="3"/>
    <n v="0"/>
    <s v="No corresponde"/>
    <n v="1"/>
    <n v="9"/>
    <x v="1"/>
    <m/>
  </r>
  <r>
    <n v="880"/>
    <n v="101001"/>
    <x v="9"/>
    <s v="Lauricocha"/>
    <s v="Jesús"/>
    <n v="1"/>
    <n v="3"/>
    <x v="0"/>
    <s v="pobreza media y ruralidad alta"/>
    <n v="1"/>
    <n v="0"/>
    <n v="0"/>
    <n v="5679"/>
    <n v="49.72"/>
    <n v="100"/>
    <n v="0.51630434782608692"/>
    <n v="184"/>
    <n v="0.55916148646277664"/>
    <n v="0.61630433797836304"/>
    <n v="0"/>
    <n v="33"/>
    <n v="76"/>
    <n v="1.2244897959183673E-2"/>
    <n v="245"/>
    <n v="7.6530613574272682E-2"/>
    <n v="0.16224490106105804"/>
    <n v="0"/>
    <n v="93"/>
    <n v="217"/>
    <x v="0"/>
    <s v="No corresponde"/>
    <s v="No corresponde"/>
    <n v="0"/>
    <n v="11"/>
    <n v="25"/>
    <n v="0"/>
    <n v="6"/>
    <n v="14"/>
    <n v="0"/>
    <n v="0.36428571428571427"/>
    <n v="0.85"/>
    <n v="0"/>
    <n v="0.36428571428571427"/>
    <n v="0.85"/>
    <n v="0.89387755102040811"/>
    <n v="0.9"/>
    <n v="0.95"/>
    <n v="0"/>
    <n v="129"/>
    <n v="259"/>
    <n v="0"/>
    <n v="0"/>
    <n v="1"/>
    <n v="0"/>
    <n v="1"/>
    <n v="3"/>
    <s v="No corresponde"/>
    <s v="No corresponde"/>
    <s v="No corresponde"/>
    <n v="11"/>
    <x v="3"/>
    <m/>
  </r>
  <r>
    <n v="881"/>
    <n v="101002"/>
    <x v="9"/>
    <s v="Lauricocha"/>
    <s v="Baños"/>
    <n v="2"/>
    <n v="4"/>
    <x v="3"/>
    <s v="pobreza baja y ruralidad alta"/>
    <n v="1"/>
    <n v="0"/>
    <n v="0"/>
    <n v="7143"/>
    <n v="38.770000000000003"/>
    <n v="100"/>
    <n v="0.5056179775280899"/>
    <n v="89"/>
    <n v="0.56990368102182354"/>
    <n v="0.65561795234680176"/>
    <n v="0"/>
    <n v="20"/>
    <n v="46"/>
    <n v="5.1948051948051951E-2"/>
    <n v="154"/>
    <n v="0.13766234051539858"/>
    <n v="0.25194805860519409"/>
    <n v="0"/>
    <n v="42"/>
    <n v="97"/>
    <x v="0"/>
    <s v="No corresponde"/>
    <s v="No corresponde"/>
    <n v="0"/>
    <n v="11"/>
    <n v="25"/>
    <n v="0"/>
    <n v="6"/>
    <n v="14"/>
    <s v="No corresponde"/>
    <s v="No corresponde"/>
    <s v="No corresponde"/>
    <s v="No corresponde"/>
    <s v="No corresponde"/>
    <s v="No corresponde"/>
    <n v="0.95959595959595956"/>
    <n v="1"/>
    <n v="1"/>
    <n v="0"/>
    <n v="71"/>
    <n v="142"/>
    <n v="0"/>
    <n v="0"/>
    <n v="1"/>
    <n v="0"/>
    <n v="1"/>
    <n v="3"/>
    <s v="No corresponde"/>
    <s v="No corresponde"/>
    <s v="No corresponde"/>
    <n v="9"/>
    <x v="0"/>
    <m/>
  </r>
  <r>
    <n v="882"/>
    <n v="101003"/>
    <x v="9"/>
    <s v="Lauricocha"/>
    <s v="Jivia"/>
    <n v="1"/>
    <n v="3"/>
    <x v="0"/>
    <s v="pobreza media y ruralidad alta"/>
    <n v="1"/>
    <n v="0"/>
    <n v="0"/>
    <n v="2908"/>
    <n v="48.43"/>
    <n v="100"/>
    <n v="0.86486486486486491"/>
    <n v="37"/>
    <n v="0.90772200137031589"/>
    <n v="0.96486485004425049"/>
    <n v="0"/>
    <n v="8"/>
    <n v="17"/>
    <n v="0"/>
    <n v="51"/>
    <n v="6.4285716840199056E-2"/>
    <n v="0.15000000596046448"/>
    <n v="0"/>
    <n v="27"/>
    <n v="62"/>
    <x v="0"/>
    <s v="No corresponde"/>
    <s v="No corresponde"/>
    <n v="0"/>
    <n v="7"/>
    <n v="15"/>
    <n v="0"/>
    <n v="6"/>
    <n v="14"/>
    <s v="No corresponde"/>
    <s v="No corresponde"/>
    <s v="No corresponde"/>
    <s v="No corresponde"/>
    <s v="No corresponde"/>
    <s v="No corresponde"/>
    <n v="0.93548387096774188"/>
    <n v="0.95"/>
    <n v="1"/>
    <n v="0"/>
    <n v="70"/>
    <n v="140"/>
    <n v="0"/>
    <n v="1"/>
    <n v="2"/>
    <n v="0"/>
    <n v="1"/>
    <n v="3"/>
    <s v="No corresponde"/>
    <s v="No corresponde"/>
    <s v="No corresponde"/>
    <n v="10"/>
    <x v="0"/>
    <m/>
  </r>
  <r>
    <n v="883"/>
    <n v="101005"/>
    <x v="9"/>
    <s v="Lauricocha"/>
    <s v="Rondos"/>
    <n v="2"/>
    <n v="3"/>
    <x v="0"/>
    <s v="pobreza media y ruralidad alta"/>
    <n v="1"/>
    <n v="0"/>
    <n v="0"/>
    <n v="7643"/>
    <n v="43.13"/>
    <n v="100"/>
    <n v="0.83544303797468356"/>
    <n v="158"/>
    <n v="0.87830018328930548"/>
    <n v="0.93544304370880127"/>
    <n v="0"/>
    <n v="31"/>
    <n v="71"/>
    <n v="0.11618257261410789"/>
    <n v="241"/>
    <n v="0.18046828648644081"/>
    <n v="0.26618257164955139"/>
    <n v="0"/>
    <n v="115"/>
    <n v="267"/>
    <x v="0"/>
    <s v="No corresponde"/>
    <s v="No corresponde"/>
    <n v="0"/>
    <n v="11"/>
    <n v="25"/>
    <n v="0"/>
    <n v="6"/>
    <n v="14"/>
    <s v="No corresponde"/>
    <s v="No corresponde"/>
    <s v="No corresponde"/>
    <s v="No corresponde"/>
    <s v="No corresponde"/>
    <s v="No corresponde"/>
    <n v="0.85488958990536279"/>
    <n v="0.9"/>
    <n v="0.95"/>
    <n v="0"/>
    <n v="152"/>
    <n v="305"/>
    <n v="0"/>
    <n v="1"/>
    <n v="3"/>
    <n v="0"/>
    <n v="1"/>
    <n v="3"/>
    <s v="No corresponde"/>
    <s v="No corresponde"/>
    <s v="No corresponde"/>
    <n v="10"/>
    <x v="0"/>
    <m/>
  </r>
  <r>
    <n v="884"/>
    <n v="101006"/>
    <x v="9"/>
    <s v="Lauricocha"/>
    <s v="San Francisco de Asís"/>
    <n v="1"/>
    <n v="2"/>
    <x v="1"/>
    <s v="pobreza alta y ruralidad alta"/>
    <n v="3"/>
    <n v="0"/>
    <n v="0"/>
    <n v="2114"/>
    <n v="57.12"/>
    <n v="100"/>
    <n v="0.75"/>
    <n v="32"/>
    <n v="0.78214285203388756"/>
    <n v="0.82499998807907104"/>
    <n v="0"/>
    <n v="6"/>
    <n v="14"/>
    <n v="0"/>
    <n v="53"/>
    <n v="5.3571428571428568E-2"/>
    <n v="0.125"/>
    <n v="0"/>
    <n v="27"/>
    <n v="62"/>
    <x v="1"/>
    <n v="2.142857142857143E-3"/>
    <n v="5.0000000000000001E-3"/>
    <n v="0"/>
    <n v="7"/>
    <n v="15"/>
    <n v="0"/>
    <n v="6"/>
    <n v="14"/>
    <s v="No corresponde"/>
    <s v="No corresponde"/>
    <s v="No corresponde"/>
    <s v="No corresponde"/>
    <s v="No corresponde"/>
    <s v="No corresponde"/>
    <n v="0.81720430107526887"/>
    <n v="0.9"/>
    <n v="0.95"/>
    <n v="0"/>
    <n v="86"/>
    <n v="172"/>
    <n v="0"/>
    <n v="0"/>
    <n v="1"/>
    <n v="0"/>
    <n v="1"/>
    <n v="3"/>
    <s v="No corresponde"/>
    <s v="No corresponde"/>
    <s v="No corresponde"/>
    <n v="10"/>
    <x v="1"/>
    <m/>
  </r>
  <r>
    <n v="885"/>
    <n v="101007"/>
    <x v="9"/>
    <s v="Lauricocha"/>
    <s v="San Miguel de Cauri"/>
    <n v="1"/>
    <n v="2"/>
    <x v="1"/>
    <s v="pobreza alta y ruralidad alta"/>
    <n v="1"/>
    <n v="0"/>
    <n v="0"/>
    <n v="10321"/>
    <n v="58.4"/>
    <n v="100"/>
    <n v="0.44886363636363635"/>
    <n v="176"/>
    <n v="0.4810064837530062"/>
    <n v="0.52386361360549927"/>
    <n v="0"/>
    <n v="30"/>
    <n v="69"/>
    <n v="0.27464788732394368"/>
    <n v="284"/>
    <n v="0.32821931769430518"/>
    <n v="0.39964789152145386"/>
    <n v="0"/>
    <n v="95"/>
    <n v="220"/>
    <x v="1"/>
    <n v="2.142857142857143E-3"/>
    <n v="5.0000000000000001E-3"/>
    <n v="0"/>
    <n v="11"/>
    <n v="25"/>
    <n v="0"/>
    <n v="2"/>
    <n v="10"/>
    <s v="No corresponde"/>
    <s v="No corresponde"/>
    <s v="No corresponde"/>
    <s v="No corresponde"/>
    <s v="No corresponde"/>
    <s v="No corresponde"/>
    <n v="0.94146341463414629"/>
    <n v="0.95"/>
    <n v="1"/>
    <n v="0"/>
    <n v="167"/>
    <n v="334"/>
    <n v="0"/>
    <n v="1"/>
    <n v="2"/>
    <n v="0"/>
    <n v="1"/>
    <n v="3"/>
    <s v="No corresponde"/>
    <s v="No corresponde"/>
    <s v="No corresponde"/>
    <n v="11"/>
    <x v="1"/>
    <m/>
  </r>
  <r>
    <n v="886"/>
    <n v="101101"/>
    <x v="9"/>
    <s v="Yarowilca"/>
    <s v="Chavinillo"/>
    <n v="1"/>
    <n v="2"/>
    <x v="1"/>
    <s v="pobreza alta y ruralidad alta"/>
    <n v="4"/>
    <n v="1"/>
    <n v="0"/>
    <n v="5909"/>
    <n v="61.25"/>
    <n v="100"/>
    <n v="0.85306122448979593"/>
    <n v="245"/>
    <n v="0.8852040912250041"/>
    <n v="0.92806124687194824"/>
    <n v="0"/>
    <n v="30"/>
    <n v="70"/>
    <n v="1.5209125475285171E-2"/>
    <n v="263"/>
    <n v="6.8780553196837624E-2"/>
    <n v="0.14020912349224091"/>
    <n v="0"/>
    <n v="127"/>
    <n v="296"/>
    <x v="1"/>
    <n v="2.142857142857143E-3"/>
    <n v="5.0000000000000001E-3"/>
    <n v="0"/>
    <n v="11"/>
    <n v="25"/>
    <n v="0"/>
    <n v="6"/>
    <n v="14"/>
    <n v="0"/>
    <n v="0.36428571428571427"/>
    <n v="0.85"/>
    <n v="0"/>
    <n v="0.36428571428571427"/>
    <n v="0.85"/>
    <n v="0.51762523191094623"/>
    <n v="0.8"/>
    <n v="0.9"/>
    <n v="0"/>
    <n v="196"/>
    <n v="393"/>
    <n v="0"/>
    <n v="1"/>
    <n v="3"/>
    <n v="0"/>
    <n v="1"/>
    <n v="3"/>
    <s v="No corresponde"/>
    <s v="No corresponde"/>
    <s v="No corresponde"/>
    <n v="13"/>
    <x v="5"/>
    <m/>
  </r>
  <r>
    <n v="887"/>
    <n v="101102"/>
    <x v="9"/>
    <s v="Yarowilca"/>
    <s v="Cahuac"/>
    <n v="2"/>
    <n v="4"/>
    <x v="3"/>
    <s v="pobreza baja y ruralidad alta"/>
    <n v="4"/>
    <n v="1"/>
    <n v="0"/>
    <n v="4660"/>
    <n v="38.36"/>
    <n v="100"/>
    <n v="0.80487804878048785"/>
    <n v="41"/>
    <n v="0.86916375596348838"/>
    <n v="0.95487803220748901"/>
    <n v="0"/>
    <n v="6"/>
    <n v="14"/>
    <n v="0"/>
    <n v="42"/>
    <n v="8.5714286991528096E-2"/>
    <n v="0.20000000298023224"/>
    <n v="0"/>
    <n v="29"/>
    <n v="66"/>
    <x v="0"/>
    <s v="No corresponde"/>
    <s v="No corresponde"/>
    <n v="0"/>
    <n v="11"/>
    <n v="25"/>
    <n v="0"/>
    <n v="6"/>
    <n v="14"/>
    <s v="No corresponde"/>
    <s v="No corresponde"/>
    <s v="No corresponde"/>
    <s v="No corresponde"/>
    <s v="No corresponde"/>
    <s v="No corresponde"/>
    <n v="0.72277227722772275"/>
    <n v="0.8"/>
    <n v="0.9"/>
    <n v="0"/>
    <n v="82"/>
    <n v="165"/>
    <n v="0"/>
    <n v="0"/>
    <n v="1"/>
    <n v="0"/>
    <n v="1"/>
    <n v="3"/>
    <s v="No corresponde"/>
    <s v="No corresponde"/>
    <s v="No corresponde"/>
    <n v="9"/>
    <x v="0"/>
    <m/>
  </r>
  <r>
    <n v="888"/>
    <n v="101103"/>
    <x v="9"/>
    <s v="Yarowilca"/>
    <s v="Chacabamba"/>
    <n v="1"/>
    <n v="3"/>
    <x v="0"/>
    <s v="pobreza media y ruralidad alta"/>
    <n v="1"/>
    <n v="0"/>
    <n v="0"/>
    <n v="3738"/>
    <n v="46.82"/>
    <n v="100"/>
    <n v="0.5423728813559322"/>
    <n v="59"/>
    <n v="0.58523003486397773"/>
    <n v="0.64237290620803833"/>
    <n v="0"/>
    <n v="8"/>
    <n v="18"/>
    <n v="0"/>
    <n v="68"/>
    <n v="6.4285716840199056E-2"/>
    <n v="0.15000000596046448"/>
    <n v="0"/>
    <n v="30"/>
    <n v="68"/>
    <x v="0"/>
    <s v="No corresponde"/>
    <s v="No corresponde"/>
    <n v="0"/>
    <n v="11"/>
    <n v="25"/>
    <n v="0"/>
    <n v="2"/>
    <n v="10"/>
    <s v="No corresponde"/>
    <s v="No corresponde"/>
    <s v="No corresponde"/>
    <s v="No corresponde"/>
    <s v="No corresponde"/>
    <s v="No corresponde"/>
    <n v="0.84722222222222221"/>
    <n v="0.9"/>
    <n v="0.95"/>
    <n v="0"/>
    <n v="70"/>
    <n v="140"/>
    <n v="0"/>
    <n v="1"/>
    <n v="3"/>
    <n v="0"/>
    <n v="1"/>
    <n v="3"/>
    <s v="No corresponde"/>
    <s v="No corresponde"/>
    <s v="No corresponde"/>
    <n v="10"/>
    <x v="0"/>
    <m/>
  </r>
  <r>
    <n v="889"/>
    <n v="101104"/>
    <x v="9"/>
    <s v="Yarowilca"/>
    <s v="Aparicio Pomares"/>
    <n v="1"/>
    <n v="2"/>
    <x v="1"/>
    <s v="pobreza alta y ruralidad alta"/>
    <n v="3"/>
    <n v="0"/>
    <n v="0"/>
    <n v="5456"/>
    <n v="61.94"/>
    <n v="100"/>
    <n v="0.77777777777777779"/>
    <n v="225"/>
    <n v="0.80992063548829818"/>
    <n v="0.85277777910232544"/>
    <n v="0"/>
    <n v="34"/>
    <n v="79"/>
    <n v="0.25483870967741934"/>
    <n v="310"/>
    <n v="0.3084101362711823"/>
    <n v="0.37983870506286621"/>
    <n v="0"/>
    <n v="123"/>
    <n v="285"/>
    <x v="1"/>
    <n v="2.142857142857143E-3"/>
    <n v="5.0000000000000001E-3"/>
    <n v="0"/>
    <n v="11"/>
    <n v="25"/>
    <n v="0"/>
    <n v="2"/>
    <n v="10"/>
    <s v="No corresponde"/>
    <s v="No corresponde"/>
    <s v="No corresponde"/>
    <s v="No corresponde"/>
    <s v="No corresponde"/>
    <s v="No corresponde"/>
    <n v="0.72916666666666663"/>
    <n v="0.8"/>
    <n v="0.9"/>
    <n v="0"/>
    <n v="175"/>
    <n v="350"/>
    <n v="0"/>
    <n v="1"/>
    <n v="2"/>
    <n v="0"/>
    <n v="1"/>
    <n v="3"/>
    <s v="No corresponde"/>
    <s v="No corresponde"/>
    <s v="No corresponde"/>
    <n v="11"/>
    <x v="1"/>
    <m/>
  </r>
  <r>
    <n v="890"/>
    <n v="101105"/>
    <x v="9"/>
    <s v="Yarowilca"/>
    <s v="Jacas Chico"/>
    <n v="1"/>
    <n v="2"/>
    <x v="1"/>
    <s v="pobreza alta y ruralidad alta"/>
    <n v="4"/>
    <n v="0"/>
    <n v="1"/>
    <n v="2026"/>
    <n v="60.5"/>
    <n v="100"/>
    <n v="0.79411764705882348"/>
    <n v="34"/>
    <n v="0.82626049157952053"/>
    <n v="0.8691176176071167"/>
    <n v="0"/>
    <n v="8"/>
    <n v="17"/>
    <n v="0"/>
    <n v="65"/>
    <n v="5.3571428571428568E-2"/>
    <n v="0.125"/>
    <n v="0"/>
    <n v="23"/>
    <n v="53"/>
    <x v="1"/>
    <n v="2.142857142857143E-3"/>
    <n v="5.0000000000000001E-3"/>
    <n v="0"/>
    <n v="7"/>
    <n v="15"/>
    <n v="0"/>
    <n v="2"/>
    <n v="10"/>
    <s v="No corresponde"/>
    <s v="No corresponde"/>
    <s v="No corresponde"/>
    <s v="No corresponde"/>
    <s v="No corresponde"/>
    <s v="No corresponde"/>
    <n v="0.85815602836879434"/>
    <n v="0.9"/>
    <n v="0.95"/>
    <n v="0"/>
    <n v="74"/>
    <n v="148"/>
    <n v="0"/>
    <n v="0"/>
    <n v="1"/>
    <n v="0"/>
    <n v="1"/>
    <n v="3"/>
    <s v="No corresponde"/>
    <s v="No corresponde"/>
    <s v="No corresponde"/>
    <n v="10"/>
    <x v="1"/>
    <m/>
  </r>
  <r>
    <n v="891"/>
    <n v="101106"/>
    <x v="9"/>
    <s v="Yarowilca"/>
    <s v="Obas"/>
    <n v="1"/>
    <n v="2"/>
    <x v="1"/>
    <s v="pobreza alta y ruralidad alta"/>
    <n v="3"/>
    <n v="0"/>
    <n v="0"/>
    <n v="5404"/>
    <n v="57.72"/>
    <n v="100"/>
    <n v="0.54374999999999996"/>
    <n v="160"/>
    <n v="0.57589284692491804"/>
    <n v="0.61874997615814209"/>
    <n v="0"/>
    <n v="25"/>
    <n v="58"/>
    <n v="0.273542600896861"/>
    <n v="223"/>
    <n v="0.32711403456580401"/>
    <n v="0.3985426127910614"/>
    <n v="0"/>
    <n v="100"/>
    <n v="233"/>
    <x v="1"/>
    <n v="2.142857142857143E-3"/>
    <n v="5.0000000000000001E-3"/>
    <n v="0"/>
    <n v="11"/>
    <n v="25"/>
    <n v="0"/>
    <n v="2"/>
    <n v="10"/>
    <s v="No corresponde"/>
    <s v="No corresponde"/>
    <s v="No corresponde"/>
    <s v="No corresponde"/>
    <s v="No corresponde"/>
    <s v="No corresponde"/>
    <n v="0.54166666666666663"/>
    <n v="0.8"/>
    <n v="0.9"/>
    <n v="0"/>
    <n v="219"/>
    <n v="439"/>
    <n v="0"/>
    <n v="1"/>
    <n v="2"/>
    <n v="0"/>
    <n v="1"/>
    <n v="3"/>
    <s v="No corresponde"/>
    <s v="No corresponde"/>
    <s v="No corresponde"/>
    <n v="11"/>
    <x v="1"/>
    <m/>
  </r>
  <r>
    <n v="892"/>
    <n v="101107"/>
    <x v="9"/>
    <s v="Yarowilca"/>
    <s v="Pampamarca"/>
    <n v="1"/>
    <n v="1"/>
    <x v="1"/>
    <s v="pobreza alta y ruralidad alta"/>
    <n v="3"/>
    <n v="0"/>
    <n v="0"/>
    <n v="2027"/>
    <n v="67.569999999999993"/>
    <n v="100"/>
    <n v="0.66129032258064513"/>
    <n v="62"/>
    <n v="0.69343318532688825"/>
    <n v="0.7362903356552124"/>
    <n v="0"/>
    <n v="8"/>
    <n v="18"/>
    <n v="0"/>
    <n v="64"/>
    <n v="5.3571428571428568E-2"/>
    <n v="0.125"/>
    <n v="0"/>
    <n v="30"/>
    <n v="68"/>
    <x v="1"/>
    <n v="2.142857142857143E-3"/>
    <n v="5.0000000000000001E-3"/>
    <n v="0"/>
    <n v="7"/>
    <n v="15"/>
    <n v="0"/>
    <n v="2"/>
    <n v="10"/>
    <s v="No corresponde"/>
    <s v="No corresponde"/>
    <s v="No corresponde"/>
    <s v="No corresponde"/>
    <s v="No corresponde"/>
    <s v="No corresponde"/>
    <n v="0.91017964071856283"/>
    <n v="0.95"/>
    <n v="1"/>
    <n v="0"/>
    <n v="84"/>
    <n v="168"/>
    <n v="0"/>
    <n v="0"/>
    <n v="1"/>
    <n v="0"/>
    <n v="1"/>
    <n v="3"/>
    <s v="No corresponde"/>
    <s v="No corresponde"/>
    <s v="No corresponde"/>
    <n v="10"/>
    <x v="1"/>
    <m/>
  </r>
  <r>
    <n v="893"/>
    <n v="101108"/>
    <x v="9"/>
    <s v="Yarowilca"/>
    <s v="Choras"/>
    <n v="1"/>
    <n v="2"/>
    <x v="1"/>
    <s v="pobreza alta y ruralidad alta"/>
    <n v="3"/>
    <n v="0"/>
    <n v="0"/>
    <n v="3644"/>
    <n v="60.52"/>
    <n v="100"/>
    <n v="0.82499999999999996"/>
    <n v="80"/>
    <n v="0.85714284692491804"/>
    <n v="0.89999997615814209"/>
    <n v="0"/>
    <n v="11"/>
    <n v="24"/>
    <n v="0"/>
    <n v="107"/>
    <n v="5.3571428571428568E-2"/>
    <n v="0.125"/>
    <n v="0"/>
    <n v="50"/>
    <n v="115"/>
    <x v="1"/>
    <n v="2.142857142857143E-3"/>
    <n v="5.0000000000000001E-3"/>
    <n v="0"/>
    <n v="11"/>
    <n v="25"/>
    <n v="0"/>
    <n v="6"/>
    <n v="14"/>
    <s v="No corresponde"/>
    <s v="No corresponde"/>
    <s v="No corresponde"/>
    <s v="No corresponde"/>
    <s v="No corresponde"/>
    <s v="No corresponde"/>
    <n v="0.53191489361702127"/>
    <n v="0.8"/>
    <n v="0.9"/>
    <n v="0"/>
    <n v="121"/>
    <n v="243"/>
    <n v="0"/>
    <n v="0"/>
    <n v="1"/>
    <n v="0"/>
    <n v="1"/>
    <n v="3"/>
    <s v="No corresponde"/>
    <s v="No corresponde"/>
    <s v="No corresponde"/>
    <n v="10"/>
    <x v="1"/>
    <m/>
  </r>
  <r>
    <n v="894"/>
    <n v="110103"/>
    <x v="10"/>
    <s v="Ica"/>
    <s v="Los Aquijes"/>
    <n v="4"/>
    <n v="1"/>
    <x v="4"/>
    <s v="pobreza media y ruralidad media"/>
    <n v="4"/>
    <n v="1"/>
    <n v="1"/>
    <n v="19799"/>
    <n v="10.6"/>
    <n v="31.766228164761699"/>
    <n v="0.93066666666666664"/>
    <n v="750"/>
    <n v="0.95180953198387508"/>
    <n v="0.98000001907348633"/>
    <n v="0"/>
    <n v="108"/>
    <n v="250"/>
    <n v="0"/>
    <n v="1202"/>
    <n v="7.4999998722757616E-2"/>
    <n v="0.17499999701976776"/>
    <n v="0"/>
    <n v="176"/>
    <n v="409"/>
    <x v="0"/>
    <s v="No corresponde"/>
    <s v="No corresponde"/>
    <n v="0"/>
    <n v="11"/>
    <n v="25"/>
    <n v="0"/>
    <n v="6"/>
    <n v="14"/>
    <s v="No corresponde"/>
    <s v="No corresponde"/>
    <s v="No corresponde"/>
    <s v="No corresponde"/>
    <s v="No corresponde"/>
    <s v="No corresponde"/>
    <n v="0.95885509838998206"/>
    <n v="1"/>
    <n v="1"/>
    <n v="0"/>
    <n v="225"/>
    <n v="450"/>
    <s v="No corresponde"/>
    <s v="No corresponde"/>
    <s v="No corresponde"/>
    <n v="0"/>
    <n v="1"/>
    <n v="3"/>
    <s v="No corresponde"/>
    <s v="No corresponde"/>
    <s v="No corresponde"/>
    <n v="9"/>
    <x v="2"/>
    <m/>
  </r>
  <r>
    <n v="895"/>
    <n v="110105"/>
    <x v="10"/>
    <s v="Ica"/>
    <s v="Pachacútec"/>
    <n v="4"/>
    <n v="1"/>
    <x v="5"/>
    <s v="pobreza baja y ruralidad baja"/>
    <n v="4"/>
    <n v="1"/>
    <n v="1"/>
    <n v="6884"/>
    <n v="10.43"/>
    <n v="16.741573033707866"/>
    <n v="0.93831168831168832"/>
    <n v="308"/>
    <n v="0.95617811578103029"/>
    <n v="0.98000001907348633"/>
    <n v="0"/>
    <n v="53"/>
    <n v="123"/>
    <n v="0"/>
    <n v="466"/>
    <n v="9.6428568874086656E-2"/>
    <n v="0.22499999403953552"/>
    <n v="0"/>
    <n v="78"/>
    <n v="181"/>
    <x v="0"/>
    <s v="No corresponde"/>
    <s v="No corresponde"/>
    <n v="0"/>
    <n v="7"/>
    <n v="15"/>
    <n v="0"/>
    <n v="6"/>
    <n v="14"/>
    <s v="No corresponde"/>
    <s v="No corresponde"/>
    <s v="No corresponde"/>
    <s v="No corresponde"/>
    <s v="No corresponde"/>
    <s v="No corresponde"/>
    <n v="0.97149643705463185"/>
    <n v="1"/>
    <n v="1"/>
    <n v="0"/>
    <n v="171"/>
    <n v="342"/>
    <s v="No corresponde"/>
    <s v="No corresponde"/>
    <s v="No corresponde"/>
    <n v="0"/>
    <n v="1"/>
    <n v="3"/>
    <s v="No corresponde"/>
    <s v="No corresponde"/>
    <s v="No corresponde"/>
    <n v="9"/>
    <x v="2"/>
    <m/>
  </r>
  <r>
    <n v="896"/>
    <n v="110108"/>
    <x v="10"/>
    <s v="Ica"/>
    <s v="Salas"/>
    <n v="3"/>
    <n v="1"/>
    <x v="5"/>
    <s v="pobreza baja y ruralidad baja"/>
    <n v="4"/>
    <n v="1"/>
    <n v="1"/>
    <n v="24327"/>
    <n v="21.35"/>
    <n v="31.951320132013201"/>
    <n v="0.88173913043478258"/>
    <n v="1150"/>
    <n v="0.9238509398513699"/>
    <n v="0.98000001907348633"/>
    <n v="0"/>
    <n v="172"/>
    <n v="400"/>
    <n v="6.3251106894370653E-4"/>
    <n v="1581"/>
    <n v="9.7061079308852438E-2"/>
    <n v="0.22563250362873077"/>
    <n v="0"/>
    <n v="206"/>
    <n v="479"/>
    <x v="0"/>
    <s v="No corresponde"/>
    <s v="No corresponde"/>
    <n v="0"/>
    <n v="11"/>
    <n v="25"/>
    <n v="0"/>
    <n v="6"/>
    <n v="14"/>
    <s v="No corresponde"/>
    <s v="No corresponde"/>
    <s v="No corresponde"/>
    <s v="No corresponde"/>
    <s v="No corresponde"/>
    <s v="No corresponde"/>
    <n v="0.963963963963964"/>
    <n v="1"/>
    <n v="1"/>
    <n v="0"/>
    <n v="361"/>
    <n v="722"/>
    <n v="0"/>
    <n v="0"/>
    <n v="1"/>
    <n v="0"/>
    <n v="1"/>
    <n v="3"/>
    <s v="No corresponde"/>
    <s v="No corresponde"/>
    <s v="No corresponde"/>
    <n v="9"/>
    <x v="0"/>
    <m/>
  </r>
  <r>
    <n v="897"/>
    <n v="110109"/>
    <x v="10"/>
    <s v="Ica"/>
    <s v="San José de Los Molinos"/>
    <n v="3"/>
    <n v="1"/>
    <x v="4"/>
    <s v="pobreza media y ruralidad media"/>
    <n v="1"/>
    <n v="0"/>
    <n v="0"/>
    <n v="6300"/>
    <n v="19.87"/>
    <n v="58.62957238536837"/>
    <n v="0.88803088803088803"/>
    <n v="259"/>
    <n v="0.92744622990628733"/>
    <n v="0.98000001907348633"/>
    <n v="0"/>
    <n v="21"/>
    <n v="48"/>
    <n v="0"/>
    <n v="210"/>
    <n v="7.4999998722757616E-2"/>
    <n v="0.17499999701976776"/>
    <n v="0"/>
    <n v="73"/>
    <n v="170"/>
    <x v="0"/>
    <s v="No corresponde"/>
    <s v="No corresponde"/>
    <n v="0"/>
    <n v="7"/>
    <n v="15"/>
    <n v="0"/>
    <n v="6"/>
    <n v="14"/>
    <s v="No corresponde"/>
    <s v="No corresponde"/>
    <s v="No corresponde"/>
    <s v="No corresponde"/>
    <s v="No corresponde"/>
    <s v="No corresponde"/>
    <n v="0.96341463414634143"/>
    <n v="1"/>
    <n v="1"/>
    <n v="0"/>
    <n v="175"/>
    <n v="350"/>
    <s v="No corresponde"/>
    <s v="No corresponde"/>
    <s v="No corresponde"/>
    <n v="0"/>
    <n v="1"/>
    <n v="3"/>
    <s v="No corresponde"/>
    <s v="No corresponde"/>
    <s v="No corresponde"/>
    <n v="9"/>
    <x v="2"/>
    <m/>
  </r>
  <r>
    <n v="898"/>
    <n v="110110"/>
    <x v="10"/>
    <s v="Ica"/>
    <s v="San Juan Bautista"/>
    <n v="5"/>
    <n v="2"/>
    <x v="4"/>
    <s v="pobreza media y ruralidad media"/>
    <n v="1"/>
    <n v="0"/>
    <n v="0"/>
    <n v="15071"/>
    <n v="7.63"/>
    <n v="47.799475371611777"/>
    <n v="0.93670886075949367"/>
    <n v="237"/>
    <n v="0.95526221432263336"/>
    <n v="0.98000001907348633"/>
    <n v="0"/>
    <n v="25"/>
    <n v="57"/>
    <n v="0"/>
    <n v="250"/>
    <n v="7.4999998722757616E-2"/>
    <n v="0.17499999701976776"/>
    <n v="0"/>
    <n v="59"/>
    <n v="137"/>
    <x v="0"/>
    <s v="No corresponde"/>
    <s v="No corresponde"/>
    <n v="0"/>
    <n v="11"/>
    <n v="25"/>
    <n v="0"/>
    <n v="2"/>
    <n v="10"/>
    <s v="No corresponde"/>
    <s v="No corresponde"/>
    <s v="No corresponde"/>
    <s v="No corresponde"/>
    <s v="No corresponde"/>
    <s v="No corresponde"/>
    <n v="0.92093023255813955"/>
    <n v="0.95"/>
    <n v="1"/>
    <n v="0"/>
    <n v="152"/>
    <n v="304"/>
    <s v="No corresponde"/>
    <s v="No corresponde"/>
    <s v="No corresponde"/>
    <n v="0"/>
    <n v="1"/>
    <n v="3"/>
    <s v="No corresponde"/>
    <s v="No corresponde"/>
    <s v="No corresponde"/>
    <n v="9"/>
    <x v="2"/>
    <m/>
  </r>
  <r>
    <n v="899"/>
    <n v="110112"/>
    <x v="10"/>
    <s v="Ica"/>
    <s v="Subtanjalla"/>
    <n v="5"/>
    <n v="2"/>
    <x v="5"/>
    <s v="pobreza baja y ruralidad baja"/>
    <n v="4"/>
    <n v="0"/>
    <n v="1"/>
    <n v="28790"/>
    <n v="8.31"/>
    <n v="2.3965983764978738"/>
    <n v="0.93572621035058434"/>
    <n v="1198"/>
    <n v="0.95470069980325667"/>
    <n v="0.98000001907348633"/>
    <n v="0"/>
    <n v="130"/>
    <n v="302"/>
    <n v="0"/>
    <n v="1342"/>
    <n v="9.6428568874086656E-2"/>
    <n v="0.22499999403953552"/>
    <n v="0"/>
    <n v="284"/>
    <n v="662"/>
    <x v="0"/>
    <s v="No corresponde"/>
    <s v="No corresponde"/>
    <n v="0"/>
    <n v="15"/>
    <n v="35"/>
    <n v="0"/>
    <n v="6"/>
    <n v="14"/>
    <s v="No corresponde"/>
    <s v="No corresponde"/>
    <s v="No corresponde"/>
    <s v="No corresponde"/>
    <s v="No corresponde"/>
    <s v="No corresponde"/>
    <n v="0.84950773558368498"/>
    <n v="0.9"/>
    <n v="0.95"/>
    <n v="0"/>
    <n v="265"/>
    <n v="531"/>
    <s v="No corresponde"/>
    <s v="No corresponde"/>
    <s v="No corresponde"/>
    <n v="0"/>
    <n v="1"/>
    <n v="3"/>
    <s v="No corresponde"/>
    <s v="No corresponde"/>
    <s v="No corresponde"/>
    <n v="9"/>
    <x v="2"/>
    <m/>
  </r>
  <r>
    <n v="900"/>
    <n v="110113"/>
    <x v="10"/>
    <s v="Ica"/>
    <s v="Tate"/>
    <n v="5"/>
    <n v="2"/>
    <x v="4"/>
    <s v="pobreza media y ruralidad media"/>
    <n v="1"/>
    <n v="0"/>
    <n v="0"/>
    <n v="4675"/>
    <n v="8.24"/>
    <n v="46.357615894039732"/>
    <n v="0.92964824120603018"/>
    <n v="199"/>
    <n v="0.95122757457779705"/>
    <n v="0.98000001907348633"/>
    <n v="0"/>
    <n v="32"/>
    <n v="74"/>
    <n v="0"/>
    <n v="292"/>
    <n v="7.4999998722757616E-2"/>
    <n v="0.17499999701976776"/>
    <n v="0"/>
    <n v="49"/>
    <n v="114"/>
    <x v="0"/>
    <s v="No corresponde"/>
    <s v="No corresponde"/>
    <n v="0"/>
    <n v="7"/>
    <n v="15"/>
    <n v="0"/>
    <n v="2"/>
    <n v="10"/>
    <s v="No corresponde"/>
    <s v="No corresponde"/>
    <s v="No corresponde"/>
    <s v="No corresponde"/>
    <s v="No corresponde"/>
    <s v="No corresponde"/>
    <n v="0.92146596858638741"/>
    <n v="0.95"/>
    <n v="1"/>
    <n v="0"/>
    <n v="150"/>
    <n v="301"/>
    <s v="No corresponde"/>
    <s v="No corresponde"/>
    <s v="No corresponde"/>
    <n v="0"/>
    <n v="1"/>
    <n v="3"/>
    <s v="No corresponde"/>
    <s v="No corresponde"/>
    <s v="No corresponde"/>
    <n v="9"/>
    <x v="2"/>
    <m/>
  </r>
  <r>
    <n v="901"/>
    <n v="110114"/>
    <x v="10"/>
    <s v="Ica"/>
    <s v="Yauca del Rosario"/>
    <n v="3"/>
    <n v="1"/>
    <x v="3"/>
    <s v="pobreza baja y ruralidad alta"/>
    <n v="4"/>
    <n v="1"/>
    <n v="0"/>
    <n v="963"/>
    <n v="19.87"/>
    <n v="100"/>
    <n v="0.83870967741935487"/>
    <n v="31"/>
    <n v="0.89926268098541118"/>
    <n v="0.98000001907348633"/>
    <n v="0"/>
    <n v="3"/>
    <n v="7"/>
    <n v="0"/>
    <n v="29"/>
    <n v="8.5714286991528096E-2"/>
    <n v="0.20000000298023224"/>
    <n v="0"/>
    <n v="9"/>
    <n v="20"/>
    <x v="0"/>
    <s v="No corresponde"/>
    <s v="No corresponde"/>
    <n v="0"/>
    <n v="3"/>
    <n v="5"/>
    <n v="0"/>
    <n v="2"/>
    <n v="10"/>
    <s v="No corresponde"/>
    <s v="No corresponde"/>
    <s v="No corresponde"/>
    <s v="No corresponde"/>
    <s v="No corresponde"/>
    <s v="No corresponde"/>
    <n v="0.59302325581395354"/>
    <n v="0.8"/>
    <n v="0.9"/>
    <n v="0"/>
    <n v="62"/>
    <n v="124"/>
    <n v="0"/>
    <n v="0"/>
    <n v="1"/>
    <n v="0"/>
    <n v="1"/>
    <n v="3"/>
    <s v="No corresponde"/>
    <s v="No corresponde"/>
    <s v="No corresponde"/>
    <n v="9"/>
    <x v="0"/>
    <m/>
  </r>
  <r>
    <n v="902"/>
    <n v="110205"/>
    <x v="10"/>
    <s v="Chincha"/>
    <s v="El Carmen"/>
    <n v="5"/>
    <n v="2"/>
    <x v="3"/>
    <s v="pobreza baja y ruralidad alta"/>
    <n v="4"/>
    <n v="1"/>
    <n v="1"/>
    <n v="13605"/>
    <n v="7.73"/>
    <n v="100"/>
    <n v="0.92037037037037039"/>
    <n v="540"/>
    <n v="0.94592593410027725"/>
    <n v="0.98000001907348633"/>
    <n v="0"/>
    <n v="90"/>
    <n v="208"/>
    <n v="0"/>
    <n v="837"/>
    <n v="8.5714286991528096E-2"/>
    <n v="0.20000000298023224"/>
    <n v="0"/>
    <n v="143"/>
    <n v="332"/>
    <x v="0"/>
    <s v="No corresponde"/>
    <s v="No corresponde"/>
    <n v="0"/>
    <n v="11"/>
    <n v="25"/>
    <n v="0"/>
    <n v="6"/>
    <n v="14"/>
    <s v="No corresponde"/>
    <s v="No corresponde"/>
    <s v="No corresponde"/>
    <s v="No corresponde"/>
    <s v="No corresponde"/>
    <s v="No corresponde"/>
    <n v="0.86065573770491799"/>
    <n v="0.9"/>
    <n v="0.95"/>
    <n v="0"/>
    <n v="151"/>
    <n v="303"/>
    <n v="0"/>
    <n v="1"/>
    <n v="2"/>
    <n v="0"/>
    <n v="1"/>
    <n v="3"/>
    <s v="No corresponde"/>
    <s v="No corresponde"/>
    <s v="No corresponde"/>
    <n v="10"/>
    <x v="0"/>
    <m/>
  </r>
  <r>
    <n v="903"/>
    <n v="110206"/>
    <x v="10"/>
    <s v="Chincha"/>
    <s v="Grocio Prado"/>
    <n v="4"/>
    <n v="1"/>
    <x v="5"/>
    <s v="pobreza baja y ruralidad baja"/>
    <n v="4"/>
    <n v="1"/>
    <n v="1"/>
    <n v="24676"/>
    <n v="14.4"/>
    <n v="10.710028946024179"/>
    <n v="0.89401709401709406"/>
    <n v="1170"/>
    <n v="0.93086691904126218"/>
    <n v="0.98000001907348633"/>
    <n v="0"/>
    <n v="175"/>
    <n v="407"/>
    <n v="0"/>
    <n v="1642"/>
    <n v="9.6428568874086656E-2"/>
    <n v="0.22499999403953552"/>
    <n v="0"/>
    <n v="264"/>
    <n v="614"/>
    <x v="0"/>
    <s v="No corresponde"/>
    <s v="No corresponde"/>
    <n v="0"/>
    <n v="15"/>
    <n v="35"/>
    <n v="0"/>
    <n v="6"/>
    <n v="14"/>
    <s v="No corresponde"/>
    <s v="No corresponde"/>
    <s v="No corresponde"/>
    <s v="No corresponde"/>
    <s v="No corresponde"/>
    <s v="No corresponde"/>
    <n v="0.98394160583941603"/>
    <n v="1"/>
    <n v="1"/>
    <n v="0"/>
    <n v="392"/>
    <n v="785"/>
    <n v="0"/>
    <n v="0"/>
    <n v="1"/>
    <n v="0"/>
    <n v="1"/>
    <n v="3"/>
    <s v="No corresponde"/>
    <s v="No corresponde"/>
    <s v="No corresponde"/>
    <n v="9"/>
    <x v="0"/>
    <m/>
  </r>
  <r>
    <n v="904"/>
    <n v="110207"/>
    <x v="10"/>
    <s v="Chincha"/>
    <s v="Pueblo Nuevo"/>
    <n v="5"/>
    <n v="1"/>
    <x v="5"/>
    <s v="pobreza baja y ruralidad baja"/>
    <n v="4"/>
    <n v="1"/>
    <n v="1"/>
    <n v="62703"/>
    <n v="8.3800000000000008"/>
    <n v="0"/>
    <n v="0.84970364098221851"/>
    <n v="2362"/>
    <n v="0.90554494587847612"/>
    <n v="0.98000001907348633"/>
    <n v="0"/>
    <n v="345"/>
    <n v="803"/>
    <n v="0"/>
    <n v="3175"/>
    <n v="9.6428568874086656E-2"/>
    <n v="0.22499999403953552"/>
    <n v="0"/>
    <n v="429"/>
    <n v="1000"/>
    <x v="0"/>
    <s v="No corresponde"/>
    <s v="No corresponde"/>
    <n v="0"/>
    <n v="15"/>
    <n v="35"/>
    <n v="0"/>
    <n v="6"/>
    <n v="14"/>
    <s v="No corresponde"/>
    <s v="No corresponde"/>
    <s v="No corresponde"/>
    <s v="No corresponde"/>
    <s v="No corresponde"/>
    <s v="No corresponde"/>
    <n v="0.95744680851063835"/>
    <n v="1"/>
    <n v="1"/>
    <n v="0"/>
    <n v="575"/>
    <n v="1151"/>
    <s v="No corresponde"/>
    <s v="No corresponde"/>
    <s v="No corresponde"/>
    <n v="0"/>
    <n v="1"/>
    <n v="3"/>
    <s v="No corresponde"/>
    <s v="No corresponde"/>
    <s v="No corresponde"/>
    <n v="9"/>
    <x v="2"/>
    <m/>
  </r>
  <r>
    <n v="905"/>
    <n v="110208"/>
    <x v="10"/>
    <s v="Chincha"/>
    <s v="San Juan de Yánac"/>
    <n v="4"/>
    <n v="1"/>
    <x v="3"/>
    <s v="pobreza baja y ruralidad alta"/>
    <n v="4"/>
    <n v="1"/>
    <n v="0"/>
    <n v="266"/>
    <n v="12.08"/>
    <n v="100"/>
    <n v="0.66666666666666663"/>
    <n v="30"/>
    <n v="0.73095237924939105"/>
    <n v="0.81666666269302368"/>
    <n v="0"/>
    <n v="4"/>
    <n v="8"/>
    <n v="0"/>
    <n v="23"/>
    <n v="8.5714286991528096E-2"/>
    <n v="0.20000000298023224"/>
    <n v="0"/>
    <n v="11"/>
    <n v="24"/>
    <x v="0"/>
    <s v="No corresponde"/>
    <s v="No corresponde"/>
    <n v="0"/>
    <n v="3"/>
    <n v="5"/>
    <n v="0"/>
    <n v="2"/>
    <n v="10"/>
    <s v="No corresponde"/>
    <s v="No corresponde"/>
    <s v="No corresponde"/>
    <s v="No corresponde"/>
    <s v="No corresponde"/>
    <s v="No corresponde"/>
    <n v="7.2368421052631582E-2"/>
    <n v="0.7"/>
    <n v="0.8"/>
    <n v="0"/>
    <n v="25"/>
    <n v="50"/>
    <n v="0"/>
    <n v="0"/>
    <n v="1"/>
    <n v="0"/>
    <n v="1"/>
    <n v="3"/>
    <s v="No corresponde"/>
    <s v="No corresponde"/>
    <s v="No corresponde"/>
    <n v="9"/>
    <x v="0"/>
    <m/>
  </r>
  <r>
    <n v="906"/>
    <n v="110210"/>
    <x v="10"/>
    <s v="Chincha"/>
    <s v="Sunampe"/>
    <n v="5"/>
    <n v="2"/>
    <x v="5"/>
    <s v="pobreza baja y ruralidad baja"/>
    <n v="4"/>
    <n v="1"/>
    <n v="1"/>
    <n v="28168"/>
    <n v="7.62"/>
    <n v="2.5961984237366713"/>
    <n v="0.88680926916221037"/>
    <n v="1122"/>
    <n v="0.92674816198132859"/>
    <n v="0.98000001907348633"/>
    <n v="0"/>
    <n v="166"/>
    <n v="386"/>
    <n v="0"/>
    <n v="1582"/>
    <n v="9.6428568874086656E-2"/>
    <n v="0.22499999403953552"/>
    <n v="0"/>
    <n v="287"/>
    <n v="668"/>
    <x v="0"/>
    <s v="No corresponde"/>
    <s v="No corresponde"/>
    <n v="0"/>
    <n v="15"/>
    <n v="35"/>
    <n v="0"/>
    <n v="6"/>
    <n v="14"/>
    <s v="No corresponde"/>
    <s v="No corresponde"/>
    <s v="No corresponde"/>
    <s v="No corresponde"/>
    <s v="No corresponde"/>
    <s v="No corresponde"/>
    <n v="0.89191729323308266"/>
    <n v="0.9"/>
    <n v="0.95"/>
    <n v="0"/>
    <n v="381"/>
    <n v="762"/>
    <s v="No corresponde"/>
    <s v="No corresponde"/>
    <s v="No corresponde"/>
    <n v="0"/>
    <n v="1"/>
    <n v="3"/>
    <s v="No corresponde"/>
    <s v="No corresponde"/>
    <s v="No corresponde"/>
    <n v="9"/>
    <x v="2"/>
    <m/>
  </r>
  <r>
    <n v="907"/>
    <n v="110502"/>
    <x v="10"/>
    <s v="Pisco"/>
    <s v="Huancano"/>
    <n v="2"/>
    <n v="1"/>
    <x v="3"/>
    <s v="pobreza baja y ruralidad alta"/>
    <n v="3"/>
    <n v="0"/>
    <n v="0"/>
    <n v="1562"/>
    <n v="39.56"/>
    <n v="100"/>
    <n v="0.92156862745098034"/>
    <n v="51"/>
    <n v="0.94661065243205433"/>
    <n v="0.98000001907348633"/>
    <n v="0"/>
    <n v="7"/>
    <n v="15"/>
    <n v="0"/>
    <n v="60"/>
    <n v="8.5714286991528096E-2"/>
    <n v="0.20000000298023224"/>
    <n v="0"/>
    <n v="21"/>
    <n v="48"/>
    <x v="0"/>
    <s v="No corresponde"/>
    <s v="No corresponde"/>
    <n v="0"/>
    <n v="3"/>
    <n v="5"/>
    <n v="0"/>
    <n v="6"/>
    <n v="14"/>
    <s v="No corresponde"/>
    <s v="No corresponde"/>
    <s v="No corresponde"/>
    <s v="No corresponde"/>
    <s v="No corresponde"/>
    <s v="No corresponde"/>
    <n v="0.9"/>
    <n v="0.95"/>
    <n v="1"/>
    <n v="0"/>
    <n v="24"/>
    <n v="48"/>
    <s v="No corresponde"/>
    <s v="No corresponde"/>
    <s v="No corresponde"/>
    <n v="0"/>
    <n v="1"/>
    <n v="3"/>
    <s v="No corresponde"/>
    <s v="No corresponde"/>
    <s v="No corresponde"/>
    <n v="9"/>
    <x v="2"/>
    <m/>
  </r>
  <r>
    <n v="908"/>
    <n v="110503"/>
    <x v="10"/>
    <s v="Pisco"/>
    <s v="Humay"/>
    <n v="4"/>
    <n v="1"/>
    <x v="4"/>
    <s v="pobreza media y ruralidad media"/>
    <n v="4"/>
    <n v="1"/>
    <n v="1"/>
    <n v="5984"/>
    <n v="14.45"/>
    <n v="56.684491978609628"/>
    <n v="0.89433962264150946"/>
    <n v="265"/>
    <n v="0.93105122111235672"/>
    <n v="0.98000001907348633"/>
    <n v="0"/>
    <n v="41"/>
    <n v="94"/>
    <n v="0"/>
    <n v="373"/>
    <n v="7.4999998722757616E-2"/>
    <n v="0.17499999701976776"/>
    <n v="0"/>
    <n v="72"/>
    <n v="168"/>
    <x v="0"/>
    <s v="No corresponde"/>
    <s v="No corresponde"/>
    <n v="0"/>
    <n v="11"/>
    <n v="25"/>
    <n v="0"/>
    <n v="6"/>
    <n v="14"/>
    <s v="No corresponde"/>
    <s v="No corresponde"/>
    <s v="No corresponde"/>
    <s v="No corresponde"/>
    <s v="No corresponde"/>
    <s v="No corresponde"/>
    <n v="0.91943127962085303"/>
    <n v="0.95"/>
    <n v="1"/>
    <n v="0"/>
    <n v="133"/>
    <n v="267"/>
    <n v="0"/>
    <n v="0"/>
    <n v="1"/>
    <n v="0"/>
    <n v="1"/>
    <n v="3"/>
    <s v="No corresponde"/>
    <s v="No corresponde"/>
    <s v="No corresponde"/>
    <n v="9"/>
    <x v="0"/>
    <m/>
  </r>
  <r>
    <n v="909"/>
    <n v="110507"/>
    <x v="10"/>
    <s v="Pisco"/>
    <s v="San Clemente"/>
    <n v="5"/>
    <n v="2"/>
    <x v="5"/>
    <s v="pobreza baja y ruralidad baja"/>
    <n v="4"/>
    <n v="1"/>
    <n v="1"/>
    <n v="22336"/>
    <n v="7.97"/>
    <n v="4.2982181931853702"/>
    <n v="0.9024154589371981"/>
    <n v="1035"/>
    <n v="0.93566598470989304"/>
    <n v="0.98000001907348633"/>
    <n v="0"/>
    <n v="143"/>
    <n v="333"/>
    <n v="0"/>
    <n v="1297"/>
    <n v="9.6428568874086656E-2"/>
    <n v="0.22499999403953552"/>
    <n v="0"/>
    <n v="247"/>
    <n v="575"/>
    <x v="0"/>
    <s v="No corresponde"/>
    <s v="No corresponde"/>
    <n v="0"/>
    <n v="15"/>
    <n v="35"/>
    <n v="0"/>
    <n v="6"/>
    <n v="14"/>
    <s v="No corresponde"/>
    <s v="No corresponde"/>
    <s v="No corresponde"/>
    <s v="No corresponde"/>
    <s v="No corresponde"/>
    <s v="No corresponde"/>
    <n v="0.91724137931034477"/>
    <n v="0.95"/>
    <n v="1"/>
    <n v="0"/>
    <n v="305"/>
    <n v="611"/>
    <s v="No corresponde"/>
    <s v="No corresponde"/>
    <s v="No corresponde"/>
    <n v="0"/>
    <n v="1"/>
    <n v="3"/>
    <s v="No corresponde"/>
    <s v="No corresponde"/>
    <s v="No corresponde"/>
    <n v="9"/>
    <x v="2"/>
    <m/>
  </r>
  <r>
    <n v="910"/>
    <n v="120104"/>
    <x v="11"/>
    <s v="Huancayo"/>
    <s v="Carhuacallanga"/>
    <n v="1"/>
    <n v="1"/>
    <x v="1"/>
    <s v="pobreza alta y ruralidad alta"/>
    <n v="1"/>
    <n v="0"/>
    <n v="0"/>
    <n v="1388"/>
    <n v="53.16"/>
    <n v="100"/>
    <n v="1"/>
    <n v="4"/>
    <n v="1"/>
    <n v="1"/>
    <n v="0"/>
    <n v="1"/>
    <n v="2"/>
    <n v="0"/>
    <n v="2"/>
    <n v="5.3571428571428568E-2"/>
    <n v="0.125"/>
    <n v="0"/>
    <n v="5"/>
    <n v="11"/>
    <x v="1"/>
    <n v="2.142857142857143E-3"/>
    <n v="5.0000000000000001E-3"/>
    <n v="0"/>
    <n v="7"/>
    <n v="15"/>
    <n v="0"/>
    <n v="2"/>
    <n v="10"/>
    <s v="No corresponde"/>
    <s v="No corresponde"/>
    <s v="No corresponde"/>
    <s v="No corresponde"/>
    <s v="No corresponde"/>
    <s v="No corresponde"/>
    <n v="0.81818181818181823"/>
    <n v="0.9"/>
    <n v="0.95"/>
    <n v="0"/>
    <n v="37"/>
    <n v="75"/>
    <s v="No corresponde"/>
    <s v="No corresponde"/>
    <s v="No corresponde"/>
    <n v="0"/>
    <n v="1"/>
    <n v="3"/>
    <s v="No corresponde"/>
    <s v="No corresponde"/>
    <s v="No corresponde"/>
    <n v="10"/>
    <x v="0"/>
    <m/>
  </r>
  <r>
    <n v="911"/>
    <n v="120105"/>
    <x v="11"/>
    <s v="Huancayo"/>
    <s v="Chacapampa"/>
    <n v="1"/>
    <n v="1"/>
    <x v="1"/>
    <s v="pobreza alta y ruralidad alta"/>
    <n v="4"/>
    <n v="1"/>
    <n v="1"/>
    <n v="804"/>
    <n v="59.92"/>
    <n v="100"/>
    <n v="0.58064516129032262"/>
    <n v="31"/>
    <n v="0.61278800590796412"/>
    <n v="0.65564513206481934"/>
    <n v="0"/>
    <n v="4"/>
    <n v="9"/>
    <n v="0.15789473684210525"/>
    <n v="38"/>
    <n v="0.2114661627246025"/>
    <n v="0.28289473056793213"/>
    <n v="0"/>
    <n v="15"/>
    <n v="33"/>
    <x v="1"/>
    <n v="2.142857142857143E-3"/>
    <n v="5.0000000000000001E-3"/>
    <n v="0"/>
    <n v="3"/>
    <n v="5"/>
    <n v="0"/>
    <n v="6"/>
    <n v="14"/>
    <s v="No corresponde"/>
    <s v="No corresponde"/>
    <s v="No corresponde"/>
    <s v="No corresponde"/>
    <s v="No corresponde"/>
    <s v="No corresponde"/>
    <n v="0.97368421052631582"/>
    <n v="1"/>
    <n v="1"/>
    <n v="0"/>
    <n v="85"/>
    <n v="171"/>
    <n v="0"/>
    <n v="0"/>
    <n v="1"/>
    <n v="0"/>
    <n v="1"/>
    <n v="3"/>
    <s v="No corresponde"/>
    <s v="No corresponde"/>
    <s v="No corresponde"/>
    <n v="10"/>
    <x v="1"/>
    <m/>
  </r>
  <r>
    <n v="912"/>
    <n v="120106"/>
    <x v="11"/>
    <s v="Huancayo"/>
    <s v="Chicche"/>
    <n v="1"/>
    <n v="1"/>
    <x v="0"/>
    <s v="pobreza media y ruralidad alta"/>
    <n v="4"/>
    <n v="1"/>
    <n v="1"/>
    <n v="895"/>
    <n v="45.33"/>
    <n v="100"/>
    <n v="0.63636363636363635"/>
    <n v="22"/>
    <n v="0.67922078479420056"/>
    <n v="0.73636364936828613"/>
    <n v="0"/>
    <n v="5"/>
    <n v="10"/>
    <n v="3.5714285714285712E-2"/>
    <n v="28"/>
    <n v="0.1000000016421688"/>
    <n v="0.18571428954601288"/>
    <n v="0"/>
    <n v="12"/>
    <n v="27"/>
    <x v="0"/>
    <s v="No corresponde"/>
    <s v="No corresponde"/>
    <n v="0"/>
    <n v="3"/>
    <n v="5"/>
    <n v="0"/>
    <n v="6"/>
    <n v="14"/>
    <s v="No corresponde"/>
    <s v="No corresponde"/>
    <s v="No corresponde"/>
    <s v="No corresponde"/>
    <s v="No corresponde"/>
    <s v="No corresponde"/>
    <n v="0.45454545454545453"/>
    <n v="0.7"/>
    <n v="0.8"/>
    <n v="0"/>
    <n v="64"/>
    <n v="128"/>
    <n v="0"/>
    <n v="0"/>
    <n v="1"/>
    <n v="0"/>
    <n v="1"/>
    <n v="3"/>
    <s v="No corresponde"/>
    <s v="No corresponde"/>
    <s v="No corresponde"/>
    <n v="9"/>
    <x v="0"/>
    <m/>
  </r>
  <r>
    <n v="913"/>
    <n v="120108"/>
    <x v="11"/>
    <s v="Huancayo"/>
    <s v="Chongos Alto"/>
    <n v="1"/>
    <n v="1"/>
    <x v="0"/>
    <s v="pobreza media y ruralidad alta"/>
    <n v="4"/>
    <n v="1"/>
    <n v="1"/>
    <n v="1329"/>
    <n v="45.85"/>
    <n v="100"/>
    <n v="0.65517241379310343"/>
    <n v="29"/>
    <n v="0.69802956422561491"/>
    <n v="0.75517243146896362"/>
    <n v="0"/>
    <n v="6"/>
    <n v="14"/>
    <n v="5.2631578947368418E-2"/>
    <n v="38"/>
    <n v="0.11691729276251972"/>
    <n v="0.20263157784938812"/>
    <n v="0"/>
    <n v="20"/>
    <n v="45"/>
    <x v="0"/>
    <s v="No corresponde"/>
    <s v="No corresponde"/>
    <n v="0"/>
    <n v="3"/>
    <n v="5"/>
    <n v="0"/>
    <n v="6"/>
    <n v="14"/>
    <s v="No corresponde"/>
    <s v="No corresponde"/>
    <s v="No corresponde"/>
    <s v="No corresponde"/>
    <s v="No corresponde"/>
    <s v="No corresponde"/>
    <n v="0.18181818181818182"/>
    <n v="0.7"/>
    <n v="0.8"/>
    <n v="0"/>
    <n v="118"/>
    <n v="237"/>
    <n v="0"/>
    <n v="0"/>
    <n v="1"/>
    <n v="0"/>
    <n v="1"/>
    <n v="3"/>
    <s v="No corresponde"/>
    <s v="No corresponde"/>
    <s v="No corresponde"/>
    <n v="9"/>
    <x v="0"/>
    <m/>
  </r>
  <r>
    <n v="914"/>
    <n v="120111"/>
    <x v="11"/>
    <s v="Huancayo"/>
    <s v="Chupuro"/>
    <n v="2"/>
    <n v="2"/>
    <x v="3"/>
    <s v="pobreza baja y ruralidad alta"/>
    <n v="1"/>
    <n v="0"/>
    <n v="0"/>
    <n v="1740"/>
    <n v="32.200000000000003"/>
    <n v="100"/>
    <n v="0.52"/>
    <n v="75"/>
    <n v="0.58428572143827162"/>
    <n v="0.67000001668930054"/>
    <n v="0"/>
    <n v="13"/>
    <n v="29"/>
    <n v="0"/>
    <n v="111"/>
    <n v="8.5714286991528096E-2"/>
    <n v="0.20000000298023224"/>
    <n v="0"/>
    <n v="29"/>
    <n v="66"/>
    <x v="0"/>
    <s v="No corresponde"/>
    <s v="No corresponde"/>
    <n v="0"/>
    <n v="7"/>
    <n v="15"/>
    <n v="0"/>
    <n v="2"/>
    <n v="10"/>
    <s v="No corresponde"/>
    <s v="No corresponde"/>
    <s v="No corresponde"/>
    <s v="No corresponde"/>
    <s v="No corresponde"/>
    <s v="No corresponde"/>
    <n v="0.73684210526315785"/>
    <n v="0.8"/>
    <n v="0.9"/>
    <n v="0"/>
    <n v="55"/>
    <n v="111"/>
    <n v="0"/>
    <n v="0"/>
    <n v="1"/>
    <n v="0"/>
    <n v="1"/>
    <n v="3"/>
    <s v="No corresponde"/>
    <s v="No corresponde"/>
    <s v="No corresponde"/>
    <n v="9"/>
    <x v="0"/>
    <m/>
  </r>
  <r>
    <n v="915"/>
    <n v="120112"/>
    <x v="11"/>
    <s v="Huancayo"/>
    <s v="Colca"/>
    <n v="1"/>
    <n v="1"/>
    <x v="0"/>
    <s v="pobreza media y ruralidad alta"/>
    <n v="3"/>
    <n v="0"/>
    <n v="0"/>
    <n v="2053"/>
    <n v="43.53"/>
    <n v="100"/>
    <n v="0.6470588235294118"/>
    <n v="34"/>
    <n v="0.68991596007547462"/>
    <n v="0.74705880880355835"/>
    <n v="0"/>
    <n v="4"/>
    <n v="9"/>
    <n v="0"/>
    <n v="29"/>
    <n v="6.4285716840199056E-2"/>
    <n v="0.15000000596046448"/>
    <n v="0"/>
    <n v="12"/>
    <n v="26"/>
    <x v="0"/>
    <s v="No corresponde"/>
    <s v="No corresponde"/>
    <n v="0"/>
    <n v="11"/>
    <n v="25"/>
    <n v="0"/>
    <n v="2"/>
    <n v="10"/>
    <s v="No corresponde"/>
    <s v="No corresponde"/>
    <s v="No corresponde"/>
    <s v="No corresponde"/>
    <s v="No corresponde"/>
    <s v="No corresponde"/>
    <n v="0"/>
    <n v="0.7"/>
    <n v="0.8"/>
    <n v="0"/>
    <n v="85"/>
    <n v="171"/>
    <n v="0"/>
    <n v="0"/>
    <n v="1"/>
    <n v="0"/>
    <n v="1"/>
    <n v="3"/>
    <s v="No corresponde"/>
    <s v="No corresponde"/>
    <s v="No corresponde"/>
    <n v="9"/>
    <x v="0"/>
    <m/>
  </r>
  <r>
    <n v="916"/>
    <n v="120113"/>
    <x v="11"/>
    <s v="Huancayo"/>
    <s v="Cullhuas"/>
    <n v="1"/>
    <n v="1"/>
    <x v="1"/>
    <s v="pobreza alta y ruralidad alta"/>
    <n v="4"/>
    <n v="1"/>
    <n v="0"/>
    <n v="2188"/>
    <n v="57.59"/>
    <n v="100"/>
    <n v="0.62337662337662336"/>
    <n v="77"/>
    <n v="0.65551946877548561"/>
    <n v="0.69837659597396851"/>
    <n v="0"/>
    <n v="10"/>
    <n v="22"/>
    <n v="9.1954022988505746E-2"/>
    <n v="87"/>
    <n v="0.14552545141312484"/>
    <n v="0.21695402264595032"/>
    <n v="0"/>
    <n v="34"/>
    <n v="79"/>
    <x v="1"/>
    <n v="2.142857142857143E-3"/>
    <n v="5.0000000000000001E-3"/>
    <n v="0"/>
    <n v="7"/>
    <n v="15"/>
    <n v="0"/>
    <n v="2"/>
    <n v="10"/>
    <s v="No corresponde"/>
    <s v="No corresponde"/>
    <s v="No corresponde"/>
    <s v="No corresponde"/>
    <s v="No corresponde"/>
    <s v="No corresponde"/>
    <n v="0.967741935483871"/>
    <n v="1"/>
    <n v="1"/>
    <n v="0"/>
    <n v="108"/>
    <n v="217"/>
    <n v="0"/>
    <n v="0"/>
    <n v="1"/>
    <n v="0"/>
    <n v="1"/>
    <n v="3"/>
    <s v="No corresponde"/>
    <s v="No corresponde"/>
    <s v="No corresponde"/>
    <n v="10"/>
    <x v="1"/>
    <m/>
  </r>
  <r>
    <n v="917"/>
    <n v="120116"/>
    <x v="11"/>
    <s v="Huancayo"/>
    <s v="Huacrapuquio"/>
    <n v="2"/>
    <n v="1"/>
    <x v="0"/>
    <s v="pobreza media y ruralidad alta"/>
    <n v="2"/>
    <n v="0"/>
    <n v="0"/>
    <n v="1265"/>
    <n v="42.87"/>
    <n v="100"/>
    <n v="0.75"/>
    <n v="36"/>
    <n v="0.79285715307508198"/>
    <n v="0.85000002384185791"/>
    <n v="0"/>
    <n v="4"/>
    <n v="9"/>
    <n v="0"/>
    <n v="36"/>
    <n v="6.4285716840199056E-2"/>
    <n v="0.15000000596046448"/>
    <n v="0"/>
    <n v="20"/>
    <n v="45"/>
    <x v="0"/>
    <s v="No corresponde"/>
    <s v="No corresponde"/>
    <n v="0"/>
    <n v="3"/>
    <n v="5"/>
    <n v="0"/>
    <n v="2"/>
    <n v="10"/>
    <s v="No corresponde"/>
    <s v="No corresponde"/>
    <s v="No corresponde"/>
    <s v="No corresponde"/>
    <s v="No corresponde"/>
    <s v="No corresponde"/>
    <n v="0"/>
    <n v="0.7"/>
    <n v="0.8"/>
    <n v="0"/>
    <n v="111"/>
    <n v="222"/>
    <s v="No corresponde"/>
    <s v="No corresponde"/>
    <s v="No corresponde"/>
    <n v="0"/>
    <n v="1"/>
    <n v="3"/>
    <s v="No corresponde"/>
    <s v="No corresponde"/>
    <s v="No corresponde"/>
    <n v="9"/>
    <x v="2"/>
    <m/>
  </r>
  <r>
    <n v="918"/>
    <n v="120120"/>
    <x v="11"/>
    <s v="Huancayo"/>
    <s v="Huasicancha"/>
    <n v="1"/>
    <n v="1"/>
    <x v="1"/>
    <s v="pobreza alta y ruralidad alta"/>
    <n v="3"/>
    <n v="0"/>
    <n v="0"/>
    <n v="836"/>
    <n v="53.51"/>
    <n v="100"/>
    <n v="0.76470588235294112"/>
    <n v="17"/>
    <n v="0.79684874039738118"/>
    <n v="0.83970588445663452"/>
    <n v="0"/>
    <n v="3"/>
    <n v="7"/>
    <n v="0.34782608695652173"/>
    <n v="23"/>
    <n v="0.40139751830456422"/>
    <n v="0.47282609343528748"/>
    <n v="0"/>
    <n v="15"/>
    <n v="35"/>
    <x v="1"/>
    <n v="2.142857142857143E-3"/>
    <n v="5.0000000000000001E-3"/>
    <n v="0"/>
    <n v="3"/>
    <n v="5"/>
    <n v="0"/>
    <n v="6"/>
    <n v="14"/>
    <s v="No corresponde"/>
    <s v="No corresponde"/>
    <s v="No corresponde"/>
    <s v="No corresponde"/>
    <s v="No corresponde"/>
    <s v="No corresponde"/>
    <n v="0.84615384615384615"/>
    <n v="0.9"/>
    <n v="0.95"/>
    <n v="0"/>
    <n v="57"/>
    <n v="115"/>
    <n v="0"/>
    <n v="0"/>
    <n v="1"/>
    <n v="0"/>
    <n v="1"/>
    <n v="3"/>
    <s v="No corresponde"/>
    <s v="No corresponde"/>
    <s v="No corresponde"/>
    <n v="10"/>
    <x v="1"/>
    <m/>
  </r>
  <r>
    <n v="919"/>
    <n v="120122"/>
    <x v="11"/>
    <s v="Huancayo"/>
    <s v="Ingenio"/>
    <n v="2"/>
    <n v="2"/>
    <x v="3"/>
    <s v="pobreza baja y ruralidad alta"/>
    <n v="4"/>
    <n v="1"/>
    <n v="1"/>
    <n v="2489"/>
    <n v="35.26"/>
    <n v="100"/>
    <n v="0.76249999999999996"/>
    <n v="80"/>
    <n v="0.8267857245036534"/>
    <n v="0.91250002384185791"/>
    <n v="0"/>
    <n v="14"/>
    <n v="31"/>
    <n v="0"/>
    <n v="93"/>
    <n v="8.5714286991528096E-2"/>
    <n v="0.20000000298023224"/>
    <n v="0"/>
    <n v="36"/>
    <n v="82"/>
    <x v="0"/>
    <s v="No corresponde"/>
    <s v="No corresponde"/>
    <n v="0"/>
    <n v="7"/>
    <n v="15"/>
    <n v="0"/>
    <n v="6"/>
    <n v="14"/>
    <s v="No corresponde"/>
    <s v="No corresponde"/>
    <s v="No corresponde"/>
    <s v="No corresponde"/>
    <s v="No corresponde"/>
    <s v="No corresponde"/>
    <n v="0.64444444444444449"/>
    <n v="0.8"/>
    <n v="0.9"/>
    <n v="0"/>
    <n v="100"/>
    <n v="200"/>
    <n v="0"/>
    <n v="0"/>
    <n v="1"/>
    <n v="0"/>
    <n v="1"/>
    <n v="3"/>
    <s v="No corresponde"/>
    <s v="No corresponde"/>
    <s v="No corresponde"/>
    <n v="9"/>
    <x v="0"/>
    <m/>
  </r>
  <r>
    <n v="920"/>
    <n v="120124"/>
    <x v="11"/>
    <s v="Huancayo"/>
    <s v="Pariahuanca"/>
    <n v="1"/>
    <n v="1"/>
    <x v="2"/>
    <s v="pobreza muy alta y ruralidad alta"/>
    <n v="2"/>
    <n v="0"/>
    <n v="0"/>
    <n v="5726"/>
    <n v="71"/>
    <n v="100"/>
    <n v="0.3671497584541063"/>
    <n v="207"/>
    <n v="0.3885783272788309"/>
    <n v="0.41714975237846375"/>
    <n v="0"/>
    <n v="25"/>
    <n v="58"/>
    <n v="4.830917874396135E-3"/>
    <n v="207"/>
    <n v="4.7688061940908605E-2"/>
    <n v="0.10483092069625854"/>
    <n v="0"/>
    <n v="107"/>
    <n v="248"/>
    <x v="1"/>
    <n v="2.142857142857143E-3"/>
    <n v="5.0000000000000001E-3"/>
    <n v="0"/>
    <n v="11"/>
    <n v="25"/>
    <n v="0"/>
    <n v="2"/>
    <n v="10"/>
    <s v="No corresponde"/>
    <s v="No corresponde"/>
    <s v="No corresponde"/>
    <s v="No corresponde"/>
    <s v="No corresponde"/>
    <s v="No corresponde"/>
    <n v="0.90800000000000003"/>
    <n v="0.95"/>
    <n v="1"/>
    <n v="0"/>
    <n v="155"/>
    <n v="310"/>
    <n v="0"/>
    <n v="2"/>
    <n v="5"/>
    <n v="0"/>
    <n v="1"/>
    <n v="3"/>
    <s v="No corresponde"/>
    <s v="No corresponde"/>
    <s v="No corresponde"/>
    <n v="11"/>
    <x v="1"/>
    <m/>
  </r>
  <r>
    <n v="921"/>
    <n v="120126"/>
    <x v="11"/>
    <s v="Huancayo"/>
    <s v="Pucará"/>
    <n v="2"/>
    <n v="1"/>
    <x v="3"/>
    <s v="pobreza baja y ruralidad alta"/>
    <n v="1"/>
    <n v="0"/>
    <n v="0"/>
    <n v="4972"/>
    <n v="40.08"/>
    <n v="100"/>
    <n v="0.75706214689265539"/>
    <n v="177"/>
    <n v="0.82134787231996431"/>
    <n v="0.90706217288970947"/>
    <n v="0"/>
    <n v="24"/>
    <n v="54"/>
    <n v="5.1282051282051282E-3"/>
    <n v="195"/>
    <n v="9.0842491988733995E-2"/>
    <n v="0.20512820780277252"/>
    <n v="0"/>
    <n v="69"/>
    <n v="160"/>
    <x v="0"/>
    <s v="No corresponde"/>
    <s v="No corresponde"/>
    <n v="0"/>
    <n v="11"/>
    <n v="25"/>
    <n v="0"/>
    <n v="6"/>
    <n v="14"/>
    <s v="No corresponde"/>
    <s v="No corresponde"/>
    <s v="No corresponde"/>
    <s v="No corresponde"/>
    <s v="No corresponde"/>
    <s v="No corresponde"/>
    <n v="0.84375"/>
    <n v="0.9"/>
    <n v="0.95"/>
    <n v="0"/>
    <n v="128"/>
    <n v="257"/>
    <n v="0"/>
    <n v="1"/>
    <n v="2"/>
    <n v="0"/>
    <n v="1"/>
    <n v="3"/>
    <s v="No corresponde"/>
    <s v="No corresponde"/>
    <s v="No corresponde"/>
    <n v="10"/>
    <x v="0"/>
    <m/>
  </r>
  <r>
    <n v="922"/>
    <n v="120127"/>
    <x v="11"/>
    <s v="Huancayo"/>
    <s v="Quichuay"/>
    <n v="2"/>
    <n v="2"/>
    <x v="3"/>
    <s v="pobreza baja y ruralidad alta"/>
    <n v="4"/>
    <n v="1"/>
    <n v="1"/>
    <n v="1733"/>
    <n v="29.23"/>
    <n v="100"/>
    <n v="0.61538461538461542"/>
    <n v="52"/>
    <n v="0.67967032927733206"/>
    <n v="0.76538461446762085"/>
    <n v="0"/>
    <n v="14"/>
    <n v="31"/>
    <n v="7.8651685393258425E-2"/>
    <n v="89"/>
    <n v="0.16436597073441717"/>
    <n v="0.27865168452262878"/>
    <n v="0"/>
    <n v="24"/>
    <n v="55"/>
    <x v="0"/>
    <s v="No corresponde"/>
    <s v="No corresponde"/>
    <n v="0"/>
    <n v="7"/>
    <n v="15"/>
    <n v="0"/>
    <n v="2"/>
    <n v="10"/>
    <s v="No corresponde"/>
    <s v="No corresponde"/>
    <s v="No corresponde"/>
    <s v="No corresponde"/>
    <s v="No corresponde"/>
    <s v="No corresponde"/>
    <n v="0.63783783783783787"/>
    <n v="0.8"/>
    <n v="0.9"/>
    <n v="0"/>
    <n v="76"/>
    <n v="152"/>
    <n v="0"/>
    <n v="0"/>
    <n v="1"/>
    <n v="0"/>
    <n v="1"/>
    <n v="3"/>
    <s v="No corresponde"/>
    <s v="No corresponde"/>
    <s v="No corresponde"/>
    <n v="9"/>
    <x v="0"/>
    <m/>
  </r>
  <r>
    <n v="923"/>
    <n v="120128"/>
    <x v="11"/>
    <s v="Huancayo"/>
    <s v="Quilcas"/>
    <n v="2"/>
    <n v="2"/>
    <x v="4"/>
    <s v="pobreza media y ruralidad media"/>
    <n v="3"/>
    <n v="0"/>
    <n v="0"/>
    <n v="4238"/>
    <n v="34.92"/>
    <n v="33.992094861660078"/>
    <n v="0.81927710843373491"/>
    <n v="166"/>
    <n v="0.87284853669739426"/>
    <n v="0.94427710771560669"/>
    <n v="0"/>
    <n v="24"/>
    <n v="56"/>
    <n v="8.7336244541484712E-3"/>
    <n v="229"/>
    <n v="8.3733625630996261E-2"/>
    <n v="0.18373362720012665"/>
    <n v="0"/>
    <n v="56"/>
    <n v="130"/>
    <x v="0"/>
    <s v="No corresponde"/>
    <s v="No corresponde"/>
    <n v="0"/>
    <n v="7"/>
    <n v="15"/>
    <n v="0"/>
    <n v="6"/>
    <n v="14"/>
    <s v="No corresponde"/>
    <s v="No corresponde"/>
    <s v="No corresponde"/>
    <s v="No corresponde"/>
    <s v="No corresponde"/>
    <s v="No corresponde"/>
    <n v="0.82802547770700641"/>
    <n v="0.9"/>
    <n v="0.95"/>
    <n v="0"/>
    <n v="132"/>
    <n v="264"/>
    <n v="0"/>
    <n v="1"/>
    <n v="2"/>
    <n v="0"/>
    <n v="1"/>
    <n v="3"/>
    <s v="No corresponde"/>
    <s v="No corresponde"/>
    <s v="No corresponde"/>
    <n v="10"/>
    <x v="0"/>
    <m/>
  </r>
  <r>
    <n v="924"/>
    <n v="120133"/>
    <x v="11"/>
    <s v="Huancayo"/>
    <s v="Sapallanga"/>
    <n v="2"/>
    <n v="2"/>
    <x v="4"/>
    <s v="pobreza media y ruralidad media"/>
    <n v="3"/>
    <n v="0"/>
    <n v="0"/>
    <n v="12788"/>
    <n v="29.7"/>
    <n v="42.916321458160731"/>
    <n v="0.68"/>
    <n v="850"/>
    <n v="0.73357143163681038"/>
    <n v="0.80500000715255737"/>
    <n v="0"/>
    <n v="89"/>
    <n v="207"/>
    <n v="0"/>
    <n v="817"/>
    <n v="7.4999998722757616E-2"/>
    <n v="0.17499999701976776"/>
    <n v="0"/>
    <n v="217"/>
    <n v="505"/>
    <x v="0"/>
    <s v="No corresponde"/>
    <s v="No corresponde"/>
    <n v="0"/>
    <n v="15"/>
    <n v="35"/>
    <n v="0"/>
    <n v="2"/>
    <n v="10"/>
    <s v="No corresponde"/>
    <s v="No corresponde"/>
    <s v="No corresponde"/>
    <s v="No corresponde"/>
    <s v="No corresponde"/>
    <s v="No corresponde"/>
    <n v="0.84203980099502485"/>
    <n v="0.9"/>
    <n v="0.95"/>
    <n v="0"/>
    <n v="310"/>
    <n v="621"/>
    <s v="No corresponde"/>
    <s v="No corresponde"/>
    <s v="No corresponde"/>
    <n v="0"/>
    <n v="1"/>
    <n v="3"/>
    <s v="No corresponde"/>
    <s v="No corresponde"/>
    <s v="No corresponde"/>
    <n v="9"/>
    <x v="2"/>
    <m/>
  </r>
  <r>
    <n v="925"/>
    <n v="120134"/>
    <x v="11"/>
    <s v="Huancayo"/>
    <s v="Sicaya"/>
    <n v="2"/>
    <n v="2"/>
    <x v="5"/>
    <s v="pobreza baja y ruralidad baja"/>
    <n v="4"/>
    <n v="1"/>
    <n v="1"/>
    <n v="8108"/>
    <n v="26.7"/>
    <n v="8.742886704604242"/>
    <n v="0.82439024390243898"/>
    <n v="410"/>
    <n v="0.89108014754717357"/>
    <n v="0.98000001907348633"/>
    <n v="0"/>
    <n v="49"/>
    <n v="114"/>
    <n v="0"/>
    <n v="500"/>
    <n v="9.6428568874086656E-2"/>
    <n v="0.22499999403953552"/>
    <n v="0"/>
    <n v="138"/>
    <n v="320"/>
    <x v="0"/>
    <s v="No corresponde"/>
    <s v="No corresponde"/>
    <n v="0"/>
    <n v="11"/>
    <n v="25"/>
    <n v="0"/>
    <n v="6"/>
    <n v="14"/>
    <s v="No corresponde"/>
    <s v="No corresponde"/>
    <s v="No corresponde"/>
    <s v="No corresponde"/>
    <s v="No corresponde"/>
    <s v="No corresponde"/>
    <n v="0.86885245901639341"/>
    <n v="0.9"/>
    <n v="0.95"/>
    <n v="0"/>
    <n v="213"/>
    <n v="426"/>
    <s v="No corresponde"/>
    <s v="No corresponde"/>
    <s v="No corresponde"/>
    <n v="0"/>
    <n v="1"/>
    <n v="3"/>
    <s v="No corresponde"/>
    <s v="No corresponde"/>
    <s v="No corresponde"/>
    <n v="9"/>
    <x v="2"/>
    <m/>
  </r>
  <r>
    <n v="926"/>
    <n v="120135"/>
    <x v="11"/>
    <s v="Huancayo"/>
    <s v="Santo Domingo de Acobamba"/>
    <n v="1"/>
    <n v="1"/>
    <x v="1"/>
    <s v="pobreza alta y ruralidad alta"/>
    <n v="2"/>
    <n v="0"/>
    <n v="0"/>
    <n v="7721"/>
    <n v="57.75"/>
    <n v="100"/>
    <n v="0.22727272727272727"/>
    <n v="198"/>
    <n v="0.25941558859565039"/>
    <n v="0.3022727370262146"/>
    <n v="0"/>
    <n v="34"/>
    <n v="79"/>
    <n v="0"/>
    <n v="329"/>
    <n v="5.3571428571428568E-2"/>
    <n v="0.125"/>
    <n v="0"/>
    <n v="123"/>
    <n v="285"/>
    <x v="1"/>
    <n v="2.142857142857143E-3"/>
    <n v="5.0000000000000001E-3"/>
    <n v="0"/>
    <n v="11"/>
    <n v="25"/>
    <n v="0"/>
    <n v="2"/>
    <n v="10"/>
    <s v="No corresponde"/>
    <s v="No corresponde"/>
    <s v="No corresponde"/>
    <s v="No corresponde"/>
    <s v="No corresponde"/>
    <s v="No corresponde"/>
    <n v="0.88950276243093918"/>
    <n v="0.9"/>
    <n v="0.95"/>
    <n v="0"/>
    <n v="161"/>
    <n v="323"/>
    <n v="0"/>
    <n v="1"/>
    <n v="3"/>
    <n v="0"/>
    <n v="1"/>
    <n v="3"/>
    <s v="No corresponde"/>
    <s v="No corresponde"/>
    <s v="No corresponde"/>
    <n v="11"/>
    <x v="1"/>
    <m/>
  </r>
  <r>
    <n v="927"/>
    <n v="120136"/>
    <x v="11"/>
    <s v="Huancayo"/>
    <s v="Viques"/>
    <n v="2"/>
    <n v="3"/>
    <x v="3"/>
    <s v="pobreza baja y ruralidad alta"/>
    <n v="4"/>
    <n v="1"/>
    <n v="1"/>
    <n v="2231"/>
    <n v="24.7"/>
    <n v="100"/>
    <n v="0.65048543689320393"/>
    <n v="103"/>
    <n v="0.71477114914525075"/>
    <n v="0.80048543214797974"/>
    <n v="0"/>
    <n v="17"/>
    <n v="38"/>
    <n v="0"/>
    <n v="130"/>
    <n v="8.5714286991528096E-2"/>
    <n v="0.20000000298023224"/>
    <n v="0"/>
    <n v="37"/>
    <n v="86"/>
    <x v="0"/>
    <s v="No corresponde"/>
    <s v="No corresponde"/>
    <n v="0"/>
    <n v="7"/>
    <n v="15"/>
    <n v="0"/>
    <n v="6"/>
    <n v="14"/>
    <s v="No corresponde"/>
    <s v="No corresponde"/>
    <s v="No corresponde"/>
    <s v="No corresponde"/>
    <s v="No corresponde"/>
    <s v="No corresponde"/>
    <n v="0.91262135922330101"/>
    <n v="0.95"/>
    <n v="1"/>
    <n v="0"/>
    <n v="103"/>
    <n v="206"/>
    <n v="0"/>
    <n v="0"/>
    <n v="1"/>
    <n v="0"/>
    <n v="1"/>
    <n v="3"/>
    <s v="No corresponde"/>
    <s v="No corresponde"/>
    <s v="No corresponde"/>
    <n v="9"/>
    <x v="0"/>
    <m/>
  </r>
  <r>
    <n v="928"/>
    <n v="120202"/>
    <x v="11"/>
    <s v="Concepción"/>
    <s v="Aco"/>
    <n v="1"/>
    <n v="1"/>
    <x v="0"/>
    <s v="pobreza media y ruralidad alta"/>
    <n v="4"/>
    <n v="1"/>
    <n v="0"/>
    <n v="1581"/>
    <n v="44.04"/>
    <n v="100"/>
    <n v="0.88888888888888884"/>
    <n v="45"/>
    <n v="0.92793651611085914"/>
    <n v="0.98000001907348633"/>
    <n v="0"/>
    <n v="9"/>
    <n v="20"/>
    <n v="0"/>
    <n v="63"/>
    <n v="6.4285716840199056E-2"/>
    <n v="0.15000000596046448"/>
    <n v="0"/>
    <n v="21"/>
    <n v="48"/>
    <x v="0"/>
    <s v="No corresponde"/>
    <s v="No corresponde"/>
    <n v="0"/>
    <n v="7"/>
    <n v="15"/>
    <n v="0"/>
    <n v="6"/>
    <n v="14"/>
    <s v="No corresponde"/>
    <s v="No corresponde"/>
    <s v="No corresponde"/>
    <s v="No corresponde"/>
    <s v="No corresponde"/>
    <s v="No corresponde"/>
    <n v="0.51200000000000001"/>
    <n v="0.8"/>
    <n v="0.9"/>
    <n v="0"/>
    <n v="84"/>
    <n v="168"/>
    <n v="0"/>
    <n v="0"/>
    <n v="1"/>
    <n v="0"/>
    <n v="1"/>
    <n v="3"/>
    <s v="No corresponde"/>
    <s v="No corresponde"/>
    <s v="No corresponde"/>
    <n v="9"/>
    <x v="0"/>
    <m/>
  </r>
  <r>
    <n v="929"/>
    <n v="120203"/>
    <x v="11"/>
    <s v="Concepción"/>
    <s v="Andamarca"/>
    <n v="1"/>
    <n v="1"/>
    <x v="1"/>
    <s v="pobreza alta y ruralidad alta"/>
    <n v="4"/>
    <n v="1"/>
    <n v="1"/>
    <n v="4504"/>
    <n v="66"/>
    <n v="100"/>
    <n v="0.25520833333333331"/>
    <n v="192"/>
    <n v="0.28735118962469552"/>
    <n v="0.33020833134651184"/>
    <n v="0"/>
    <n v="32"/>
    <n v="74"/>
    <n v="2.34375E-2"/>
    <n v="256"/>
    <n v="7.7008928571428575E-2"/>
    <n v="0.1484375"/>
    <n v="0"/>
    <n v="102"/>
    <n v="238"/>
    <x v="1"/>
    <n v="2.142857142857143E-3"/>
    <n v="5.0000000000000001E-3"/>
    <n v="0"/>
    <n v="11"/>
    <n v="25"/>
    <n v="0"/>
    <n v="6"/>
    <n v="14"/>
    <s v="No corresponde"/>
    <s v="No corresponde"/>
    <s v="No corresponde"/>
    <s v="No corresponde"/>
    <s v="No corresponde"/>
    <s v="No corresponde"/>
    <n v="0.82786885245901642"/>
    <n v="0.9"/>
    <n v="0.95"/>
    <n v="0"/>
    <n v="163"/>
    <n v="327"/>
    <n v="0"/>
    <n v="2"/>
    <n v="4"/>
    <n v="0"/>
    <n v="1"/>
    <n v="3"/>
    <s v="No corresponde"/>
    <s v="No corresponde"/>
    <s v="No corresponde"/>
    <n v="11"/>
    <x v="1"/>
    <m/>
  </r>
  <r>
    <n v="930"/>
    <n v="120204"/>
    <x v="11"/>
    <s v="Concepción"/>
    <s v="Chambará"/>
    <n v="1"/>
    <n v="1"/>
    <x v="0"/>
    <s v="pobreza media y ruralidad alta"/>
    <n v="2"/>
    <n v="0"/>
    <n v="0"/>
    <n v="2862"/>
    <n v="44.27"/>
    <n v="100"/>
    <n v="0.56122448979591832"/>
    <n v="98"/>
    <n v="0.60408163035923812"/>
    <n v="0.66122448444366455"/>
    <n v="0"/>
    <n v="18"/>
    <n v="42"/>
    <n v="5.3030303030303032E-2"/>
    <n v="132"/>
    <n v="0.11731601735472164"/>
    <n v="0.2030303031206131"/>
    <n v="0"/>
    <n v="33"/>
    <n v="76"/>
    <x v="0"/>
    <s v="No corresponde"/>
    <s v="No corresponde"/>
    <n v="0"/>
    <n v="11"/>
    <n v="25"/>
    <n v="0"/>
    <n v="2"/>
    <n v="10"/>
    <s v="No corresponde"/>
    <s v="No corresponde"/>
    <s v="No corresponde"/>
    <s v="No corresponde"/>
    <s v="No corresponde"/>
    <s v="No corresponde"/>
    <n v="0.85321100917431192"/>
    <n v="0.9"/>
    <n v="0.95"/>
    <n v="0"/>
    <n v="87"/>
    <n v="174"/>
    <n v="0"/>
    <n v="1"/>
    <n v="2"/>
    <n v="0"/>
    <n v="1"/>
    <n v="3"/>
    <s v="No corresponde"/>
    <s v="No corresponde"/>
    <s v="No corresponde"/>
    <n v="10"/>
    <x v="0"/>
    <m/>
  </r>
  <r>
    <n v="931"/>
    <n v="120205"/>
    <x v="11"/>
    <s v="Concepción"/>
    <s v="Cochas"/>
    <n v="1"/>
    <n v="1"/>
    <x v="1"/>
    <s v="pobreza alta y ruralidad alta"/>
    <n v="3"/>
    <n v="0"/>
    <n v="0"/>
    <n v="1745"/>
    <n v="60.42"/>
    <n v="100"/>
    <n v="0.44262295081967212"/>
    <n v="61"/>
    <n v="0.4747658066224717"/>
    <n v="0.51762294769287109"/>
    <n v="0"/>
    <n v="10"/>
    <n v="23"/>
    <n v="1.6129032258064516E-2"/>
    <n v="62"/>
    <n v="6.9700460623486254E-2"/>
    <n v="0.1411290317773819"/>
    <n v="0"/>
    <n v="30"/>
    <n v="70"/>
    <x v="1"/>
    <n v="2.142857142857143E-3"/>
    <n v="5.0000000000000001E-3"/>
    <n v="0"/>
    <n v="3"/>
    <n v="5"/>
    <n v="0"/>
    <n v="2"/>
    <n v="10"/>
    <s v="No corresponde"/>
    <s v="No corresponde"/>
    <s v="No corresponde"/>
    <s v="No corresponde"/>
    <s v="No corresponde"/>
    <s v="No corresponde"/>
    <n v="0.34545454545454546"/>
    <n v="0.7"/>
    <n v="0.8"/>
    <n v="0"/>
    <n v="74"/>
    <n v="149"/>
    <n v="0"/>
    <n v="0"/>
    <n v="1"/>
    <n v="0"/>
    <n v="1"/>
    <n v="3"/>
    <s v="No corresponde"/>
    <s v="No corresponde"/>
    <s v="No corresponde"/>
    <n v="10"/>
    <x v="1"/>
    <m/>
  </r>
  <r>
    <n v="932"/>
    <n v="120206"/>
    <x v="11"/>
    <s v="Concepción"/>
    <s v="Comas"/>
    <n v="1"/>
    <n v="1"/>
    <x v="1"/>
    <s v="pobreza alta y ruralidad alta"/>
    <n v="4"/>
    <n v="1"/>
    <n v="0"/>
    <n v="6030"/>
    <n v="58.11"/>
    <n v="100"/>
    <n v="0.55607476635514019"/>
    <n v="214"/>
    <n v="0.58821763199703081"/>
    <n v="0.63107478618621826"/>
    <n v="0"/>
    <n v="20"/>
    <n v="46"/>
    <n v="1.4563106796116505E-2"/>
    <n v="206"/>
    <n v="6.8134538219639731E-2"/>
    <n v="0.13956311345100403"/>
    <n v="0"/>
    <n v="118"/>
    <n v="274"/>
    <x v="1"/>
    <n v="2.142857142857143E-3"/>
    <n v="5.0000000000000001E-3"/>
    <n v="0"/>
    <n v="11"/>
    <n v="25"/>
    <n v="0"/>
    <n v="6"/>
    <n v="14"/>
    <s v="No corresponde"/>
    <s v="No corresponde"/>
    <s v="No corresponde"/>
    <s v="No corresponde"/>
    <s v="No corresponde"/>
    <s v="No corresponde"/>
    <n v="0.54491017964071853"/>
    <n v="0.8"/>
    <n v="0.9"/>
    <n v="0"/>
    <n v="189"/>
    <n v="378"/>
    <n v="0"/>
    <n v="0"/>
    <n v="1"/>
    <n v="0"/>
    <n v="1"/>
    <n v="3"/>
    <s v="No corresponde"/>
    <s v="No corresponde"/>
    <s v="No corresponde"/>
    <n v="10"/>
    <x v="1"/>
    <m/>
  </r>
  <r>
    <n v="933"/>
    <n v="120207"/>
    <x v="11"/>
    <s v="Concepción"/>
    <s v="Heroínas Toledo"/>
    <n v="1"/>
    <n v="1"/>
    <x v="0"/>
    <s v="pobreza media y ruralidad alta"/>
    <n v="4"/>
    <n v="0"/>
    <n v="1"/>
    <n v="1185"/>
    <n v="49.94"/>
    <n v="100"/>
    <n v="0.7"/>
    <n v="40"/>
    <n v="0.74285714796611235"/>
    <n v="0.80000001192092896"/>
    <n v="0"/>
    <n v="7"/>
    <n v="15"/>
    <n v="0"/>
    <n v="58"/>
    <n v="6.4285716840199056E-2"/>
    <n v="0.15000000596046448"/>
    <n v="0"/>
    <n v="18"/>
    <n v="42"/>
    <x v="1"/>
    <n v="2.142857142857143E-3"/>
    <n v="5.0000000000000001E-3"/>
    <n v="0"/>
    <n v="3"/>
    <n v="5"/>
    <n v="0"/>
    <n v="2"/>
    <n v="10"/>
    <s v="No corresponde"/>
    <s v="No corresponde"/>
    <s v="No corresponde"/>
    <s v="No corresponde"/>
    <s v="No corresponde"/>
    <s v="No corresponde"/>
    <n v="0.68888888888888888"/>
    <n v="0.8"/>
    <n v="0.9"/>
    <n v="0"/>
    <n v="47"/>
    <n v="94"/>
    <s v="No corresponde"/>
    <s v="No corresponde"/>
    <s v="No corresponde"/>
    <n v="0"/>
    <n v="1"/>
    <n v="3"/>
    <s v="No corresponde"/>
    <s v="No corresponde"/>
    <s v="No corresponde"/>
    <n v="10"/>
    <x v="0"/>
    <m/>
  </r>
  <r>
    <n v="934"/>
    <n v="120209"/>
    <x v="11"/>
    <s v="Concepción"/>
    <s v="Mariscal Castilla"/>
    <n v="1"/>
    <n v="1"/>
    <x v="1"/>
    <s v="pobreza alta y ruralidad alta"/>
    <n v="3"/>
    <n v="0"/>
    <n v="0"/>
    <n v="1640"/>
    <n v="56.57"/>
    <n v="100"/>
    <n v="0.4576271186440678"/>
    <n v="59"/>
    <n v="0.48976997024499186"/>
    <n v="0.53262710571289063"/>
    <n v="0"/>
    <n v="13"/>
    <n v="29"/>
    <n v="7.2289156626506021E-2"/>
    <n v="83"/>
    <n v="0.12586058404379991"/>
    <n v="0.19728915393352509"/>
    <n v="0"/>
    <n v="25"/>
    <n v="58"/>
    <x v="1"/>
    <n v="2.142857142857143E-3"/>
    <n v="5.0000000000000001E-3"/>
    <n v="0"/>
    <n v="7"/>
    <n v="15"/>
    <n v="0"/>
    <n v="2"/>
    <n v="10"/>
    <s v="No corresponde"/>
    <s v="No corresponde"/>
    <s v="No corresponde"/>
    <s v="No corresponde"/>
    <s v="No corresponde"/>
    <s v="No corresponde"/>
    <n v="0.86805555555555558"/>
    <n v="0.9"/>
    <n v="0.95"/>
    <n v="0"/>
    <n v="59"/>
    <n v="118"/>
    <n v="0"/>
    <n v="0"/>
    <n v="1"/>
    <n v="0"/>
    <n v="1"/>
    <n v="3"/>
    <s v="No corresponde"/>
    <s v="No corresponde"/>
    <s v="No corresponde"/>
    <n v="10"/>
    <x v="1"/>
    <m/>
  </r>
  <r>
    <n v="935"/>
    <n v="120213"/>
    <x v="11"/>
    <s v="Concepción"/>
    <s v="Orcotuna"/>
    <n v="2"/>
    <n v="2"/>
    <x v="5"/>
    <s v="pobreza baja y ruralidad baja"/>
    <n v="4"/>
    <n v="1"/>
    <n v="0"/>
    <n v="4138"/>
    <n v="27.49"/>
    <n v="28.816793893129773"/>
    <n v="0.875"/>
    <n v="192"/>
    <n v="0.92000000817435124"/>
    <n v="0.98000001907348633"/>
    <n v="0"/>
    <n v="39"/>
    <n v="91"/>
    <n v="3.5971223021582736E-3"/>
    <n v="278"/>
    <n v="0.10002569250862008"/>
    <n v="0.22859711945056915"/>
    <n v="0"/>
    <n v="62"/>
    <n v="143"/>
    <x v="0"/>
    <s v="No corresponde"/>
    <s v="No corresponde"/>
    <n v="0"/>
    <n v="11"/>
    <n v="25"/>
    <n v="0"/>
    <n v="6"/>
    <n v="14"/>
    <s v="No corresponde"/>
    <s v="No corresponde"/>
    <s v="No corresponde"/>
    <s v="No corresponde"/>
    <s v="No corresponde"/>
    <s v="No corresponde"/>
    <n v="0.2140221402214022"/>
    <n v="0.7"/>
    <n v="0.8"/>
    <n v="0"/>
    <n v="144"/>
    <n v="288"/>
    <n v="0"/>
    <n v="0"/>
    <n v="1"/>
    <n v="0"/>
    <n v="1"/>
    <n v="3"/>
    <s v="No corresponde"/>
    <s v="No corresponde"/>
    <s v="No corresponde"/>
    <n v="9"/>
    <x v="0"/>
    <m/>
  </r>
  <r>
    <n v="936"/>
    <n v="120214"/>
    <x v="11"/>
    <s v="Concepción"/>
    <s v="San José de Quero"/>
    <n v="1"/>
    <n v="1"/>
    <x v="0"/>
    <s v="pobreza media y ruralidad alta"/>
    <n v="4"/>
    <n v="0"/>
    <n v="1"/>
    <n v="6063"/>
    <n v="45.12"/>
    <n v="100"/>
    <n v="0.48130841121495327"/>
    <n v="214"/>
    <n v="0.52416555975403423"/>
    <n v="0.58130842447280884"/>
    <n v="0"/>
    <n v="27"/>
    <n v="62"/>
    <n v="5.7142857142857141E-2"/>
    <n v="280"/>
    <n v="0.12142857252335063"/>
    <n v="0.20714285969734192"/>
    <n v="0"/>
    <n v="93"/>
    <n v="215"/>
    <x v="0"/>
    <s v="No corresponde"/>
    <s v="No corresponde"/>
    <n v="0"/>
    <n v="11"/>
    <n v="25"/>
    <n v="0"/>
    <n v="2"/>
    <n v="10"/>
    <s v="No corresponde"/>
    <s v="No corresponde"/>
    <s v="No corresponde"/>
    <s v="No corresponde"/>
    <s v="No corresponde"/>
    <s v="No corresponde"/>
    <n v="0.9576271186440678"/>
    <n v="1"/>
    <n v="1"/>
    <n v="0"/>
    <n v="149"/>
    <n v="299"/>
    <n v="0"/>
    <n v="1"/>
    <n v="2"/>
    <n v="0"/>
    <n v="1"/>
    <n v="3"/>
    <s v="No corresponde"/>
    <s v="No corresponde"/>
    <s v="No corresponde"/>
    <n v="10"/>
    <x v="0"/>
    <m/>
  </r>
  <r>
    <n v="937"/>
    <n v="120302"/>
    <x v="11"/>
    <s v="Chanchamayo"/>
    <s v="Perené"/>
    <n v="2"/>
    <n v="2"/>
    <x v="4"/>
    <s v="pobreza media y ruralidad media"/>
    <n v="4"/>
    <n v="0"/>
    <n v="1"/>
    <n v="77084"/>
    <n v="36.67"/>
    <n v="57.951227211743351"/>
    <n v="0.41094475993804852"/>
    <n v="1937"/>
    <n v="0.46451618846991355"/>
    <n v="0.53594475984573364"/>
    <n v="0"/>
    <n v="303"/>
    <n v="705"/>
    <n v="3.5385704175513094E-4"/>
    <n v="2826"/>
    <n v="7.5353856121562091E-2"/>
    <n v="0.17535385489463806"/>
    <n v="0"/>
    <n v="429"/>
    <n v="1000"/>
    <x v="0"/>
    <s v="No corresponde"/>
    <s v="No corresponde"/>
    <n v="0"/>
    <n v="15"/>
    <n v="35"/>
    <n v="0"/>
    <n v="6"/>
    <n v="14"/>
    <s v="No corresponde"/>
    <s v="No corresponde"/>
    <s v="No corresponde"/>
    <s v="No corresponde"/>
    <s v="No corresponde"/>
    <s v="No corresponde"/>
    <n v="0.81692307692307697"/>
    <n v="0.9"/>
    <n v="0.95"/>
    <n v="0"/>
    <n v="570"/>
    <n v="1140"/>
    <n v="0"/>
    <n v="4"/>
    <n v="10"/>
    <n v="0"/>
    <n v="1"/>
    <n v="3"/>
    <n v="0"/>
    <s v="No corresponde"/>
    <n v="1"/>
    <n v="10"/>
    <x v="1"/>
    <m/>
  </r>
  <r>
    <n v="938"/>
    <n v="120303"/>
    <x v="11"/>
    <s v="Chanchamayo"/>
    <s v="Pichanaqui"/>
    <n v="2"/>
    <n v="2"/>
    <x v="4"/>
    <s v="pobreza media y ruralidad media"/>
    <n v="4"/>
    <n v="1"/>
    <n v="1"/>
    <n v="71090"/>
    <n v="29.78"/>
    <n v="58.391538615046898"/>
    <n v="0.44310060472787244"/>
    <n v="1819"/>
    <n v="0.49667204466036857"/>
    <n v="0.56810063123703003"/>
    <n v="0"/>
    <n v="417"/>
    <n v="971"/>
    <n v="6.8259385665529011E-4"/>
    <n v="2930"/>
    <n v="7.5682591951689679E-2"/>
    <n v="0.17568258941173553"/>
    <n v="0"/>
    <n v="429"/>
    <n v="1000"/>
    <x v="0"/>
    <s v="No corresponde"/>
    <s v="No corresponde"/>
    <n v="0"/>
    <n v="15"/>
    <n v="35"/>
    <n v="0"/>
    <n v="6"/>
    <n v="14"/>
    <s v="No corresponde"/>
    <s v="No corresponde"/>
    <s v="No corresponde"/>
    <s v="No corresponde"/>
    <s v="No corresponde"/>
    <s v="No corresponde"/>
    <n v="0.78408651989185019"/>
    <n v="0.8"/>
    <n v="0.9"/>
    <n v="0"/>
    <n v="306"/>
    <n v="613"/>
    <n v="0"/>
    <n v="3"/>
    <n v="7"/>
    <n v="0"/>
    <n v="1"/>
    <n v="3"/>
    <n v="0"/>
    <s v="No corresponde"/>
    <n v="1"/>
    <n v="10"/>
    <x v="1"/>
    <m/>
  </r>
  <r>
    <n v="939"/>
    <n v="120306"/>
    <x v="11"/>
    <s v="Chanchamayo"/>
    <s v="Vitoc"/>
    <n v="2"/>
    <n v="2"/>
    <x v="3"/>
    <s v="pobreza baja y ruralidad alta"/>
    <n v="1"/>
    <n v="0"/>
    <n v="0"/>
    <n v="1722"/>
    <n v="31.87"/>
    <n v="100"/>
    <n v="0.70129870129870131"/>
    <n v="77"/>
    <n v="0.76558441067449678"/>
    <n v="0.85129868984222412"/>
    <n v="0"/>
    <n v="9"/>
    <n v="19"/>
    <n v="0"/>
    <n v="78"/>
    <n v="8.5714286991528096E-2"/>
    <n v="0.20000000298023224"/>
    <n v="0"/>
    <n v="28"/>
    <n v="65"/>
    <x v="0"/>
    <s v="No corresponde"/>
    <s v="No corresponde"/>
    <n v="0"/>
    <n v="3"/>
    <n v="5"/>
    <n v="0"/>
    <n v="2"/>
    <n v="10"/>
    <s v="No corresponde"/>
    <s v="No corresponde"/>
    <s v="No corresponde"/>
    <s v="No corresponde"/>
    <s v="No corresponde"/>
    <s v="No corresponde"/>
    <n v="0.81"/>
    <n v="0.9"/>
    <n v="0.95"/>
    <n v="0"/>
    <n v="52"/>
    <n v="104"/>
    <n v="0"/>
    <n v="1"/>
    <n v="2"/>
    <n v="0"/>
    <n v="1"/>
    <n v="3"/>
    <s v="No corresponde"/>
    <s v="No corresponde"/>
    <s v="No corresponde"/>
    <n v="10"/>
    <x v="0"/>
    <m/>
  </r>
  <r>
    <n v="940"/>
    <n v="120402"/>
    <x v="11"/>
    <s v="Jauja"/>
    <s v="Acolla"/>
    <n v="2"/>
    <n v="1"/>
    <x v="4"/>
    <s v="pobreza media y ruralidad media"/>
    <n v="3"/>
    <n v="0"/>
    <n v="0"/>
    <n v="7164"/>
    <n v="37.67"/>
    <n v="47.262952101661782"/>
    <n v="0.61855670103092786"/>
    <n v="194"/>
    <n v="0.67212811985844545"/>
    <n v="0.7435566782951355"/>
    <n v="0"/>
    <n v="28"/>
    <n v="64"/>
    <n v="0"/>
    <n v="263"/>
    <n v="7.4999998722757616E-2"/>
    <n v="0.17499999701976776"/>
    <n v="0"/>
    <n v="105"/>
    <n v="245"/>
    <x v="0"/>
    <s v="No corresponde"/>
    <s v="No corresponde"/>
    <n v="0"/>
    <n v="11"/>
    <n v="25"/>
    <n v="0"/>
    <n v="2"/>
    <n v="10"/>
    <s v="No corresponde"/>
    <s v="No corresponde"/>
    <s v="No corresponde"/>
    <s v="No corresponde"/>
    <s v="No corresponde"/>
    <s v="No corresponde"/>
    <n v="0.94712643678160924"/>
    <n v="0.95"/>
    <n v="1"/>
    <n v="0"/>
    <n v="248"/>
    <n v="497"/>
    <n v="0"/>
    <n v="0"/>
    <n v="1"/>
    <n v="0"/>
    <n v="1"/>
    <n v="3"/>
    <s v="No corresponde"/>
    <s v="No corresponde"/>
    <s v="No corresponde"/>
    <n v="9"/>
    <x v="0"/>
    <m/>
  </r>
  <r>
    <n v="941"/>
    <n v="120403"/>
    <x v="11"/>
    <s v="Jauja"/>
    <s v="Apata"/>
    <n v="2"/>
    <n v="1"/>
    <x v="3"/>
    <s v="pobreza baja y ruralidad alta"/>
    <n v="1"/>
    <n v="0"/>
    <n v="0"/>
    <n v="4055"/>
    <n v="37.31"/>
    <n v="100"/>
    <n v="0.52325581395348841"/>
    <n v="172"/>
    <n v="0.58754152277379335"/>
    <n v="0.6732558012008667"/>
    <n v="0"/>
    <n v="40"/>
    <n v="93"/>
    <n v="3.6101083032490976E-3"/>
    <n v="277"/>
    <n v="8.9324393588713372E-2"/>
    <n v="0.20361010730266571"/>
    <n v="0"/>
    <n v="72"/>
    <n v="167"/>
    <x v="0"/>
    <s v="No corresponde"/>
    <s v="No corresponde"/>
    <n v="0"/>
    <n v="11"/>
    <n v="25"/>
    <n v="0"/>
    <n v="2"/>
    <n v="10"/>
    <s v="No corresponde"/>
    <s v="No corresponde"/>
    <s v="No corresponde"/>
    <s v="No corresponde"/>
    <s v="No corresponde"/>
    <s v="No corresponde"/>
    <n v="0.78453038674033149"/>
    <n v="0.8"/>
    <n v="0.9"/>
    <n v="0"/>
    <n v="162"/>
    <n v="325"/>
    <n v="0"/>
    <n v="0"/>
    <n v="1"/>
    <n v="0"/>
    <n v="1"/>
    <n v="3"/>
    <s v="No corresponde"/>
    <s v="No corresponde"/>
    <s v="No corresponde"/>
    <n v="9"/>
    <x v="0"/>
    <m/>
  </r>
  <r>
    <n v="942"/>
    <n v="120405"/>
    <x v="11"/>
    <s v="Jauja"/>
    <s v="Canchayllo"/>
    <n v="2"/>
    <n v="2"/>
    <x v="3"/>
    <s v="pobreza baja y ruralidad alta"/>
    <n v="3"/>
    <n v="0"/>
    <n v="0"/>
    <n v="1646"/>
    <n v="31.78"/>
    <n v="100"/>
    <n v="0.68181818181818177"/>
    <n v="44"/>
    <n v="0.74610388820821583"/>
    <n v="0.83181816339492798"/>
    <n v="0"/>
    <n v="14"/>
    <n v="32"/>
    <n v="0"/>
    <n v="93"/>
    <n v="8.5714286991528096E-2"/>
    <n v="0.20000000298023224"/>
    <n v="0"/>
    <n v="23"/>
    <n v="53"/>
    <x v="0"/>
    <s v="No corresponde"/>
    <s v="No corresponde"/>
    <n v="0"/>
    <n v="3"/>
    <n v="5"/>
    <n v="0"/>
    <n v="2"/>
    <n v="10"/>
    <s v="No corresponde"/>
    <s v="No corresponde"/>
    <s v="No corresponde"/>
    <s v="No corresponde"/>
    <s v="No corresponde"/>
    <s v="No corresponde"/>
    <n v="5.4054054054054057E-2"/>
    <n v="0.7"/>
    <n v="0.8"/>
    <n v="0"/>
    <n v="72"/>
    <n v="145"/>
    <n v="0"/>
    <n v="0"/>
    <n v="1"/>
    <n v="0"/>
    <n v="1"/>
    <n v="3"/>
    <s v="No corresponde"/>
    <s v="No corresponde"/>
    <s v="No corresponde"/>
    <n v="9"/>
    <x v="0"/>
    <m/>
  </r>
  <r>
    <n v="943"/>
    <n v="120406"/>
    <x v="11"/>
    <s v="Jauja"/>
    <s v="Curicaca"/>
    <n v="2"/>
    <n v="2"/>
    <x v="3"/>
    <s v="pobreza baja y ruralidad alta"/>
    <n v="1"/>
    <n v="0"/>
    <n v="0"/>
    <n v="1633"/>
    <n v="31.61"/>
    <n v="100"/>
    <n v="0.53191489361702127"/>
    <n v="47"/>
    <n v="0.59620059605427422"/>
    <n v="0.68191486597061157"/>
    <n v="0"/>
    <n v="9"/>
    <n v="21"/>
    <n v="0"/>
    <n v="73"/>
    <n v="8.5714286991528096E-2"/>
    <n v="0.20000000298023224"/>
    <n v="0"/>
    <n v="19"/>
    <n v="44"/>
    <x v="0"/>
    <s v="No corresponde"/>
    <s v="No corresponde"/>
    <n v="0"/>
    <n v="3"/>
    <n v="5"/>
    <n v="0"/>
    <n v="2"/>
    <n v="10"/>
    <s v="No corresponde"/>
    <s v="No corresponde"/>
    <s v="No corresponde"/>
    <s v="No corresponde"/>
    <s v="No corresponde"/>
    <s v="No corresponde"/>
    <n v="0.17460317460317459"/>
    <n v="0.7"/>
    <n v="0.8"/>
    <n v="0"/>
    <n v="34"/>
    <n v="68"/>
    <n v="0"/>
    <n v="0"/>
    <n v="1"/>
    <n v="0"/>
    <n v="1"/>
    <n v="3"/>
    <s v="No corresponde"/>
    <s v="No corresponde"/>
    <s v="No corresponde"/>
    <n v="9"/>
    <x v="0"/>
    <m/>
  </r>
  <r>
    <n v="944"/>
    <n v="120407"/>
    <x v="11"/>
    <s v="Jauja"/>
    <s v="El Mantaro"/>
    <n v="2"/>
    <n v="2"/>
    <x v="5"/>
    <s v="pobreza baja y ruralidad baja"/>
    <n v="3"/>
    <n v="0"/>
    <n v="0"/>
    <n v="2544"/>
    <n v="25.94"/>
    <n v="5.1775147928994087"/>
    <n v="0.63157894736842102"/>
    <n v="95"/>
    <n v="0.70657894172166524"/>
    <n v="0.80657893419265747"/>
    <n v="0"/>
    <n v="17"/>
    <n v="39"/>
    <n v="0"/>
    <n v="118"/>
    <n v="9.6428568874086656E-2"/>
    <n v="0.22499999403953552"/>
    <n v="0"/>
    <n v="32"/>
    <n v="74"/>
    <x v="0"/>
    <s v="No corresponde"/>
    <s v="No corresponde"/>
    <n v="0"/>
    <n v="3"/>
    <n v="5"/>
    <n v="0"/>
    <n v="6"/>
    <n v="14"/>
    <s v="No corresponde"/>
    <s v="No corresponde"/>
    <s v="No corresponde"/>
    <s v="No corresponde"/>
    <s v="No corresponde"/>
    <s v="No corresponde"/>
    <n v="0.32926829268292684"/>
    <n v="0.7"/>
    <n v="0.8"/>
    <n v="0"/>
    <n v="134"/>
    <n v="269"/>
    <n v="0"/>
    <n v="0"/>
    <n v="1"/>
    <n v="0"/>
    <n v="1"/>
    <n v="3"/>
    <s v="No corresponde"/>
    <s v="No corresponde"/>
    <s v="No corresponde"/>
    <n v="9"/>
    <x v="0"/>
    <m/>
  </r>
  <r>
    <n v="945"/>
    <n v="120408"/>
    <x v="11"/>
    <s v="Jauja"/>
    <s v="Huamalí"/>
    <n v="2"/>
    <n v="2"/>
    <x v="3"/>
    <s v="pobreza baja y ruralidad alta"/>
    <n v="1"/>
    <n v="0"/>
    <n v="0"/>
    <n v="1796"/>
    <n v="27.77"/>
    <n v="100"/>
    <n v="0.52173913043478259"/>
    <n v="46"/>
    <n v="0.58602483228126667"/>
    <n v="0.67173910140991211"/>
    <n v="0"/>
    <n v="10"/>
    <n v="23"/>
    <n v="0"/>
    <n v="65"/>
    <n v="8.5714286991528096E-2"/>
    <n v="0.20000000298023224"/>
    <n v="0"/>
    <n v="23"/>
    <n v="52"/>
    <x v="0"/>
    <s v="No corresponde"/>
    <s v="No corresponde"/>
    <n v="0"/>
    <n v="3"/>
    <n v="5"/>
    <n v="0"/>
    <n v="2"/>
    <n v="10"/>
    <s v="No corresponde"/>
    <s v="No corresponde"/>
    <s v="No corresponde"/>
    <s v="No corresponde"/>
    <s v="No corresponde"/>
    <s v="No corresponde"/>
    <n v="0.95121951219512191"/>
    <n v="1"/>
    <n v="1"/>
    <n v="0"/>
    <n v="90"/>
    <n v="180"/>
    <n v="0"/>
    <n v="0"/>
    <n v="1"/>
    <n v="0"/>
    <n v="1"/>
    <n v="3"/>
    <s v="No corresponde"/>
    <s v="No corresponde"/>
    <s v="No corresponde"/>
    <n v="9"/>
    <x v="0"/>
    <m/>
  </r>
  <r>
    <n v="946"/>
    <n v="120411"/>
    <x v="11"/>
    <s v="Jauja"/>
    <s v="Janjaillo"/>
    <n v="1"/>
    <n v="1"/>
    <x v="1"/>
    <s v="pobreza alta y ruralidad alta"/>
    <n v="3"/>
    <n v="0"/>
    <n v="0"/>
    <n v="676"/>
    <n v="59.82"/>
    <n v="100"/>
    <n v="0.58823529411764708"/>
    <n v="17"/>
    <n v="0.6203781566700014"/>
    <n v="0.66323530673980713"/>
    <n v="0"/>
    <n v="3"/>
    <n v="5"/>
    <n v="0"/>
    <n v="22"/>
    <n v="5.3571428571428568E-2"/>
    <n v="0.125"/>
    <n v="0"/>
    <n v="12"/>
    <n v="28"/>
    <x v="1"/>
    <n v="2.142857142857143E-3"/>
    <n v="5.0000000000000001E-3"/>
    <n v="0"/>
    <n v="3"/>
    <n v="5"/>
    <n v="0"/>
    <n v="2"/>
    <n v="10"/>
    <s v="No corresponde"/>
    <s v="No corresponde"/>
    <s v="No corresponde"/>
    <s v="No corresponde"/>
    <s v="No corresponde"/>
    <s v="No corresponde"/>
    <n v="0.93548387096774188"/>
    <n v="0.95"/>
    <n v="1"/>
    <n v="0"/>
    <n v="39"/>
    <n v="79"/>
    <n v="0"/>
    <n v="0"/>
    <n v="1"/>
    <n v="0"/>
    <n v="1"/>
    <n v="3"/>
    <s v="No corresponde"/>
    <s v="No corresponde"/>
    <s v="No corresponde"/>
    <n v="10"/>
    <x v="1"/>
    <m/>
  </r>
  <r>
    <n v="947"/>
    <n v="120412"/>
    <x v="11"/>
    <s v="Jauja"/>
    <s v="Julcán"/>
    <n v="2"/>
    <n v="1"/>
    <x v="0"/>
    <s v="pobreza media y ruralidad alta"/>
    <n v="1"/>
    <n v="0"/>
    <n v="0"/>
    <n v="666"/>
    <n v="41.92"/>
    <n v="100"/>
    <n v="0.55555555555555558"/>
    <n v="27"/>
    <n v="0.59841269443905543"/>
    <n v="0.65555554628372192"/>
    <n v="0"/>
    <n v="4"/>
    <n v="9"/>
    <n v="0"/>
    <n v="28"/>
    <n v="6.4285716840199056E-2"/>
    <n v="0.15000000596046448"/>
    <n v="0"/>
    <n v="10"/>
    <n v="22"/>
    <x v="0"/>
    <s v="No corresponde"/>
    <s v="No corresponde"/>
    <n v="0"/>
    <n v="3"/>
    <n v="5"/>
    <n v="0"/>
    <n v="6"/>
    <n v="14"/>
    <s v="No corresponde"/>
    <s v="No corresponde"/>
    <s v="No corresponde"/>
    <s v="No corresponde"/>
    <s v="No corresponde"/>
    <s v="No corresponde"/>
    <n v="0.9375"/>
    <n v="0.95"/>
    <n v="1"/>
    <n v="0"/>
    <n v="60"/>
    <n v="120"/>
    <s v="No corresponde"/>
    <s v="No corresponde"/>
    <s v="No corresponde"/>
    <n v="0"/>
    <n v="1"/>
    <n v="3"/>
    <s v="No corresponde"/>
    <s v="No corresponde"/>
    <s v="No corresponde"/>
    <n v="9"/>
    <x v="2"/>
    <m/>
  </r>
  <r>
    <n v="948"/>
    <n v="120414"/>
    <x v="11"/>
    <s v="Jauja"/>
    <s v="Llocllapampa"/>
    <n v="2"/>
    <n v="2"/>
    <x v="3"/>
    <s v="pobreza baja y ruralidad alta"/>
    <n v="1"/>
    <n v="0"/>
    <n v="0"/>
    <n v="994"/>
    <n v="27.09"/>
    <n v="100"/>
    <n v="0.6"/>
    <n v="35"/>
    <n v="0.66428571428571426"/>
    <n v="0.75"/>
    <n v="0"/>
    <n v="7"/>
    <n v="15"/>
    <n v="0"/>
    <n v="49"/>
    <n v="8.5714286991528096E-2"/>
    <n v="0.20000000298023224"/>
    <n v="0"/>
    <n v="15"/>
    <n v="33"/>
    <x v="0"/>
    <s v="No corresponde"/>
    <s v="No corresponde"/>
    <n v="0"/>
    <n v="3"/>
    <n v="5"/>
    <n v="0"/>
    <n v="2"/>
    <n v="10"/>
    <s v="No corresponde"/>
    <s v="No corresponde"/>
    <s v="No corresponde"/>
    <s v="No corresponde"/>
    <s v="No corresponde"/>
    <s v="No corresponde"/>
    <n v="0.45588235294117646"/>
    <n v="0.7"/>
    <n v="0.8"/>
    <n v="0"/>
    <n v="56"/>
    <n v="112"/>
    <n v="0"/>
    <n v="0"/>
    <n v="1"/>
    <n v="0"/>
    <n v="1"/>
    <n v="3"/>
    <s v="No corresponde"/>
    <s v="No corresponde"/>
    <s v="No corresponde"/>
    <n v="9"/>
    <x v="0"/>
    <m/>
  </r>
  <r>
    <n v="949"/>
    <n v="120415"/>
    <x v="11"/>
    <s v="Jauja"/>
    <s v="Marco"/>
    <n v="2"/>
    <n v="1"/>
    <x v="0"/>
    <s v="pobreza media y ruralidad alta"/>
    <n v="4"/>
    <n v="1"/>
    <n v="1"/>
    <n v="1579"/>
    <n v="42.14"/>
    <n v="100"/>
    <n v="0.61904761904761907"/>
    <n v="42"/>
    <n v="0.66190475630922385"/>
    <n v="0.71904760599136353"/>
    <n v="0"/>
    <n v="9"/>
    <n v="19"/>
    <n v="0"/>
    <n v="54"/>
    <n v="6.4285716840199056E-2"/>
    <n v="0.15000000596046448"/>
    <n v="0"/>
    <n v="21"/>
    <n v="48"/>
    <x v="0"/>
    <s v="No corresponde"/>
    <s v="No corresponde"/>
    <n v="0"/>
    <n v="3"/>
    <n v="5"/>
    <n v="0"/>
    <n v="6"/>
    <n v="14"/>
    <s v="No corresponde"/>
    <s v="No corresponde"/>
    <s v="No corresponde"/>
    <s v="No corresponde"/>
    <s v="No corresponde"/>
    <s v="No corresponde"/>
    <n v="0.77669902912621358"/>
    <n v="0.8"/>
    <n v="0.9"/>
    <n v="0"/>
    <n v="96"/>
    <n v="192"/>
    <n v="0"/>
    <n v="0"/>
    <n v="1"/>
    <n v="0"/>
    <n v="1"/>
    <n v="3"/>
    <s v="No corresponde"/>
    <s v="No corresponde"/>
    <s v="No corresponde"/>
    <n v="9"/>
    <x v="0"/>
    <m/>
  </r>
  <r>
    <n v="950"/>
    <n v="120416"/>
    <x v="11"/>
    <s v="Jauja"/>
    <s v="Masma"/>
    <n v="2"/>
    <n v="1"/>
    <x v="0"/>
    <s v="pobreza media y ruralidad alta"/>
    <n v="3"/>
    <n v="0"/>
    <n v="0"/>
    <n v="2050"/>
    <n v="41.85"/>
    <n v="100"/>
    <n v="0.65753424657534243"/>
    <n v="73"/>
    <n v="0.70039139755084789"/>
    <n v="0.75753426551818848"/>
    <n v="0"/>
    <n v="9"/>
    <n v="20"/>
    <n v="1.2195121951219513E-2"/>
    <n v="82"/>
    <n v="7.648083380705803E-2"/>
    <n v="0.1621951162815094"/>
    <n v="0"/>
    <n v="27"/>
    <n v="61"/>
    <x v="0"/>
    <s v="No corresponde"/>
    <s v="No corresponde"/>
    <n v="0"/>
    <n v="7"/>
    <n v="15"/>
    <n v="0"/>
    <n v="6"/>
    <n v="14"/>
    <s v="No corresponde"/>
    <s v="No corresponde"/>
    <s v="No corresponde"/>
    <s v="No corresponde"/>
    <s v="No corresponde"/>
    <s v="No corresponde"/>
    <n v="0.65420560747663548"/>
    <n v="0.8"/>
    <n v="0.9"/>
    <n v="0"/>
    <n v="72"/>
    <n v="144"/>
    <n v="0"/>
    <n v="0"/>
    <n v="1"/>
    <n v="0"/>
    <n v="1"/>
    <n v="3"/>
    <s v="No corresponde"/>
    <s v="No corresponde"/>
    <s v="No corresponde"/>
    <n v="9"/>
    <x v="0"/>
    <m/>
  </r>
  <r>
    <n v="951"/>
    <n v="120417"/>
    <x v="11"/>
    <s v="Jauja"/>
    <s v="Masma Chicche"/>
    <n v="1"/>
    <n v="1"/>
    <x v="1"/>
    <s v="pobreza alta y ruralidad alta"/>
    <n v="4"/>
    <n v="0"/>
    <n v="1"/>
    <n v="752"/>
    <n v="61.43"/>
    <n v="100"/>
    <n v="0.54545454545454541"/>
    <n v="22"/>
    <n v="0.57759740445520968"/>
    <n v="0.62045454978942871"/>
    <n v="0"/>
    <n v="6"/>
    <n v="12"/>
    <n v="0.10526315789473684"/>
    <n v="38"/>
    <n v="0.15883458680228182"/>
    <n v="0.23026315867900848"/>
    <n v="0"/>
    <n v="10"/>
    <n v="22"/>
    <x v="1"/>
    <n v="2.142857142857143E-3"/>
    <n v="5.0000000000000001E-3"/>
    <n v="0"/>
    <n v="3"/>
    <n v="5"/>
    <n v="0"/>
    <n v="6"/>
    <n v="14"/>
    <s v="No corresponde"/>
    <s v="No corresponde"/>
    <s v="No corresponde"/>
    <s v="No corresponde"/>
    <s v="No corresponde"/>
    <s v="No corresponde"/>
    <n v="0"/>
    <n v="0.7"/>
    <n v="0.8"/>
    <n v="0"/>
    <n v="52"/>
    <n v="104"/>
    <n v="0"/>
    <n v="0"/>
    <n v="1"/>
    <n v="0"/>
    <n v="1"/>
    <n v="3"/>
    <s v="No corresponde"/>
    <s v="No corresponde"/>
    <s v="No corresponde"/>
    <n v="10"/>
    <x v="1"/>
    <m/>
  </r>
  <r>
    <n v="952"/>
    <n v="120418"/>
    <x v="11"/>
    <s v="Jauja"/>
    <s v="Molinos"/>
    <n v="1"/>
    <n v="1"/>
    <x v="0"/>
    <s v="pobreza media y ruralidad alta"/>
    <n v="4"/>
    <n v="1"/>
    <n v="1"/>
    <n v="1511"/>
    <n v="47.19"/>
    <n v="100"/>
    <n v="0.57692307692307687"/>
    <n v="52"/>
    <n v="0.61978022803317057"/>
    <n v="0.67692309617996216"/>
    <n v="0"/>
    <n v="14"/>
    <n v="31"/>
    <n v="0.26582278481012656"/>
    <n v="79"/>
    <n v="0.33010849453657054"/>
    <n v="0.41582277417182922"/>
    <n v="0"/>
    <n v="26"/>
    <n v="59"/>
    <x v="0"/>
    <s v="No corresponde"/>
    <s v="No corresponde"/>
    <n v="0"/>
    <n v="3"/>
    <n v="5"/>
    <n v="0"/>
    <n v="6"/>
    <n v="14"/>
    <s v="No corresponde"/>
    <s v="No corresponde"/>
    <s v="No corresponde"/>
    <s v="No corresponde"/>
    <s v="No corresponde"/>
    <s v="No corresponde"/>
    <n v="0.2696629213483146"/>
    <n v="0.7"/>
    <n v="0.8"/>
    <n v="0"/>
    <n v="105"/>
    <n v="210"/>
    <n v="0"/>
    <n v="0"/>
    <n v="1"/>
    <n v="0"/>
    <n v="1"/>
    <n v="3"/>
    <s v="No corresponde"/>
    <s v="No corresponde"/>
    <s v="No corresponde"/>
    <n v="9"/>
    <x v="0"/>
    <m/>
  </r>
  <r>
    <n v="953"/>
    <n v="120419"/>
    <x v="11"/>
    <s v="Jauja"/>
    <s v="Monobamba"/>
    <n v="2"/>
    <n v="2"/>
    <x v="3"/>
    <s v="pobreza baja y ruralidad alta"/>
    <n v="1"/>
    <n v="0"/>
    <n v="0"/>
    <n v="1048"/>
    <n v="29.39"/>
    <n v="100"/>
    <n v="0.54545454545454541"/>
    <n v="55"/>
    <n v="0.60974025648909724"/>
    <n v="0.69545453786849976"/>
    <n v="0"/>
    <n v="9"/>
    <n v="19"/>
    <n v="0"/>
    <n v="72"/>
    <n v="8.5714286991528096E-2"/>
    <n v="0.20000000298023224"/>
    <n v="0"/>
    <n v="18"/>
    <n v="42"/>
    <x v="0"/>
    <s v="No corresponde"/>
    <s v="No corresponde"/>
    <n v="0"/>
    <n v="3"/>
    <n v="5"/>
    <n v="0"/>
    <n v="2"/>
    <n v="10"/>
    <s v="No corresponde"/>
    <s v="No corresponde"/>
    <s v="No corresponde"/>
    <s v="No corresponde"/>
    <s v="No corresponde"/>
    <s v="No corresponde"/>
    <n v="0.89166666666666672"/>
    <n v="0.9"/>
    <n v="0.95"/>
    <n v="0"/>
    <n v="44"/>
    <n v="88"/>
    <n v="0"/>
    <n v="1"/>
    <n v="2"/>
    <n v="0"/>
    <n v="1"/>
    <n v="3"/>
    <s v="No corresponde"/>
    <s v="No corresponde"/>
    <s v="No corresponde"/>
    <n v="10"/>
    <x v="0"/>
    <m/>
  </r>
  <r>
    <n v="954"/>
    <n v="120420"/>
    <x v="11"/>
    <s v="Jauja"/>
    <s v="Muqui"/>
    <n v="2"/>
    <n v="2"/>
    <x v="3"/>
    <s v="pobreza baja y ruralidad alta"/>
    <n v="1"/>
    <n v="0"/>
    <n v="0"/>
    <n v="953"/>
    <n v="26.46"/>
    <n v="100"/>
    <n v="0.68"/>
    <n v="25"/>
    <n v="0.74428570713315689"/>
    <n v="0.82999998331069946"/>
    <n v="0"/>
    <n v="4"/>
    <n v="8"/>
    <n v="0"/>
    <n v="38"/>
    <n v="8.5714286991528096E-2"/>
    <n v="0.20000000298023224"/>
    <n v="0"/>
    <n v="12"/>
    <n v="26"/>
    <x v="0"/>
    <s v="No corresponde"/>
    <s v="No corresponde"/>
    <n v="0"/>
    <n v="3"/>
    <n v="5"/>
    <n v="0"/>
    <n v="2"/>
    <n v="10"/>
    <s v="No corresponde"/>
    <s v="No corresponde"/>
    <s v="No corresponde"/>
    <s v="No corresponde"/>
    <s v="No corresponde"/>
    <s v="No corresponde"/>
    <n v="0.95744680851063835"/>
    <n v="1"/>
    <n v="1"/>
    <n v="0"/>
    <n v="70"/>
    <n v="141"/>
    <n v="0"/>
    <n v="0"/>
    <n v="1"/>
    <n v="0"/>
    <n v="1"/>
    <n v="3"/>
    <s v="No corresponde"/>
    <s v="No corresponde"/>
    <s v="No corresponde"/>
    <n v="9"/>
    <x v="0"/>
    <m/>
  </r>
  <r>
    <n v="955"/>
    <n v="120421"/>
    <x v="11"/>
    <s v="Jauja"/>
    <s v="Muquiyauyo"/>
    <n v="2"/>
    <n v="2"/>
    <x v="5"/>
    <s v="pobreza baja y ruralidad baja"/>
    <n v="1"/>
    <n v="0"/>
    <n v="0"/>
    <n v="2194"/>
    <n v="28.74"/>
    <n v="1.0432190760059614"/>
    <n v="0.77586206896551724"/>
    <n v="58"/>
    <n v="0.85086206086163452"/>
    <n v="0.95086205005645752"/>
    <n v="0"/>
    <n v="13"/>
    <n v="29"/>
    <n v="0"/>
    <n v="94"/>
    <n v="9.6428568874086656E-2"/>
    <n v="0.22499999403953552"/>
    <n v="0"/>
    <n v="30"/>
    <n v="69"/>
    <x v="0"/>
    <s v="No corresponde"/>
    <s v="No corresponde"/>
    <n v="0"/>
    <n v="7"/>
    <n v="15"/>
    <n v="0"/>
    <n v="2"/>
    <n v="10"/>
    <s v="No corresponde"/>
    <s v="No corresponde"/>
    <s v="No corresponde"/>
    <s v="No corresponde"/>
    <s v="No corresponde"/>
    <s v="No corresponde"/>
    <n v="0.55882352941176472"/>
    <n v="0.8"/>
    <n v="0.9"/>
    <n v="0"/>
    <n v="135"/>
    <n v="271"/>
    <n v="0"/>
    <n v="0"/>
    <n v="1"/>
    <n v="0"/>
    <n v="1"/>
    <n v="3"/>
    <s v="No corresponde"/>
    <s v="No corresponde"/>
    <s v="No corresponde"/>
    <n v="9"/>
    <x v="0"/>
    <m/>
  </r>
  <r>
    <n v="956"/>
    <n v="120422"/>
    <x v="11"/>
    <s v="Jauja"/>
    <s v="Paca"/>
    <n v="1"/>
    <n v="1"/>
    <x v="0"/>
    <s v="pobreza media y ruralidad alta"/>
    <n v="4"/>
    <n v="1"/>
    <n v="1"/>
    <n v="981"/>
    <n v="47.32"/>
    <n v="100"/>
    <n v="0.8571428571428571"/>
    <n v="21"/>
    <n v="0.89999998832235528"/>
    <n v="0.95714282989501953"/>
    <n v="0"/>
    <n v="4"/>
    <n v="9"/>
    <n v="0"/>
    <n v="27"/>
    <n v="6.4285716840199056E-2"/>
    <n v="0.15000000596046448"/>
    <n v="0"/>
    <n v="12"/>
    <n v="28"/>
    <x v="0"/>
    <s v="No corresponde"/>
    <s v="No corresponde"/>
    <n v="0"/>
    <n v="3"/>
    <n v="5"/>
    <n v="0"/>
    <n v="6"/>
    <n v="14"/>
    <s v="No corresponde"/>
    <s v="No corresponde"/>
    <s v="No corresponde"/>
    <s v="No corresponde"/>
    <s v="No corresponde"/>
    <s v="No corresponde"/>
    <n v="0.94444444444444442"/>
    <n v="0.95"/>
    <n v="1"/>
    <n v="0"/>
    <n v="53"/>
    <n v="106"/>
    <n v="0"/>
    <n v="0"/>
    <n v="1"/>
    <n v="0"/>
    <n v="1"/>
    <n v="3"/>
    <s v="No corresponde"/>
    <s v="No corresponde"/>
    <s v="No corresponde"/>
    <n v="9"/>
    <x v="0"/>
    <m/>
  </r>
  <r>
    <n v="957"/>
    <n v="120423"/>
    <x v="11"/>
    <s v="Jauja"/>
    <s v="Paccha"/>
    <n v="1"/>
    <n v="1"/>
    <x v="0"/>
    <s v="pobreza media y ruralidad alta"/>
    <n v="3"/>
    <n v="0"/>
    <n v="0"/>
    <n v="1792"/>
    <n v="48.23"/>
    <n v="100"/>
    <n v="0.56923076923076921"/>
    <n v="65"/>
    <n v="0.61208790776493782"/>
    <n v="0.66923075914382935"/>
    <n v="0"/>
    <n v="9"/>
    <n v="20"/>
    <n v="1.1764705882352941E-2"/>
    <n v="85"/>
    <n v="7.605042242202438E-2"/>
    <n v="0.1617647111415863"/>
    <n v="0"/>
    <n v="26"/>
    <n v="59"/>
    <x v="0"/>
    <s v="No corresponde"/>
    <s v="No corresponde"/>
    <n v="0"/>
    <n v="3"/>
    <n v="5"/>
    <n v="0"/>
    <n v="6"/>
    <n v="14"/>
    <s v="No corresponde"/>
    <s v="No corresponde"/>
    <s v="No corresponde"/>
    <s v="No corresponde"/>
    <s v="No corresponde"/>
    <s v="No corresponde"/>
    <n v="0.71590909090909094"/>
    <n v="0.8"/>
    <n v="0.9"/>
    <n v="0"/>
    <n v="73"/>
    <n v="147"/>
    <n v="0"/>
    <n v="0"/>
    <n v="1"/>
    <n v="0"/>
    <n v="1"/>
    <n v="3"/>
    <s v="No corresponde"/>
    <s v="No corresponde"/>
    <s v="No corresponde"/>
    <n v="9"/>
    <x v="0"/>
    <m/>
  </r>
  <r>
    <n v="958"/>
    <n v="120424"/>
    <x v="11"/>
    <s v="Jauja"/>
    <s v="Pancán"/>
    <n v="2"/>
    <n v="3"/>
    <x v="3"/>
    <s v="pobreza baja y ruralidad alta"/>
    <n v="1"/>
    <n v="0"/>
    <n v="0"/>
    <n v="1271"/>
    <n v="24.7"/>
    <n v="100"/>
    <n v="0.76315789473684215"/>
    <n v="38"/>
    <n v="0.82744360283801432"/>
    <n v="0.9131578803062439"/>
    <n v="0"/>
    <n v="7"/>
    <n v="15"/>
    <n v="0"/>
    <n v="54"/>
    <n v="8.5714286991528096E-2"/>
    <n v="0.20000000298023224"/>
    <n v="0"/>
    <n v="19"/>
    <n v="43"/>
    <x v="0"/>
    <s v="No corresponde"/>
    <s v="No corresponde"/>
    <n v="0"/>
    <n v="3"/>
    <n v="5"/>
    <n v="0"/>
    <n v="2"/>
    <n v="10"/>
    <s v="No corresponde"/>
    <s v="No corresponde"/>
    <s v="No corresponde"/>
    <s v="No corresponde"/>
    <s v="No corresponde"/>
    <s v="No corresponde"/>
    <n v="0.98666666666666669"/>
    <n v="1"/>
    <n v="1"/>
    <n v="0"/>
    <n v="64"/>
    <n v="128"/>
    <n v="0"/>
    <n v="0"/>
    <n v="1"/>
    <n v="0"/>
    <n v="1"/>
    <n v="3"/>
    <s v="No corresponde"/>
    <s v="No corresponde"/>
    <s v="No corresponde"/>
    <n v="9"/>
    <x v="0"/>
    <m/>
  </r>
  <r>
    <n v="959"/>
    <n v="120425"/>
    <x v="11"/>
    <s v="Jauja"/>
    <s v="Parco"/>
    <n v="2"/>
    <n v="1"/>
    <x v="3"/>
    <s v="pobreza baja y ruralidad alta"/>
    <n v="3"/>
    <n v="0"/>
    <n v="0"/>
    <n v="1144"/>
    <n v="37.65"/>
    <n v="100"/>
    <n v="0.67500000000000004"/>
    <n v="40"/>
    <n v="0.73928570917674474"/>
    <n v="0.82499998807907104"/>
    <n v="0"/>
    <n v="6"/>
    <n v="13"/>
    <n v="7.8431372549019607E-2"/>
    <n v="51"/>
    <n v="0.16414566392324217"/>
    <n v="0.27843138575553894"/>
    <n v="0"/>
    <n v="19"/>
    <n v="43"/>
    <x v="0"/>
    <s v="No corresponde"/>
    <s v="No corresponde"/>
    <n v="0"/>
    <n v="3"/>
    <n v="5"/>
    <n v="0"/>
    <n v="6"/>
    <n v="14"/>
    <s v="No corresponde"/>
    <s v="No corresponde"/>
    <s v="No corresponde"/>
    <s v="No corresponde"/>
    <s v="No corresponde"/>
    <s v="No corresponde"/>
    <n v="0.7142857142857143"/>
    <n v="0.8"/>
    <n v="0.9"/>
    <n v="0"/>
    <n v="60"/>
    <n v="120"/>
    <n v="0"/>
    <n v="0"/>
    <n v="1"/>
    <n v="0"/>
    <n v="1"/>
    <n v="3"/>
    <s v="No corresponde"/>
    <s v="No corresponde"/>
    <s v="No corresponde"/>
    <n v="9"/>
    <x v="0"/>
    <m/>
  </r>
  <r>
    <n v="960"/>
    <n v="120426"/>
    <x v="11"/>
    <s v="Jauja"/>
    <s v="Pomacancha"/>
    <n v="1"/>
    <n v="1"/>
    <x v="1"/>
    <s v="pobreza alta y ruralidad alta"/>
    <n v="4"/>
    <n v="0"/>
    <n v="1"/>
    <n v="1961"/>
    <n v="57.02"/>
    <n v="100"/>
    <n v="0.56140350877192979"/>
    <n v="57"/>
    <n v="0.59354636259843829"/>
    <n v="0.63640350103378296"/>
    <n v="0"/>
    <n v="9"/>
    <n v="19"/>
    <n v="4.2253521126760563E-2"/>
    <n v="71"/>
    <n v="9.5824950957442201E-2"/>
    <n v="0.1672535240650177"/>
    <n v="0"/>
    <n v="30"/>
    <n v="69"/>
    <x v="1"/>
    <n v="2.142857142857143E-3"/>
    <n v="5.0000000000000001E-3"/>
    <n v="0"/>
    <n v="7"/>
    <n v="15"/>
    <n v="0"/>
    <n v="6"/>
    <n v="14"/>
    <s v="No corresponde"/>
    <s v="No corresponde"/>
    <s v="No corresponde"/>
    <s v="No corresponde"/>
    <s v="No corresponde"/>
    <s v="No corresponde"/>
    <n v="0.98648648648648651"/>
    <n v="1"/>
    <n v="1"/>
    <n v="0"/>
    <n v="46"/>
    <n v="92"/>
    <n v="0"/>
    <n v="1"/>
    <n v="2"/>
    <n v="0"/>
    <n v="1"/>
    <n v="3"/>
    <s v="No corresponde"/>
    <s v="No corresponde"/>
    <s v="No corresponde"/>
    <n v="11"/>
    <x v="1"/>
    <m/>
  </r>
  <r>
    <n v="961"/>
    <n v="120427"/>
    <x v="11"/>
    <s v="Jauja"/>
    <s v="Ricrán"/>
    <n v="1"/>
    <n v="1"/>
    <x v="1"/>
    <s v="pobreza alta y ruralidad alta"/>
    <n v="3"/>
    <n v="0"/>
    <n v="0"/>
    <n v="1556"/>
    <n v="57"/>
    <n v="100"/>
    <n v="0.58695652173913049"/>
    <n v="46"/>
    <n v="0.61909939043270135"/>
    <n v="0.6619565486907959"/>
    <n v="0"/>
    <n v="8"/>
    <n v="17"/>
    <n v="0"/>
    <n v="59"/>
    <n v="5.3571428571428568E-2"/>
    <n v="0.125"/>
    <n v="0"/>
    <n v="25"/>
    <n v="57"/>
    <x v="1"/>
    <n v="2.142857142857143E-3"/>
    <n v="5.0000000000000001E-3"/>
    <n v="0"/>
    <n v="3"/>
    <n v="5"/>
    <n v="0"/>
    <n v="6"/>
    <n v="14"/>
    <s v="No corresponde"/>
    <s v="No corresponde"/>
    <s v="No corresponde"/>
    <s v="No corresponde"/>
    <s v="No corresponde"/>
    <s v="No corresponde"/>
    <n v="0.75862068965517238"/>
    <n v="0.8"/>
    <n v="0.9"/>
    <n v="0"/>
    <n v="89"/>
    <n v="178"/>
    <n v="0"/>
    <n v="0"/>
    <n v="1"/>
    <n v="0"/>
    <n v="1"/>
    <n v="3"/>
    <s v="No corresponde"/>
    <s v="No corresponde"/>
    <s v="No corresponde"/>
    <n v="10"/>
    <x v="1"/>
    <m/>
  </r>
  <r>
    <n v="962"/>
    <n v="120429"/>
    <x v="11"/>
    <s v="Jauja"/>
    <s v="San Pedro de Chunán"/>
    <n v="2"/>
    <n v="1"/>
    <x v="3"/>
    <s v="pobreza baja y ruralidad alta"/>
    <n v="3"/>
    <n v="0"/>
    <n v="0"/>
    <n v="833"/>
    <n v="37.92"/>
    <n v="100"/>
    <n v="0.8125"/>
    <n v="16"/>
    <n v="0.87678570406777523"/>
    <n v="0.96249997615814209"/>
    <n v="0"/>
    <n v="4"/>
    <n v="8"/>
    <n v="0"/>
    <n v="20"/>
    <n v="8.5714286991528096E-2"/>
    <n v="0.20000000298023224"/>
    <n v="0"/>
    <n v="9"/>
    <n v="19"/>
    <x v="0"/>
    <s v="No corresponde"/>
    <s v="No corresponde"/>
    <n v="0"/>
    <n v="3"/>
    <n v="5"/>
    <n v="0"/>
    <n v="6"/>
    <n v="14"/>
    <s v="No corresponde"/>
    <s v="No corresponde"/>
    <s v="No corresponde"/>
    <s v="No corresponde"/>
    <s v="No corresponde"/>
    <s v="No corresponde"/>
    <n v="0.36363636363636365"/>
    <n v="0.7"/>
    <n v="0.8"/>
    <n v="0"/>
    <n v="50"/>
    <n v="100"/>
    <n v="0"/>
    <n v="0"/>
    <n v="1"/>
    <n v="0"/>
    <n v="1"/>
    <n v="3"/>
    <s v="No corresponde"/>
    <s v="No corresponde"/>
    <s v="No corresponde"/>
    <n v="9"/>
    <x v="0"/>
    <m/>
  </r>
  <r>
    <n v="963"/>
    <n v="120430"/>
    <x v="11"/>
    <s v="Jauja"/>
    <s v="Sausa"/>
    <n v="2"/>
    <n v="3"/>
    <x v="5"/>
    <s v="pobreza baja y ruralidad baja"/>
    <n v="1"/>
    <n v="0"/>
    <n v="0"/>
    <n v="3059"/>
    <n v="23.7"/>
    <n v="0.42313117066290551"/>
    <n v="0.70297029702970293"/>
    <n v="101"/>
    <n v="0.77797028898686971"/>
    <n v="0.87797027826309204"/>
    <n v="0"/>
    <n v="21"/>
    <n v="47"/>
    <n v="0"/>
    <n v="122"/>
    <n v="9.6428568874086656E-2"/>
    <n v="0.22499999403953552"/>
    <n v="0"/>
    <n v="45"/>
    <n v="104"/>
    <x v="0"/>
    <s v="No corresponde"/>
    <s v="No corresponde"/>
    <n v="0"/>
    <n v="7"/>
    <n v="15"/>
    <n v="0"/>
    <n v="2"/>
    <n v="10"/>
    <s v="No corresponde"/>
    <s v="No corresponde"/>
    <s v="No corresponde"/>
    <s v="No corresponde"/>
    <s v="No corresponde"/>
    <s v="No corresponde"/>
    <n v="0.94444444444444442"/>
    <n v="0.95"/>
    <n v="1"/>
    <n v="0"/>
    <n v="102"/>
    <n v="204"/>
    <s v="No corresponde"/>
    <s v="No corresponde"/>
    <s v="No corresponde"/>
    <n v="0"/>
    <n v="1"/>
    <n v="3"/>
    <s v="No corresponde"/>
    <s v="No corresponde"/>
    <s v="No corresponde"/>
    <n v="9"/>
    <x v="2"/>
    <m/>
  </r>
  <r>
    <n v="964"/>
    <n v="120431"/>
    <x v="11"/>
    <s v="Jauja"/>
    <s v="Sincos"/>
    <n v="2"/>
    <n v="1"/>
    <x v="0"/>
    <s v="pobreza media y ruralidad alta"/>
    <n v="4"/>
    <n v="0"/>
    <n v="1"/>
    <n v="4877"/>
    <n v="43.39"/>
    <n v="100"/>
    <n v="0.69655172413793098"/>
    <n v="145"/>
    <n v="0.73940885853884841"/>
    <n v="0.79655170440673828"/>
    <n v="0"/>
    <n v="23"/>
    <n v="53"/>
    <n v="4.6728971962616819E-3"/>
    <n v="214"/>
    <n v="6.8958608784249059E-2"/>
    <n v="0.15467289090156555"/>
    <n v="0"/>
    <n v="56"/>
    <n v="129"/>
    <x v="0"/>
    <s v="No corresponde"/>
    <s v="No corresponde"/>
    <n v="0"/>
    <n v="11"/>
    <n v="25"/>
    <n v="0"/>
    <n v="2"/>
    <n v="10"/>
    <s v="No corresponde"/>
    <s v="No corresponde"/>
    <s v="No corresponde"/>
    <s v="No corresponde"/>
    <s v="No corresponde"/>
    <s v="No corresponde"/>
    <n v="0.90347490347490345"/>
    <n v="0.95"/>
    <n v="1"/>
    <n v="0"/>
    <n v="146"/>
    <n v="292"/>
    <n v="0"/>
    <n v="1"/>
    <n v="2"/>
    <n v="0"/>
    <n v="1"/>
    <n v="3"/>
    <s v="No corresponde"/>
    <s v="No corresponde"/>
    <s v="No corresponde"/>
    <n v="10"/>
    <x v="0"/>
    <m/>
  </r>
  <r>
    <n v="965"/>
    <n v="120432"/>
    <x v="11"/>
    <s v="Jauja"/>
    <s v="Tunan Marca"/>
    <n v="2"/>
    <n v="1"/>
    <x v="0"/>
    <s v="pobreza media y ruralidad alta"/>
    <n v="3"/>
    <n v="0"/>
    <n v="0"/>
    <n v="1157"/>
    <n v="42.68"/>
    <n v="100"/>
    <n v="0.66666666666666663"/>
    <n v="30"/>
    <n v="0.70952380271185012"/>
    <n v="0.76666665077209473"/>
    <n v="0"/>
    <n v="7"/>
    <n v="15"/>
    <n v="0"/>
    <n v="46"/>
    <n v="6.4285716840199056E-2"/>
    <n v="0.15000000596046448"/>
    <n v="0"/>
    <n v="15"/>
    <n v="33"/>
    <x v="0"/>
    <s v="No corresponde"/>
    <s v="No corresponde"/>
    <n v="0"/>
    <n v="3"/>
    <n v="5"/>
    <n v="0"/>
    <n v="2"/>
    <n v="10"/>
    <s v="No corresponde"/>
    <s v="No corresponde"/>
    <s v="No corresponde"/>
    <s v="No corresponde"/>
    <s v="No corresponde"/>
    <s v="No corresponde"/>
    <n v="0.65671641791044777"/>
    <n v="0.8"/>
    <n v="0.9"/>
    <n v="0"/>
    <n v="73"/>
    <n v="147"/>
    <n v="0"/>
    <n v="0"/>
    <n v="1"/>
    <n v="0"/>
    <n v="1"/>
    <n v="3"/>
    <s v="No corresponde"/>
    <s v="No corresponde"/>
    <s v="No corresponde"/>
    <n v="9"/>
    <x v="0"/>
    <m/>
  </r>
  <r>
    <n v="966"/>
    <n v="120433"/>
    <x v="11"/>
    <s v="Jauja"/>
    <s v="Yauli"/>
    <n v="2"/>
    <n v="2"/>
    <x v="3"/>
    <s v="pobreza baja y ruralidad alta"/>
    <n v="1"/>
    <n v="0"/>
    <n v="0"/>
    <n v="1295"/>
    <n v="32.729999999999997"/>
    <n v="100"/>
    <n v="0.51724137931034486"/>
    <n v="29"/>
    <n v="0.58152710011439956"/>
    <n v="0.66724139451980591"/>
    <n v="0"/>
    <n v="6"/>
    <n v="13"/>
    <n v="0"/>
    <n v="48"/>
    <n v="8.5714286991528096E-2"/>
    <n v="0.20000000298023224"/>
    <n v="0"/>
    <n v="15"/>
    <n v="35"/>
    <x v="0"/>
    <s v="No corresponde"/>
    <s v="No corresponde"/>
    <n v="0"/>
    <n v="3"/>
    <n v="5"/>
    <n v="0"/>
    <n v="2"/>
    <n v="10"/>
    <s v="No corresponde"/>
    <s v="No corresponde"/>
    <s v="No corresponde"/>
    <s v="No corresponde"/>
    <s v="No corresponde"/>
    <s v="No corresponde"/>
    <n v="0.97435897435897434"/>
    <n v="1"/>
    <n v="1"/>
    <n v="0"/>
    <n v="97"/>
    <n v="194"/>
    <n v="0"/>
    <n v="0"/>
    <n v="1"/>
    <n v="0"/>
    <n v="1"/>
    <n v="3"/>
    <s v="No corresponde"/>
    <s v="No corresponde"/>
    <s v="No corresponde"/>
    <n v="9"/>
    <x v="0"/>
    <m/>
  </r>
  <r>
    <n v="967"/>
    <n v="120434"/>
    <x v="11"/>
    <s v="Jauja"/>
    <s v="Yauyos"/>
    <n v="2"/>
    <n v="3"/>
    <x v="5"/>
    <s v="pobreza baja y ruralidad baja"/>
    <n v="1"/>
    <n v="0"/>
    <n v="0"/>
    <n v="9294"/>
    <n v="24.02"/>
    <n v="6.0083837913367484"/>
    <n v="0.56655290102389078"/>
    <n v="293"/>
    <n v="0.6415528960195418"/>
    <n v="0.74155288934707642"/>
    <n v="0"/>
    <n v="73"/>
    <n v="170"/>
    <n v="0"/>
    <n v="437"/>
    <n v="9.6428568874086656E-2"/>
    <n v="0.22499999403953552"/>
    <n v="0"/>
    <n v="119"/>
    <n v="276"/>
    <x v="0"/>
    <s v="No corresponde"/>
    <s v="No corresponde"/>
    <n v="0"/>
    <n v="11"/>
    <n v="25"/>
    <n v="0"/>
    <n v="2"/>
    <n v="10"/>
    <s v="No corresponde"/>
    <s v="No corresponde"/>
    <s v="No corresponde"/>
    <s v="No corresponde"/>
    <s v="No corresponde"/>
    <s v="No corresponde"/>
    <n v="0.47348484848484851"/>
    <n v="0.7"/>
    <n v="0.8"/>
    <n v="0"/>
    <n v="198"/>
    <n v="396"/>
    <n v="0"/>
    <n v="0"/>
    <n v="1"/>
    <n v="0"/>
    <n v="1"/>
    <n v="3"/>
    <s v="No corresponde"/>
    <s v="No corresponde"/>
    <s v="No corresponde"/>
    <n v="9"/>
    <x v="0"/>
    <m/>
  </r>
  <r>
    <n v="968"/>
    <n v="120501"/>
    <x v="11"/>
    <s v="Junín"/>
    <s v="Junín"/>
    <n v="2"/>
    <n v="1"/>
    <x v="5"/>
    <s v="pobreza baja y ruralidad baja"/>
    <n v="4"/>
    <n v="1"/>
    <n v="0"/>
    <n v="9425"/>
    <n v="38.049999999999997"/>
    <n v="20.01713306681896"/>
    <n v="0.79802955665024633"/>
    <n v="406"/>
    <n v="0.87302955546738148"/>
    <n v="0.97302955389022827"/>
    <n v="0"/>
    <n v="65"/>
    <n v="150"/>
    <n v="1.6891891891891893E-3"/>
    <n v="592"/>
    <n v="9.8117760824881009E-2"/>
    <n v="0.22668918967247009"/>
    <n v="0"/>
    <n v="139"/>
    <n v="324"/>
    <x v="0"/>
    <s v="No corresponde"/>
    <s v="No corresponde"/>
    <n v="0"/>
    <n v="11"/>
    <n v="25"/>
    <n v="0"/>
    <n v="6"/>
    <n v="14"/>
    <n v="0"/>
    <n v="0.36428571428571427"/>
    <n v="0.85"/>
    <n v="0"/>
    <n v="0.36428571428571427"/>
    <n v="0.85"/>
    <n v="0.42485549132947975"/>
    <n v="0.7"/>
    <n v="0.8"/>
    <n v="0"/>
    <n v="321"/>
    <n v="642"/>
    <n v="0"/>
    <n v="0"/>
    <n v="1"/>
    <n v="0"/>
    <n v="1"/>
    <n v="3"/>
    <s v="No corresponde"/>
    <s v="No corresponde"/>
    <s v="No corresponde"/>
    <n v="11"/>
    <x v="3"/>
    <m/>
  </r>
  <r>
    <n v="969"/>
    <n v="120502"/>
    <x v="11"/>
    <s v="Junín"/>
    <s v="Carhuamayo"/>
    <n v="1"/>
    <n v="1"/>
    <x v="5"/>
    <s v="pobreza baja y ruralidad baja"/>
    <n v="2"/>
    <n v="0"/>
    <n v="0"/>
    <n v="7713"/>
    <n v="44.76"/>
    <n v="10.174717368961973"/>
    <n v="0.66536964980544744"/>
    <n v="257"/>
    <n v="0.74036964636633562"/>
    <n v="0.84036964178085327"/>
    <n v="0"/>
    <n v="33"/>
    <n v="77"/>
    <n v="2.9850746268656716E-2"/>
    <n v="335"/>
    <n v="0.12627931723970848"/>
    <n v="0.25485074520111084"/>
    <n v="0"/>
    <n v="84"/>
    <n v="196"/>
    <x v="0"/>
    <s v="No corresponde"/>
    <s v="No corresponde"/>
    <n v="0"/>
    <n v="11"/>
    <n v="25"/>
    <n v="0"/>
    <n v="2"/>
    <n v="10"/>
    <s v="No corresponde"/>
    <s v="No corresponde"/>
    <s v="No corresponde"/>
    <s v="No corresponde"/>
    <s v="No corresponde"/>
    <s v="No corresponde"/>
    <n v="0.8571428571428571"/>
    <n v="0.9"/>
    <n v="0.95"/>
    <n v="0"/>
    <n v="247"/>
    <n v="495"/>
    <n v="0"/>
    <n v="0"/>
    <n v="1"/>
    <n v="0"/>
    <n v="1"/>
    <n v="3"/>
    <s v="No corresponde"/>
    <s v="No corresponde"/>
    <s v="No corresponde"/>
    <n v="9"/>
    <x v="0"/>
    <m/>
  </r>
  <r>
    <n v="970"/>
    <n v="120503"/>
    <x v="11"/>
    <s v="Junín"/>
    <s v="Ondores"/>
    <n v="2"/>
    <n v="1"/>
    <x v="3"/>
    <s v="pobreza baja y ruralidad alta"/>
    <n v="1"/>
    <n v="0"/>
    <n v="0"/>
    <n v="1815"/>
    <n v="38.049999999999997"/>
    <n v="100"/>
    <n v="0.66"/>
    <n v="50"/>
    <n v="0.72428571530750818"/>
    <n v="0.81000000238418579"/>
    <n v="0"/>
    <n v="7"/>
    <n v="16"/>
    <n v="0"/>
    <n v="59"/>
    <n v="8.5714286991528096E-2"/>
    <n v="0.20000000298023224"/>
    <n v="0"/>
    <n v="15"/>
    <n v="33"/>
    <x v="0"/>
    <s v="No corresponde"/>
    <s v="No corresponde"/>
    <n v="0"/>
    <n v="3"/>
    <n v="5"/>
    <n v="0"/>
    <n v="2"/>
    <n v="10"/>
    <s v="No corresponde"/>
    <s v="No corresponde"/>
    <s v="No corresponde"/>
    <s v="No corresponde"/>
    <s v="No corresponde"/>
    <s v="No corresponde"/>
    <n v="0.9285714285714286"/>
    <n v="0.95"/>
    <n v="1"/>
    <n v="0"/>
    <n v="68"/>
    <n v="137"/>
    <n v="0"/>
    <n v="0"/>
    <n v="1"/>
    <n v="0"/>
    <n v="1"/>
    <n v="3"/>
    <s v="No corresponde"/>
    <s v="No corresponde"/>
    <s v="No corresponde"/>
    <n v="9"/>
    <x v="0"/>
    <m/>
  </r>
  <r>
    <n v="971"/>
    <n v="120504"/>
    <x v="11"/>
    <s v="Junín"/>
    <s v="Ulcumayo"/>
    <n v="1"/>
    <n v="1"/>
    <x v="2"/>
    <s v="pobreza muy alta y ruralidad alta"/>
    <n v="4"/>
    <n v="1"/>
    <n v="1"/>
    <n v="5742"/>
    <n v="68.650000000000006"/>
    <n v="100"/>
    <n v="0.62311557788944727"/>
    <n v="199"/>
    <n v="0.64454413799613142"/>
    <n v="0.67311555147171021"/>
    <n v="0"/>
    <n v="30"/>
    <n v="70"/>
    <n v="0"/>
    <n v="289"/>
    <n v="4.2857143495764048E-2"/>
    <n v="0.10000000149011612"/>
    <n v="0"/>
    <n v="69"/>
    <n v="160"/>
    <x v="1"/>
    <n v="2.142857142857143E-3"/>
    <n v="5.0000000000000001E-3"/>
    <n v="0"/>
    <n v="11"/>
    <n v="25"/>
    <n v="0"/>
    <n v="6"/>
    <n v="14"/>
    <s v="No corresponde"/>
    <s v="No corresponde"/>
    <s v="No corresponde"/>
    <s v="No corresponde"/>
    <s v="No corresponde"/>
    <s v="No corresponde"/>
    <n v="0.91629955947136565"/>
    <n v="0.95"/>
    <n v="1"/>
    <n v="0"/>
    <n v="170"/>
    <n v="340"/>
    <n v="0"/>
    <n v="0"/>
    <n v="1"/>
    <n v="0"/>
    <n v="1"/>
    <n v="3"/>
    <s v="No corresponde"/>
    <s v="No corresponde"/>
    <s v="No corresponde"/>
    <n v="10"/>
    <x v="1"/>
    <m/>
  </r>
  <r>
    <n v="972"/>
    <n v="120602"/>
    <x v="11"/>
    <s v="Satipo"/>
    <s v="Coviriali"/>
    <n v="2"/>
    <n v="2"/>
    <x v="3"/>
    <s v="pobreza baja y ruralidad alta"/>
    <n v="3"/>
    <n v="0"/>
    <n v="0"/>
    <n v="6287"/>
    <n v="30.58"/>
    <n v="100"/>
    <n v="0.55629139072847678"/>
    <n v="151"/>
    <n v="0.62057709936387373"/>
    <n v="0.70629137754440308"/>
    <n v="0"/>
    <n v="18"/>
    <n v="40"/>
    <n v="0"/>
    <n v="173"/>
    <n v="8.5714286991528096E-2"/>
    <n v="0.20000000298023224"/>
    <n v="0"/>
    <n v="55"/>
    <n v="127"/>
    <x v="0"/>
    <s v="No corresponde"/>
    <s v="No corresponde"/>
    <n v="0"/>
    <n v="11"/>
    <n v="25"/>
    <n v="0"/>
    <n v="2"/>
    <n v="10"/>
    <s v="No corresponde"/>
    <s v="No corresponde"/>
    <s v="No corresponde"/>
    <s v="No corresponde"/>
    <s v="No corresponde"/>
    <s v="No corresponde"/>
    <n v="0.92241379310344829"/>
    <n v="0.95"/>
    <n v="1"/>
    <n v="0"/>
    <n v="82"/>
    <n v="164"/>
    <n v="0"/>
    <n v="1"/>
    <n v="3"/>
    <n v="0"/>
    <n v="1"/>
    <n v="3"/>
    <n v="0"/>
    <s v="No corresponde"/>
    <n v="1"/>
    <n v="10"/>
    <x v="1"/>
    <m/>
  </r>
  <r>
    <n v="973"/>
    <n v="120603"/>
    <x v="11"/>
    <s v="Satipo"/>
    <s v="Llaylla"/>
    <n v="2"/>
    <n v="2"/>
    <x v="3"/>
    <s v="pobreza baja y ruralidad alta"/>
    <n v="4"/>
    <n v="1"/>
    <n v="1"/>
    <n v="6371"/>
    <n v="32.770000000000003"/>
    <n v="100"/>
    <n v="0.55932203389830504"/>
    <n v="118"/>
    <n v="0.62360774879016823"/>
    <n v="0.70932203531265259"/>
    <n v="0"/>
    <n v="19"/>
    <n v="43"/>
    <n v="5.5555555555555558E-3"/>
    <n v="180"/>
    <n v="9.126984240516782E-2"/>
    <n v="0.20555555820465088"/>
    <n v="0"/>
    <n v="63"/>
    <n v="146"/>
    <x v="0"/>
    <s v="No corresponde"/>
    <s v="No corresponde"/>
    <n v="0"/>
    <n v="11"/>
    <n v="25"/>
    <n v="0"/>
    <n v="6"/>
    <n v="14"/>
    <s v="No corresponde"/>
    <s v="No corresponde"/>
    <s v="No corresponde"/>
    <s v="No corresponde"/>
    <s v="No corresponde"/>
    <s v="No corresponde"/>
    <n v="0.88"/>
    <n v="0.9"/>
    <n v="0.95"/>
    <n v="0"/>
    <n v="106"/>
    <n v="213"/>
    <n v="0"/>
    <n v="1"/>
    <n v="2"/>
    <n v="0"/>
    <n v="1"/>
    <n v="3"/>
    <n v="0"/>
    <s v="No corresponde"/>
    <n v="1"/>
    <n v="10"/>
    <x v="1"/>
    <m/>
  </r>
  <r>
    <n v="974"/>
    <n v="120604"/>
    <x v="11"/>
    <s v="Satipo"/>
    <s v="Mazamari"/>
    <n v="2"/>
    <n v="3"/>
    <x v="4"/>
    <s v="pobreza media y ruralidad media"/>
    <n v="4"/>
    <n v="1"/>
    <n v="0"/>
    <n v="64552"/>
    <n v="25.38"/>
    <n v="62.58711052237517"/>
    <n v="0.61281588447653434"/>
    <n v="1108"/>
    <n v="0.66638730124384549"/>
    <n v="0.73781585693359375"/>
    <n v="0"/>
    <n v="175"/>
    <n v="407"/>
    <n v="7.5700227100681302E-4"/>
    <n v="1321"/>
    <n v="7.5757003788034294E-2"/>
    <n v="0.17575700581073761"/>
    <n v="0"/>
    <n v="422"/>
    <n v="983"/>
    <x v="0"/>
    <s v="No corresponde"/>
    <s v="No corresponde"/>
    <n v="0"/>
    <n v="15"/>
    <n v="35"/>
    <n v="0"/>
    <n v="6"/>
    <n v="14"/>
    <s v="No corresponde"/>
    <s v="No corresponde"/>
    <s v="No corresponde"/>
    <s v="No corresponde"/>
    <s v="No corresponde"/>
    <s v="No corresponde"/>
    <n v="0.87020109689213898"/>
    <n v="0.9"/>
    <n v="0.95"/>
    <n v="0"/>
    <n v="325"/>
    <n v="651"/>
    <n v="0"/>
    <n v="3"/>
    <n v="6"/>
    <n v="0"/>
    <n v="1"/>
    <n v="3"/>
    <n v="0"/>
    <s v="No corresponde"/>
    <n v="1"/>
    <n v="10"/>
    <x v="1"/>
    <m/>
  </r>
  <r>
    <n v="975"/>
    <n v="120605"/>
    <x v="11"/>
    <s v="Satipo"/>
    <s v="Pampa Hermosa"/>
    <n v="2"/>
    <n v="1"/>
    <x v="3"/>
    <s v="pobreza baja y ruralidad alta"/>
    <n v="2"/>
    <n v="0"/>
    <n v="0"/>
    <n v="10822"/>
    <n v="37.159999999999997"/>
    <n v="100"/>
    <n v="0.43065693430656932"/>
    <n v="137"/>
    <n v="0.49494265347750266"/>
    <n v="0.58065694570541382"/>
    <n v="0"/>
    <n v="21"/>
    <n v="47"/>
    <n v="0"/>
    <n v="178"/>
    <n v="8.5714286991528096E-2"/>
    <n v="0.20000000298023224"/>
    <n v="0"/>
    <n v="65"/>
    <n v="150"/>
    <x v="0"/>
    <s v="No corresponde"/>
    <s v="No corresponde"/>
    <n v="0"/>
    <n v="15"/>
    <n v="35"/>
    <n v="0"/>
    <n v="2"/>
    <n v="10"/>
    <s v="No corresponde"/>
    <s v="No corresponde"/>
    <s v="No corresponde"/>
    <s v="No corresponde"/>
    <s v="No corresponde"/>
    <s v="No corresponde"/>
    <n v="0.90400000000000003"/>
    <n v="0.95"/>
    <n v="1"/>
    <n v="0"/>
    <n v="97"/>
    <n v="194"/>
    <n v="0"/>
    <n v="1"/>
    <n v="2"/>
    <n v="0"/>
    <n v="1"/>
    <n v="3"/>
    <n v="0"/>
    <s v="No corresponde"/>
    <n v="1"/>
    <n v="10"/>
    <x v="1"/>
    <m/>
  </r>
  <r>
    <n v="976"/>
    <n v="120606"/>
    <x v="11"/>
    <s v="Satipo"/>
    <s v="Pangoa"/>
    <n v="2"/>
    <n v="3"/>
    <x v="4"/>
    <s v="pobreza media y ruralidad media"/>
    <n v="4"/>
    <n v="1"/>
    <n v="0"/>
    <n v="60157"/>
    <n v="25.38"/>
    <n v="62.58711052237517"/>
    <n v="0.39641434262948205"/>
    <n v="2510"/>
    <n v="0.4499857698778707"/>
    <n v="0.52141433954238892"/>
    <n v="0"/>
    <n v="429"/>
    <n v="1000"/>
    <n v="2.4491795248591722E-4"/>
    <n v="4083"/>
    <n v="7.5244915617913327E-2"/>
    <n v="0.17524491250514984"/>
    <n v="0"/>
    <n v="429"/>
    <n v="1000"/>
    <x v="0"/>
    <s v="No corresponde"/>
    <s v="No corresponde"/>
    <n v="0"/>
    <n v="15"/>
    <n v="35"/>
    <n v="0"/>
    <n v="6"/>
    <n v="14"/>
    <s v="No corresponde"/>
    <s v="No corresponde"/>
    <s v="No corresponde"/>
    <s v="No corresponde"/>
    <s v="No corresponde"/>
    <s v="No corresponde"/>
    <n v="0.72835666148263345"/>
    <n v="0.8"/>
    <n v="0.9"/>
    <n v="0"/>
    <n v="444"/>
    <n v="888"/>
    <n v="0"/>
    <n v="4"/>
    <n v="9"/>
    <n v="0"/>
    <n v="1"/>
    <n v="3"/>
    <n v="0"/>
    <s v="No corresponde"/>
    <n v="1"/>
    <n v="10"/>
    <x v="1"/>
    <m/>
  </r>
  <r>
    <n v="977"/>
    <n v="120607"/>
    <x v="11"/>
    <s v="Satipo"/>
    <s v="Río Negro"/>
    <n v="2"/>
    <n v="2"/>
    <x v="3"/>
    <s v="pobreza baja y ruralidad alta"/>
    <n v="4"/>
    <n v="1"/>
    <n v="1"/>
    <n v="29042"/>
    <n v="34.64"/>
    <n v="100"/>
    <n v="0.54772234273318876"/>
    <n v="922"/>
    <n v="0.61200804547108034"/>
    <n v="0.69772231578826904"/>
    <n v="0"/>
    <n v="124"/>
    <n v="288"/>
    <n v="0"/>
    <n v="1155"/>
    <n v="8.5714286991528096E-2"/>
    <n v="0.20000000298023224"/>
    <n v="0"/>
    <n v="338"/>
    <n v="787"/>
    <x v="0"/>
    <s v="No corresponde"/>
    <s v="No corresponde"/>
    <n v="0"/>
    <n v="15"/>
    <n v="35"/>
    <n v="0"/>
    <n v="6"/>
    <n v="14"/>
    <s v="No corresponde"/>
    <s v="No corresponde"/>
    <s v="No corresponde"/>
    <s v="No corresponde"/>
    <s v="No corresponde"/>
    <s v="No corresponde"/>
    <n v="0.919454770755886"/>
    <n v="0.95"/>
    <n v="1"/>
    <n v="0"/>
    <n v="214"/>
    <n v="429"/>
    <n v="0"/>
    <n v="3"/>
    <n v="7"/>
    <n v="0"/>
    <n v="1"/>
    <n v="3"/>
    <n v="0"/>
    <s v="No corresponde"/>
    <n v="1"/>
    <n v="10"/>
    <x v="1"/>
    <m/>
  </r>
  <r>
    <n v="978"/>
    <n v="120608"/>
    <x v="11"/>
    <s v="Satipo"/>
    <s v="Río Tambo"/>
    <n v="2"/>
    <n v="1"/>
    <x v="3"/>
    <s v="pobreza baja y ruralidad alta"/>
    <n v="4"/>
    <n v="1"/>
    <n v="0"/>
    <n v="60824"/>
    <n v="36.97"/>
    <n v="100"/>
    <n v="0.18934531450577663"/>
    <n v="1558"/>
    <n v="0.25363102521390057"/>
    <n v="0.3393453061580658"/>
    <n v="0"/>
    <n v="259"/>
    <n v="604"/>
    <n v="3.9416633819471815E-4"/>
    <n v="2537"/>
    <n v="8.6108452977310665E-2"/>
    <n v="0.2003941684961319"/>
    <n v="0"/>
    <n v="429"/>
    <n v="1000"/>
    <x v="0"/>
    <s v="No corresponde"/>
    <s v="No corresponde"/>
    <n v="0"/>
    <n v="15"/>
    <n v="35"/>
    <n v="0"/>
    <n v="6"/>
    <n v="14"/>
    <s v="No corresponde"/>
    <s v="No corresponde"/>
    <s v="No corresponde"/>
    <s v="No corresponde"/>
    <s v="No corresponde"/>
    <s v="No corresponde"/>
    <n v="0.84804928131416835"/>
    <n v="0.9"/>
    <n v="0.95"/>
    <n v="0"/>
    <n v="177"/>
    <n v="355"/>
    <n v="0"/>
    <n v="3"/>
    <n v="8"/>
    <n v="0"/>
    <n v="1"/>
    <n v="3"/>
    <n v="0"/>
    <s v="No corresponde"/>
    <n v="1"/>
    <n v="10"/>
    <x v="1"/>
    <m/>
  </r>
  <r>
    <n v="979"/>
    <n v="120609"/>
    <x v="11"/>
    <s v="Satipo"/>
    <s v="Vizcatan del Ene"/>
    <n v="2"/>
    <n v="3"/>
    <x v="4"/>
    <s v="pobreza media y ruralidad media"/>
    <n v="3"/>
    <n v="0"/>
    <n v="0"/>
    <n v="3548"/>
    <n v="25.38"/>
    <n v="62.58711052237517"/>
    <n v="0.73684210526315785"/>
    <n v="57"/>
    <n v="0.7904135298011894"/>
    <n v="0.86184209585189819"/>
    <n v="0"/>
    <n v="28"/>
    <n v="65"/>
    <n v="7.575757575757576E-3"/>
    <n v="264"/>
    <n v="8.2575759588381953E-2"/>
    <n v="0.1825757622718811"/>
    <n v="0"/>
    <n v="18"/>
    <n v="40"/>
    <x v="0"/>
    <s v="No corresponde"/>
    <s v="No corresponde"/>
    <n v="0"/>
    <n v="7"/>
    <n v="15"/>
    <n v="0"/>
    <n v="2"/>
    <n v="10"/>
    <s v="No corresponde"/>
    <s v="No corresponde"/>
    <s v="No corresponde"/>
    <s v="No corresponde"/>
    <s v="No corresponde"/>
    <s v="No corresponde"/>
    <n v="0"/>
    <n v="0.7"/>
    <n v="0.8"/>
    <n v="0"/>
    <n v="64"/>
    <n v="128"/>
    <s v="No corresponde"/>
    <s v="No corresponde"/>
    <s v="No corresponde"/>
    <n v="0"/>
    <n v="1"/>
    <n v="3"/>
    <s v="No corresponde"/>
    <s v="No corresponde"/>
    <s v="No corresponde"/>
    <n v="9"/>
    <x v="2"/>
    <m/>
  </r>
  <r>
    <n v="980"/>
    <n v="120702"/>
    <x v="11"/>
    <s v="Tarma"/>
    <s v="Acobamba"/>
    <n v="2"/>
    <n v="2"/>
    <x v="4"/>
    <s v="pobreza media y ruralidad media"/>
    <n v="1"/>
    <n v="0"/>
    <n v="0"/>
    <n v="13490"/>
    <n v="35.78"/>
    <n v="72.286962855061915"/>
    <n v="0.4826254826254826"/>
    <n v="259"/>
    <n v="0.53619691198594122"/>
    <n v="0.60762548446655273"/>
    <n v="0"/>
    <n v="47"/>
    <n v="108"/>
    <n v="2.4875621890547263E-3"/>
    <n v="402"/>
    <n v="7.7487564279665411E-2"/>
    <n v="0.1774875670671463"/>
    <n v="0"/>
    <n v="115"/>
    <n v="267"/>
    <x v="0"/>
    <s v="No corresponde"/>
    <s v="No corresponde"/>
    <n v="0"/>
    <n v="15"/>
    <n v="35"/>
    <n v="0"/>
    <n v="2"/>
    <n v="10"/>
    <s v="No corresponde"/>
    <s v="No corresponde"/>
    <s v="No corresponde"/>
    <s v="No corresponde"/>
    <s v="No corresponde"/>
    <s v="No corresponde"/>
    <n v="0.74025974025974028"/>
    <n v="0.8"/>
    <n v="0.9"/>
    <n v="0"/>
    <n v="221"/>
    <n v="442"/>
    <n v="0"/>
    <n v="2"/>
    <n v="4"/>
    <n v="0"/>
    <n v="1"/>
    <n v="3"/>
    <s v="No corresponde"/>
    <s v="No corresponde"/>
    <s v="No corresponde"/>
    <n v="10"/>
    <x v="0"/>
    <m/>
  </r>
  <r>
    <n v="981"/>
    <n v="120703"/>
    <x v="11"/>
    <s v="Tarma"/>
    <s v="Huaricolca"/>
    <n v="1"/>
    <n v="1"/>
    <x v="1"/>
    <s v="pobreza alta y ruralidad alta"/>
    <n v="4"/>
    <n v="1"/>
    <n v="0"/>
    <n v="3228"/>
    <n v="53.99"/>
    <n v="100"/>
    <n v="0.63934426229508201"/>
    <n v="61"/>
    <n v="0.6714871197729535"/>
    <n v="0.71434426307678223"/>
    <n v="0"/>
    <n v="11"/>
    <n v="24"/>
    <n v="3.1914893617021274E-2"/>
    <n v="94"/>
    <n v="8.5486320557927653E-2"/>
    <n v="0.15691488981246948"/>
    <n v="0"/>
    <n v="34"/>
    <n v="78"/>
    <x v="1"/>
    <n v="2.142857142857143E-3"/>
    <n v="5.0000000000000001E-3"/>
    <n v="0"/>
    <n v="7"/>
    <n v="15"/>
    <n v="0"/>
    <n v="6"/>
    <n v="14"/>
    <s v="No corresponde"/>
    <s v="No corresponde"/>
    <s v="No corresponde"/>
    <s v="No corresponde"/>
    <s v="No corresponde"/>
    <s v="No corresponde"/>
    <n v="0.43333333333333335"/>
    <n v="0.7"/>
    <n v="0.8"/>
    <n v="0"/>
    <n v="119"/>
    <n v="238"/>
    <n v="0"/>
    <n v="0"/>
    <n v="1"/>
    <n v="0"/>
    <n v="1"/>
    <n v="3"/>
    <s v="No corresponde"/>
    <s v="No corresponde"/>
    <s v="No corresponde"/>
    <n v="10"/>
    <x v="1"/>
    <m/>
  </r>
  <r>
    <n v="982"/>
    <n v="120704"/>
    <x v="11"/>
    <s v="Tarma"/>
    <s v="Huasahuasi"/>
    <n v="1"/>
    <n v="1"/>
    <x v="4"/>
    <s v="pobreza media y ruralidad media"/>
    <n v="2"/>
    <n v="0"/>
    <n v="0"/>
    <n v="15289"/>
    <n v="44.51"/>
    <n v="63.52750809061488"/>
    <n v="0.37386018237082069"/>
    <n v="329"/>
    <n v="0.42743161008816621"/>
    <n v="0.49886018037796021"/>
    <n v="0"/>
    <n v="61"/>
    <n v="141"/>
    <n v="0"/>
    <n v="571"/>
    <n v="7.4999998722757616E-2"/>
    <n v="0.17499999701976776"/>
    <n v="0"/>
    <n v="149"/>
    <n v="347"/>
    <x v="0"/>
    <s v="No corresponde"/>
    <s v="No corresponde"/>
    <n v="0"/>
    <n v="15"/>
    <n v="35"/>
    <n v="0"/>
    <n v="2"/>
    <n v="10"/>
    <s v="No corresponde"/>
    <s v="No corresponde"/>
    <s v="No corresponde"/>
    <s v="No corresponde"/>
    <s v="No corresponde"/>
    <s v="No corresponde"/>
    <n v="0.71812080536912748"/>
    <n v="0.8"/>
    <n v="0.9"/>
    <n v="0"/>
    <n v="232"/>
    <n v="465"/>
    <s v="No corresponde"/>
    <s v="No corresponde"/>
    <s v="No corresponde"/>
    <n v="0"/>
    <n v="1"/>
    <n v="3"/>
    <s v="No corresponde"/>
    <s v="No corresponde"/>
    <s v="No corresponde"/>
    <n v="9"/>
    <x v="2"/>
    <m/>
  </r>
  <r>
    <n v="983"/>
    <n v="120705"/>
    <x v="11"/>
    <s v="Tarma"/>
    <s v="La Unión"/>
    <n v="2"/>
    <n v="2"/>
    <x v="3"/>
    <s v="pobreza baja y ruralidad alta"/>
    <n v="1"/>
    <n v="0"/>
    <n v="0"/>
    <n v="3102"/>
    <n v="30.93"/>
    <n v="100"/>
    <n v="0.46666666666666667"/>
    <n v="105"/>
    <n v="0.53095238435836067"/>
    <n v="0.61666667461395264"/>
    <n v="0"/>
    <n v="19"/>
    <n v="44"/>
    <n v="0"/>
    <n v="181"/>
    <n v="8.5714286991528096E-2"/>
    <n v="0.20000000298023224"/>
    <n v="0"/>
    <n v="46"/>
    <n v="107"/>
    <x v="0"/>
    <s v="No corresponde"/>
    <s v="No corresponde"/>
    <n v="0"/>
    <n v="7"/>
    <n v="15"/>
    <n v="0"/>
    <n v="2"/>
    <n v="10"/>
    <s v="No corresponde"/>
    <s v="No corresponde"/>
    <s v="No corresponde"/>
    <s v="No corresponde"/>
    <s v="No corresponde"/>
    <s v="No corresponde"/>
    <n v="0.75838926174496646"/>
    <n v="0.8"/>
    <n v="0.9"/>
    <n v="0"/>
    <n v="148"/>
    <n v="296"/>
    <n v="0"/>
    <n v="1"/>
    <n v="2"/>
    <n v="0"/>
    <n v="1"/>
    <n v="3"/>
    <s v="No corresponde"/>
    <s v="No corresponde"/>
    <s v="No corresponde"/>
    <n v="10"/>
    <x v="0"/>
    <m/>
  </r>
  <r>
    <n v="984"/>
    <n v="120706"/>
    <x v="11"/>
    <s v="Tarma"/>
    <s v="Palca"/>
    <n v="2"/>
    <n v="1"/>
    <x v="0"/>
    <s v="pobreza media y ruralidad alta"/>
    <n v="4"/>
    <n v="1"/>
    <n v="1"/>
    <n v="5545"/>
    <n v="41.51"/>
    <n v="100"/>
    <n v="0.61165048543689315"/>
    <n v="206"/>
    <n v="0.65450763057571171"/>
    <n v="0.71165049076080322"/>
    <n v="0"/>
    <n v="37"/>
    <n v="86"/>
    <n v="0"/>
    <n v="332"/>
    <n v="6.4285716840199056E-2"/>
    <n v="0.15000000596046448"/>
    <n v="0"/>
    <n v="96"/>
    <n v="222"/>
    <x v="0"/>
    <s v="No corresponde"/>
    <s v="No corresponde"/>
    <n v="0"/>
    <n v="11"/>
    <n v="25"/>
    <n v="0"/>
    <n v="2"/>
    <n v="10"/>
    <s v="No corresponde"/>
    <s v="No corresponde"/>
    <s v="No corresponde"/>
    <s v="No corresponde"/>
    <s v="No corresponde"/>
    <s v="No corresponde"/>
    <n v="0.95674300254452926"/>
    <n v="1"/>
    <n v="1"/>
    <n v="0"/>
    <n v="136"/>
    <n v="272"/>
    <n v="0"/>
    <n v="1"/>
    <n v="3"/>
    <n v="0"/>
    <n v="1"/>
    <n v="3"/>
    <s v="No corresponde"/>
    <s v="No corresponde"/>
    <s v="No corresponde"/>
    <n v="10"/>
    <x v="0"/>
    <m/>
  </r>
  <r>
    <n v="985"/>
    <n v="120707"/>
    <x v="11"/>
    <s v="Tarma"/>
    <s v="Palcamayo"/>
    <n v="1"/>
    <n v="1"/>
    <x v="0"/>
    <s v="pobreza media y ruralidad alta"/>
    <n v="2"/>
    <n v="0"/>
    <n v="0"/>
    <n v="9505"/>
    <n v="44.41"/>
    <n v="100"/>
    <n v="0.47524752475247523"/>
    <n v="101"/>
    <n v="0.51810466821662438"/>
    <n v="0.57524752616882324"/>
    <n v="0"/>
    <n v="18"/>
    <n v="42"/>
    <n v="1.8404907975460124E-2"/>
    <n v="163"/>
    <n v="8.2690621838038894E-2"/>
    <n v="0.16840490698814392"/>
    <n v="0"/>
    <n v="49"/>
    <n v="113"/>
    <x v="0"/>
    <s v="No corresponde"/>
    <s v="No corresponde"/>
    <n v="0"/>
    <n v="15"/>
    <n v="35"/>
    <n v="0"/>
    <n v="2"/>
    <n v="10"/>
    <s v="No corresponde"/>
    <s v="No corresponde"/>
    <s v="No corresponde"/>
    <s v="No corresponde"/>
    <s v="No corresponde"/>
    <s v="No corresponde"/>
    <n v="0.96086956521739131"/>
    <n v="1"/>
    <n v="1"/>
    <n v="0"/>
    <n v="160"/>
    <n v="321"/>
    <n v="0"/>
    <n v="1"/>
    <n v="2"/>
    <n v="0"/>
    <n v="1"/>
    <n v="3"/>
    <s v="No corresponde"/>
    <s v="No corresponde"/>
    <s v="No corresponde"/>
    <n v="10"/>
    <x v="0"/>
    <m/>
  </r>
  <r>
    <n v="986"/>
    <n v="120708"/>
    <x v="11"/>
    <s v="Tarma"/>
    <s v="San Pedro de Cajas"/>
    <n v="1"/>
    <n v="1"/>
    <x v="4"/>
    <s v="pobreza media y ruralidad media"/>
    <n v="4"/>
    <n v="1"/>
    <n v="0"/>
    <n v="5629"/>
    <n v="61.32"/>
    <n v="36.170212765957451"/>
    <n v="0.55555555555555558"/>
    <n v="90"/>
    <n v="0.60912699548024984"/>
    <n v="0.68055558204650879"/>
    <n v="0"/>
    <n v="15"/>
    <n v="33"/>
    <n v="8.1967213114754103E-3"/>
    <n v="122"/>
    <n v="8.3196722232764989E-2"/>
    <n v="0.18319672346115112"/>
    <n v="0"/>
    <n v="41"/>
    <n v="94"/>
    <x v="1"/>
    <n v="2.142857142857143E-3"/>
    <n v="5.0000000000000001E-3"/>
    <n v="0"/>
    <n v="11"/>
    <n v="25"/>
    <n v="0"/>
    <n v="6"/>
    <n v="14"/>
    <s v="No corresponde"/>
    <s v="No corresponde"/>
    <s v="No corresponde"/>
    <s v="No corresponde"/>
    <s v="No corresponde"/>
    <s v="No corresponde"/>
    <n v="0.80952380952380953"/>
    <n v="0.9"/>
    <n v="0.95"/>
    <n v="0"/>
    <n v="208"/>
    <n v="416"/>
    <n v="0"/>
    <n v="0"/>
    <n v="1"/>
    <n v="0"/>
    <n v="1"/>
    <n v="3"/>
    <s v="No corresponde"/>
    <s v="No corresponde"/>
    <s v="No corresponde"/>
    <n v="10"/>
    <x v="1"/>
    <m/>
  </r>
  <r>
    <n v="987"/>
    <n v="120709"/>
    <x v="11"/>
    <s v="Tarma"/>
    <s v="Tapo"/>
    <n v="1"/>
    <n v="1"/>
    <x v="1"/>
    <s v="pobreza alta y ruralidad alta"/>
    <n v="3"/>
    <n v="0"/>
    <n v="0"/>
    <n v="6030"/>
    <n v="64.12"/>
    <n v="100"/>
    <n v="0.56666666666666665"/>
    <n v="120"/>
    <n v="0.59880951699756435"/>
    <n v="0.64166665077209473"/>
    <n v="0"/>
    <n v="21"/>
    <n v="48"/>
    <n v="5.434782608695652E-3"/>
    <n v="184"/>
    <n v="5.900621062480145E-2"/>
    <n v="0.1304347813129425"/>
    <n v="0"/>
    <n v="66"/>
    <n v="152"/>
    <x v="1"/>
    <n v="2.142857142857143E-3"/>
    <n v="5.0000000000000001E-3"/>
    <n v="0"/>
    <n v="11"/>
    <n v="25"/>
    <n v="0"/>
    <n v="2"/>
    <n v="10"/>
    <s v="No corresponde"/>
    <s v="No corresponde"/>
    <s v="No corresponde"/>
    <s v="No corresponde"/>
    <s v="No corresponde"/>
    <s v="No corresponde"/>
    <n v="0.52226720647773284"/>
    <n v="0.8"/>
    <n v="0.9"/>
    <n v="0"/>
    <n v="145"/>
    <n v="290"/>
    <n v="0"/>
    <n v="1"/>
    <n v="3"/>
    <n v="0"/>
    <n v="1"/>
    <n v="3"/>
    <s v="No corresponde"/>
    <s v="No corresponde"/>
    <s v="No corresponde"/>
    <n v="11"/>
    <x v="1"/>
    <m/>
  </r>
  <r>
    <n v="988"/>
    <n v="120802"/>
    <x v="11"/>
    <s v="Yauli"/>
    <s v="Chacapalpa"/>
    <n v="2"/>
    <n v="2"/>
    <x v="3"/>
    <s v="pobreza baja y ruralidad alta"/>
    <n v="1"/>
    <n v="0"/>
    <n v="0"/>
    <n v="699"/>
    <n v="33.840000000000003"/>
    <n v="100"/>
    <n v="0.22222222222222221"/>
    <n v="18"/>
    <n v="0.28650793338578845"/>
    <n v="0.37222221493721008"/>
    <n v="0"/>
    <n v="4"/>
    <n v="9"/>
    <n v="0"/>
    <n v="32"/>
    <n v="8.5714286991528096E-2"/>
    <n v="0.20000000298023224"/>
    <n v="0"/>
    <n v="10"/>
    <n v="22"/>
    <x v="0"/>
    <s v="No corresponde"/>
    <s v="No corresponde"/>
    <n v="0"/>
    <n v="3"/>
    <n v="5"/>
    <n v="0"/>
    <n v="2"/>
    <n v="10"/>
    <s v="No corresponde"/>
    <s v="No corresponde"/>
    <s v="No corresponde"/>
    <s v="No corresponde"/>
    <s v="No corresponde"/>
    <s v="No corresponde"/>
    <n v="0"/>
    <n v="0.7"/>
    <n v="0.8"/>
    <n v="0"/>
    <n v="30"/>
    <n v="60"/>
    <n v="0"/>
    <n v="0"/>
    <n v="1"/>
    <n v="0"/>
    <n v="1"/>
    <n v="3"/>
    <s v="No corresponde"/>
    <s v="No corresponde"/>
    <s v="No corresponde"/>
    <n v="9"/>
    <x v="0"/>
    <m/>
  </r>
  <r>
    <n v="989"/>
    <n v="120805"/>
    <x v="11"/>
    <s v="Yauli"/>
    <s v="Morococha"/>
    <n v="2"/>
    <n v="1"/>
    <x v="5"/>
    <s v="pobreza baja y ruralidad baja"/>
    <n v="1"/>
    <n v="0"/>
    <n v="0"/>
    <n v="4232"/>
    <n v="38.65"/>
    <n v="30.934767989240079"/>
    <n v="0.676056338028169"/>
    <n v="142"/>
    <n v="0.75105633774033975"/>
    <n v="0.85105633735656738"/>
    <n v="0"/>
    <n v="21"/>
    <n v="49"/>
    <n v="0"/>
    <n v="190"/>
    <n v="9.6428568874086656E-2"/>
    <n v="0.22499999403953552"/>
    <n v="0"/>
    <n v="64"/>
    <n v="149"/>
    <x v="0"/>
    <s v="No corresponde"/>
    <s v="No corresponde"/>
    <n v="0"/>
    <n v="3"/>
    <n v="5"/>
    <n v="0"/>
    <n v="2"/>
    <n v="10"/>
    <s v="No corresponde"/>
    <s v="No corresponde"/>
    <s v="No corresponde"/>
    <s v="No corresponde"/>
    <s v="No corresponde"/>
    <s v="No corresponde"/>
    <n v="0.50909090909090904"/>
    <n v="0.8"/>
    <n v="0.9"/>
    <n v="0"/>
    <n v="112"/>
    <n v="225"/>
    <s v="No corresponde"/>
    <s v="No corresponde"/>
    <s v="No corresponde"/>
    <n v="0"/>
    <n v="1"/>
    <n v="3"/>
    <s v="No corresponde"/>
    <s v="No corresponde"/>
    <s v="No corresponde"/>
    <n v="9"/>
    <x v="2"/>
    <m/>
  </r>
  <r>
    <n v="990"/>
    <n v="120807"/>
    <x v="11"/>
    <s v="Yauli"/>
    <s v="Santa Bárbara de Carhuacayán"/>
    <n v="2"/>
    <n v="2"/>
    <x v="3"/>
    <s v="pobreza baja y ruralidad alta"/>
    <n v="3"/>
    <n v="0"/>
    <n v="0"/>
    <n v="2357"/>
    <n v="29.05"/>
    <n v="100"/>
    <n v="0.52631578947368418"/>
    <n v="19"/>
    <n v="0.59060150160825342"/>
    <n v="0.6763157844543457"/>
    <n v="0"/>
    <n v="3"/>
    <n v="7"/>
    <n v="0"/>
    <n v="35"/>
    <n v="8.5714286991528096E-2"/>
    <n v="0.20000000298023224"/>
    <n v="0"/>
    <n v="10"/>
    <n v="22"/>
    <x v="0"/>
    <s v="No corresponde"/>
    <s v="No corresponde"/>
    <n v="0"/>
    <n v="3"/>
    <n v="5"/>
    <n v="0"/>
    <n v="6"/>
    <n v="14"/>
    <s v="No corresponde"/>
    <s v="No corresponde"/>
    <s v="No corresponde"/>
    <s v="No corresponde"/>
    <s v="No corresponde"/>
    <s v="No corresponde"/>
    <n v="1"/>
    <n v="1"/>
    <n v="1"/>
    <n v="0"/>
    <n v="59"/>
    <n v="119"/>
    <s v="No corresponde"/>
    <s v="No corresponde"/>
    <s v="No corresponde"/>
    <n v="0"/>
    <n v="1"/>
    <n v="3"/>
    <s v="No corresponde"/>
    <s v="No corresponde"/>
    <s v="No corresponde"/>
    <n v="9"/>
    <x v="2"/>
    <m/>
  </r>
  <r>
    <n v="991"/>
    <n v="120809"/>
    <x v="11"/>
    <s v="Yauli"/>
    <s v="Suitucancha"/>
    <n v="2"/>
    <n v="2"/>
    <x v="3"/>
    <s v="pobreza baja y ruralidad alta"/>
    <n v="3"/>
    <n v="0"/>
    <n v="0"/>
    <n v="1007"/>
    <n v="26.56"/>
    <n v="100"/>
    <n v="0.68421052631578949"/>
    <n v="38"/>
    <n v="0.74849623576142732"/>
    <n v="0.83421051502227783"/>
    <n v="0"/>
    <n v="5"/>
    <n v="11"/>
    <n v="0"/>
    <n v="44"/>
    <n v="8.5714286991528096E-2"/>
    <n v="0.20000000298023224"/>
    <n v="0"/>
    <n v="14"/>
    <n v="31"/>
    <x v="0"/>
    <s v="No corresponde"/>
    <s v="No corresponde"/>
    <n v="0"/>
    <n v="3"/>
    <n v="5"/>
    <n v="0"/>
    <n v="2"/>
    <n v="10"/>
    <s v="No corresponde"/>
    <s v="No corresponde"/>
    <s v="No corresponde"/>
    <s v="No corresponde"/>
    <s v="No corresponde"/>
    <s v="No corresponde"/>
    <n v="0"/>
    <n v="0.7"/>
    <n v="0.8"/>
    <n v="0"/>
    <n v="44"/>
    <n v="88"/>
    <s v="No corresponde"/>
    <s v="No corresponde"/>
    <s v="No corresponde"/>
    <n v="0"/>
    <n v="1"/>
    <n v="3"/>
    <s v="No corresponde"/>
    <s v="No corresponde"/>
    <s v="No corresponde"/>
    <n v="9"/>
    <x v="2"/>
    <m/>
  </r>
  <r>
    <n v="992"/>
    <n v="120902"/>
    <x v="11"/>
    <s v="Chupaca"/>
    <s v="Ahuac"/>
    <n v="2"/>
    <n v="2"/>
    <x v="4"/>
    <s v="pobreza media y ruralidad media"/>
    <n v="2"/>
    <n v="0"/>
    <n v="0"/>
    <n v="5890"/>
    <n v="35.93"/>
    <n v="50.291715285880976"/>
    <n v="0.68907563025210083"/>
    <n v="238"/>
    <n v="0.74264706676604508"/>
    <n v="0.81407564878463745"/>
    <n v="0"/>
    <n v="43"/>
    <n v="99"/>
    <n v="1.3986013986013986E-2"/>
    <n v="286"/>
    <n v="8.8986015834889326E-2"/>
    <n v="0.18898601830005646"/>
    <n v="0"/>
    <n v="84"/>
    <n v="195"/>
    <x v="0"/>
    <s v="No corresponde"/>
    <s v="No corresponde"/>
    <n v="0"/>
    <n v="7"/>
    <n v="15"/>
    <n v="0"/>
    <n v="6"/>
    <n v="14"/>
    <s v="No corresponde"/>
    <s v="No corresponde"/>
    <s v="No corresponde"/>
    <s v="No corresponde"/>
    <s v="No corresponde"/>
    <s v="No corresponde"/>
    <n v="0.49640287769784175"/>
    <n v="0.7"/>
    <n v="0.8"/>
    <n v="0"/>
    <n v="141"/>
    <n v="283"/>
    <n v="0"/>
    <n v="1"/>
    <n v="2"/>
    <n v="0"/>
    <n v="1"/>
    <n v="3"/>
    <s v="No corresponde"/>
    <s v="No corresponde"/>
    <s v="No corresponde"/>
    <n v="10"/>
    <x v="0"/>
    <m/>
  </r>
  <r>
    <n v="993"/>
    <n v="120903"/>
    <x v="11"/>
    <s v="Chupaca"/>
    <s v="Chongos Bajo"/>
    <n v="2"/>
    <n v="2"/>
    <x v="5"/>
    <s v="pobreza baja y ruralidad baja"/>
    <n v="1"/>
    <n v="0"/>
    <n v="0"/>
    <n v="3978"/>
    <n v="30.84"/>
    <n v="25.08169934640523"/>
    <n v="0.74285714285714288"/>
    <n v="140"/>
    <n v="0.81785715453478758"/>
    <n v="0.91785717010498047"/>
    <n v="0"/>
    <n v="23"/>
    <n v="53"/>
    <n v="0"/>
    <n v="159"/>
    <n v="9.6428568874086656E-2"/>
    <n v="0.22499999403953552"/>
    <n v="0"/>
    <n v="62"/>
    <n v="143"/>
    <x v="0"/>
    <s v="No corresponde"/>
    <s v="No corresponde"/>
    <n v="0"/>
    <n v="11"/>
    <n v="25"/>
    <n v="0"/>
    <n v="6"/>
    <n v="14"/>
    <s v="No corresponde"/>
    <s v="No corresponde"/>
    <s v="No corresponde"/>
    <s v="No corresponde"/>
    <s v="No corresponde"/>
    <s v="No corresponde"/>
    <n v="0.91044776119402981"/>
    <n v="0.95"/>
    <n v="1"/>
    <n v="0"/>
    <n v="150"/>
    <n v="301"/>
    <n v="0"/>
    <n v="0"/>
    <n v="1"/>
    <n v="0"/>
    <n v="1"/>
    <n v="3"/>
    <s v="No corresponde"/>
    <s v="No corresponde"/>
    <s v="No corresponde"/>
    <n v="9"/>
    <x v="0"/>
    <m/>
  </r>
  <r>
    <n v="994"/>
    <n v="120906"/>
    <x v="11"/>
    <s v="Chupaca"/>
    <s v="San Juan de Yscos"/>
    <n v="2"/>
    <n v="1"/>
    <x v="3"/>
    <s v="pobreza baja y ruralidad alta"/>
    <n v="3"/>
    <n v="0"/>
    <n v="0"/>
    <n v="2108"/>
    <n v="37.44"/>
    <n v="100"/>
    <n v="0.72727272727272729"/>
    <n v="88"/>
    <n v="0.79155844062953806"/>
    <n v="0.87727272510528564"/>
    <n v="0"/>
    <n v="12"/>
    <n v="26"/>
    <n v="0"/>
    <n v="97"/>
    <n v="8.5714286991528096E-2"/>
    <n v="0.20000000298023224"/>
    <n v="0"/>
    <n v="26"/>
    <n v="59"/>
    <x v="0"/>
    <s v="No corresponde"/>
    <s v="No corresponde"/>
    <n v="0"/>
    <n v="7"/>
    <n v="15"/>
    <n v="0"/>
    <n v="6"/>
    <n v="14"/>
    <s v="No corresponde"/>
    <s v="No corresponde"/>
    <s v="No corresponde"/>
    <s v="No corresponde"/>
    <s v="No corresponde"/>
    <s v="No corresponde"/>
    <n v="0.72499999999999998"/>
    <n v="0.8"/>
    <n v="0.9"/>
    <n v="0"/>
    <n v="106"/>
    <n v="213"/>
    <s v="No corresponde"/>
    <s v="No corresponde"/>
    <s v="No corresponde"/>
    <n v="0"/>
    <n v="1"/>
    <n v="3"/>
    <s v="No corresponde"/>
    <s v="No corresponde"/>
    <s v="No corresponde"/>
    <n v="9"/>
    <x v="2"/>
    <m/>
  </r>
  <r>
    <n v="995"/>
    <n v="120907"/>
    <x v="11"/>
    <s v="Chupaca"/>
    <s v="San Juan de Jarpa"/>
    <n v="1"/>
    <n v="1"/>
    <x v="1"/>
    <s v="pobreza alta y ruralidad alta"/>
    <n v="2"/>
    <n v="0"/>
    <n v="0"/>
    <n v="3571"/>
    <n v="54.25"/>
    <n v="100"/>
    <n v="0.70526315789473681"/>
    <n v="95"/>
    <n v="0.7374060268688919"/>
    <n v="0.78026318550109863"/>
    <n v="0"/>
    <n v="15"/>
    <n v="33"/>
    <n v="0"/>
    <n v="105"/>
    <n v="5.3571428571428568E-2"/>
    <n v="0.125"/>
    <n v="0"/>
    <n v="48"/>
    <n v="112"/>
    <x v="1"/>
    <n v="2.142857142857143E-3"/>
    <n v="5.0000000000000001E-3"/>
    <n v="0"/>
    <n v="11"/>
    <n v="25"/>
    <n v="0"/>
    <n v="2"/>
    <n v="10"/>
    <s v="No corresponde"/>
    <s v="No corresponde"/>
    <s v="No corresponde"/>
    <s v="No corresponde"/>
    <s v="No corresponde"/>
    <s v="No corresponde"/>
    <n v="0.46753246753246752"/>
    <n v="0.7"/>
    <n v="0.8"/>
    <n v="0"/>
    <n v="139"/>
    <n v="278"/>
    <s v="No corresponde"/>
    <s v="No corresponde"/>
    <s v="No corresponde"/>
    <n v="0"/>
    <n v="1"/>
    <n v="3"/>
    <s v="No corresponde"/>
    <s v="No corresponde"/>
    <s v="No corresponde"/>
    <n v="10"/>
    <x v="0"/>
    <m/>
  </r>
  <r>
    <n v="996"/>
    <n v="120908"/>
    <x v="11"/>
    <s v="Chupaca"/>
    <s v="Tres de Diciembre"/>
    <n v="2"/>
    <n v="2"/>
    <x v="5"/>
    <s v="pobreza baja y ruralidad baja"/>
    <n v="1"/>
    <n v="0"/>
    <n v="0"/>
    <n v="2096"/>
    <n v="26.58"/>
    <n v="0"/>
    <n v="0.79347826086956519"/>
    <n v="92"/>
    <n v="0.86847826153595253"/>
    <n v="0.96847826242446899"/>
    <n v="0"/>
    <n v="14"/>
    <n v="31"/>
    <n v="1.0752688172043012E-2"/>
    <n v="93"/>
    <n v="0.10718125903752909"/>
    <n v="0.23575268685817719"/>
    <n v="0"/>
    <n v="25"/>
    <n v="57"/>
    <x v="0"/>
    <s v="No corresponde"/>
    <s v="No corresponde"/>
    <n v="0"/>
    <n v="7"/>
    <n v="15"/>
    <n v="0"/>
    <n v="2"/>
    <n v="10"/>
    <s v="No corresponde"/>
    <s v="No corresponde"/>
    <s v="No corresponde"/>
    <s v="No corresponde"/>
    <s v="No corresponde"/>
    <s v="No corresponde"/>
    <n v="1"/>
    <n v="1"/>
    <n v="1"/>
    <n v="0"/>
    <n v="118"/>
    <n v="236"/>
    <n v="0"/>
    <n v="0"/>
    <n v="1"/>
    <n v="0"/>
    <n v="1"/>
    <n v="3"/>
    <s v="No corresponde"/>
    <s v="No corresponde"/>
    <s v="No corresponde"/>
    <n v="9"/>
    <x v="0"/>
    <m/>
  </r>
  <r>
    <n v="997"/>
    <n v="120909"/>
    <x v="11"/>
    <s v="Chupaca"/>
    <s v="Yanacancha"/>
    <n v="2"/>
    <n v="1"/>
    <x v="0"/>
    <s v="pobreza media y ruralidad alta"/>
    <n v="3"/>
    <n v="0"/>
    <n v="0"/>
    <n v="3522"/>
    <n v="43.09"/>
    <n v="100"/>
    <n v="0.63793103448275867"/>
    <n v="116"/>
    <n v="0.68078816817899057"/>
    <n v="0.7379310131072998"/>
    <n v="0"/>
    <n v="24"/>
    <n v="56"/>
    <n v="9.1463414634146339E-2"/>
    <n v="164"/>
    <n v="0.15574912602270108"/>
    <n v="0.24146340787410736"/>
    <n v="0"/>
    <n v="49"/>
    <n v="114"/>
    <x v="0"/>
    <s v="No corresponde"/>
    <s v="No corresponde"/>
    <n v="0"/>
    <n v="7"/>
    <n v="15"/>
    <n v="0"/>
    <n v="6"/>
    <n v="14"/>
    <s v="No corresponde"/>
    <s v="No corresponde"/>
    <s v="No corresponde"/>
    <s v="No corresponde"/>
    <s v="No corresponde"/>
    <s v="No corresponde"/>
    <n v="0.9494949494949495"/>
    <n v="0.95"/>
    <n v="1"/>
    <n v="0"/>
    <n v="79"/>
    <n v="159"/>
    <n v="0"/>
    <n v="0"/>
    <n v="1"/>
    <n v="0"/>
    <n v="1"/>
    <n v="3"/>
    <s v="No corresponde"/>
    <s v="No corresponde"/>
    <s v="No corresponde"/>
    <n v="9"/>
    <x v="0"/>
    <m/>
  </r>
  <r>
    <n v="998"/>
    <n v="130102"/>
    <x v="12"/>
    <s v="Trujillo"/>
    <s v="El Porvenir"/>
    <n v="2"/>
    <n v="3"/>
    <x v="5"/>
    <s v="pobreza baja y ruralidad baja"/>
    <n v="1"/>
    <n v="0"/>
    <n v="0"/>
    <n v="194002"/>
    <n v="31.11"/>
    <n v="0"/>
    <n v="0.77791563275434239"/>
    <n v="7254"/>
    <n v="0.85291562252372599"/>
    <n v="0.95291560888290405"/>
    <n v="0"/>
    <n v="429"/>
    <n v="1000"/>
    <n v="1.35666802333469E-4"/>
    <n v="7371"/>
    <n v="9.6564239220850057E-2"/>
    <n v="0.22513566911220551"/>
    <n v="0"/>
    <n v="429"/>
    <n v="1000"/>
    <x v="0"/>
    <s v="No corresponde"/>
    <s v="No corresponde"/>
    <n v="0"/>
    <n v="15"/>
    <n v="35"/>
    <n v="0"/>
    <n v="2"/>
    <n v="10"/>
    <s v="No corresponde"/>
    <s v="No corresponde"/>
    <s v="No corresponde"/>
    <s v="No corresponde"/>
    <s v="No corresponde"/>
    <s v="No corresponde"/>
    <n v="0.77646159724875807"/>
    <n v="0.8"/>
    <n v="0.9"/>
    <n v="0"/>
    <n v="1661"/>
    <n v="3323"/>
    <s v="No corresponde"/>
    <s v="No corresponde"/>
    <s v="No corresponde"/>
    <n v="0"/>
    <n v="1"/>
    <n v="3"/>
    <s v="No corresponde"/>
    <s v="No corresponde"/>
    <s v="No corresponde"/>
    <n v="9"/>
    <x v="2"/>
    <m/>
  </r>
  <r>
    <n v="999"/>
    <n v="130103"/>
    <x v="12"/>
    <s v="Trujillo"/>
    <s v="Florencia de Mora"/>
    <n v="2"/>
    <n v="3"/>
    <x v="5"/>
    <s v="pobreza baja y ruralidad baja"/>
    <n v="1"/>
    <n v="0"/>
    <n v="0"/>
    <n v="42468"/>
    <n v="29.21"/>
    <n v="0"/>
    <n v="0.80362776025236593"/>
    <n v="2536"/>
    <n v="0.87862775214570443"/>
    <n v="0.97862774133682251"/>
    <n v="0"/>
    <n v="187"/>
    <n v="436"/>
    <n v="0"/>
    <n v="1549"/>
    <n v="9.6428568874086656E-2"/>
    <n v="0.22499999403953552"/>
    <n v="0"/>
    <n v="429"/>
    <n v="1000"/>
    <x v="0"/>
    <s v="No corresponde"/>
    <s v="No corresponde"/>
    <n v="0"/>
    <n v="15"/>
    <n v="35"/>
    <n v="0"/>
    <n v="2"/>
    <n v="10"/>
    <s v="No corresponde"/>
    <s v="No corresponde"/>
    <s v="No corresponde"/>
    <s v="No corresponde"/>
    <s v="No corresponde"/>
    <s v="No corresponde"/>
    <n v="0.37474402730375428"/>
    <n v="0.7"/>
    <n v="0.8"/>
    <n v="0"/>
    <n v="381"/>
    <n v="763"/>
    <s v="No corresponde"/>
    <s v="No corresponde"/>
    <s v="No corresponde"/>
    <n v="0"/>
    <n v="1"/>
    <n v="3"/>
    <s v="No corresponde"/>
    <s v="No corresponde"/>
    <s v="No corresponde"/>
    <n v="9"/>
    <x v="2"/>
    <m/>
  </r>
  <r>
    <n v="1000"/>
    <n v="130104"/>
    <x v="12"/>
    <s v="Trujillo"/>
    <s v="Huanchaco"/>
    <n v="2"/>
    <n v="4"/>
    <x v="5"/>
    <s v="pobreza baja y ruralidad baja"/>
    <n v="1"/>
    <n v="0"/>
    <n v="0"/>
    <n v="71379"/>
    <n v="24.67"/>
    <n v="3.6452611604913616"/>
    <n v="0.78365384615384615"/>
    <n v="2912"/>
    <n v="0.85865385519279225"/>
    <n v="0.95865386724472046"/>
    <n v="0"/>
    <n v="217"/>
    <n v="505"/>
    <n v="6.1728395061728394E-4"/>
    <n v="1620"/>
    <n v="9.7045857775989258E-2"/>
    <n v="0.22561728954315186"/>
    <n v="0"/>
    <n v="429"/>
    <n v="1000"/>
    <x v="0"/>
    <s v="No corresponde"/>
    <s v="No corresponde"/>
    <n v="0"/>
    <n v="15"/>
    <n v="35"/>
    <n v="0"/>
    <n v="6"/>
    <n v="14"/>
    <s v="No corresponde"/>
    <s v="No corresponde"/>
    <s v="No corresponde"/>
    <s v="No corresponde"/>
    <s v="No corresponde"/>
    <s v="No corresponde"/>
    <n v="0.71927374301675973"/>
    <n v="0.8"/>
    <n v="0.9"/>
    <n v="0"/>
    <n v="627"/>
    <n v="1255"/>
    <s v="No corresponde"/>
    <s v="No corresponde"/>
    <s v="No corresponde"/>
    <n v="0"/>
    <n v="1"/>
    <n v="3"/>
    <s v="No corresponde"/>
    <s v="No corresponde"/>
    <s v="No corresponde"/>
    <n v="9"/>
    <x v="2"/>
    <m/>
  </r>
  <r>
    <n v="1001"/>
    <n v="130107"/>
    <x v="12"/>
    <s v="Trujillo"/>
    <s v="Moche"/>
    <n v="2"/>
    <n v="3"/>
    <x v="5"/>
    <s v="pobreza baja y ruralidad baja"/>
    <n v="1"/>
    <n v="0"/>
    <n v="0"/>
    <n v="35518"/>
    <n v="26.94"/>
    <n v="16.766292462458086"/>
    <n v="0.81818181818181823"/>
    <n v="1595"/>
    <n v="0.88753247570681881"/>
    <n v="0.98000001907348633"/>
    <n v="0"/>
    <n v="128"/>
    <n v="297"/>
    <n v="0"/>
    <n v="1031"/>
    <n v="9.6428568874086656E-2"/>
    <n v="0.22499999403953552"/>
    <n v="0"/>
    <n v="429"/>
    <n v="1000"/>
    <x v="0"/>
    <s v="No corresponde"/>
    <s v="No corresponde"/>
    <n v="0"/>
    <n v="15"/>
    <n v="35"/>
    <n v="0"/>
    <n v="6"/>
    <n v="14"/>
    <s v="No corresponde"/>
    <s v="No corresponde"/>
    <s v="No corresponde"/>
    <s v="No corresponde"/>
    <s v="No corresponde"/>
    <s v="No corresponde"/>
    <n v="0.92437923250564336"/>
    <n v="0.95"/>
    <n v="1"/>
    <n v="0"/>
    <n v="280"/>
    <n v="561"/>
    <s v="No corresponde"/>
    <s v="No corresponde"/>
    <s v="No corresponde"/>
    <n v="0"/>
    <n v="1"/>
    <n v="3"/>
    <s v="No corresponde"/>
    <s v="No corresponde"/>
    <s v="No corresponde"/>
    <n v="9"/>
    <x v="2"/>
    <m/>
  </r>
  <r>
    <n v="1002"/>
    <n v="130108"/>
    <x v="12"/>
    <s v="Trujillo"/>
    <s v="Poroto"/>
    <n v="1"/>
    <n v="2"/>
    <x v="0"/>
    <s v="pobreza media y ruralidad alta"/>
    <n v="4"/>
    <n v="0"/>
    <n v="1"/>
    <n v="3090"/>
    <n v="47.5"/>
    <n v="100"/>
    <n v="0.7483443708609272"/>
    <n v="151"/>
    <n v="0.79120152004507205"/>
    <n v="0.84834438562393188"/>
    <n v="0"/>
    <n v="25"/>
    <n v="57"/>
    <n v="0"/>
    <n v="232"/>
    <n v="6.4285716840199056E-2"/>
    <n v="0.15000000596046448"/>
    <n v="0"/>
    <n v="50"/>
    <n v="115"/>
    <x v="0"/>
    <s v="No corresponde"/>
    <s v="No corresponde"/>
    <n v="0"/>
    <n v="7"/>
    <n v="15"/>
    <n v="0"/>
    <n v="6"/>
    <n v="14"/>
    <s v="No corresponde"/>
    <s v="No corresponde"/>
    <s v="No corresponde"/>
    <s v="No corresponde"/>
    <s v="No corresponde"/>
    <s v="No corresponde"/>
    <n v="0.90952380952380951"/>
    <n v="0.95"/>
    <n v="1"/>
    <n v="0"/>
    <n v="102"/>
    <n v="205"/>
    <n v="0"/>
    <n v="1"/>
    <n v="2"/>
    <n v="0"/>
    <n v="1"/>
    <n v="3"/>
    <s v="No corresponde"/>
    <s v="No corresponde"/>
    <s v="No corresponde"/>
    <n v="10"/>
    <x v="0"/>
    <m/>
  </r>
  <r>
    <n v="1003"/>
    <n v="130109"/>
    <x v="12"/>
    <s v="Trujillo"/>
    <s v="Salaverry"/>
    <n v="2"/>
    <n v="2"/>
    <x v="5"/>
    <s v="pobreza baja y ruralidad baja"/>
    <n v="1"/>
    <n v="0"/>
    <n v="0"/>
    <n v="18868"/>
    <n v="41.06"/>
    <n v="0.72164948453608246"/>
    <n v="0.78996865203761757"/>
    <n v="638"/>
    <n v="0.86496866459383115"/>
    <n v="0.96496868133544922"/>
    <n v="0"/>
    <n v="63"/>
    <n v="145"/>
    <n v="0"/>
    <n v="647"/>
    <n v="9.6428568874086656E-2"/>
    <n v="0.22499999403953552"/>
    <n v="0"/>
    <n v="203"/>
    <n v="472"/>
    <x v="0"/>
    <s v="No corresponde"/>
    <s v="No corresponde"/>
    <n v="0"/>
    <n v="15"/>
    <n v="35"/>
    <n v="0"/>
    <n v="2"/>
    <n v="10"/>
    <s v="No corresponde"/>
    <s v="No corresponde"/>
    <s v="No corresponde"/>
    <s v="No corresponde"/>
    <s v="No corresponde"/>
    <s v="No corresponde"/>
    <n v="0.59526938239159"/>
    <n v="0.8"/>
    <n v="0.9"/>
    <n v="0"/>
    <n v="214"/>
    <n v="429"/>
    <s v="No corresponde"/>
    <s v="No corresponde"/>
    <s v="No corresponde"/>
    <n v="0"/>
    <n v="1"/>
    <n v="3"/>
    <s v="No corresponde"/>
    <s v="No corresponde"/>
    <s v="No corresponde"/>
    <n v="9"/>
    <x v="2"/>
    <m/>
  </r>
  <r>
    <n v="1004"/>
    <n v="130110"/>
    <x v="12"/>
    <s v="Trujillo"/>
    <s v="Simbal"/>
    <n v="1"/>
    <n v="1"/>
    <x v="1"/>
    <s v="pobreza alta y ruralidad alta"/>
    <n v="1"/>
    <n v="0"/>
    <n v="0"/>
    <n v="4380"/>
    <n v="51.8"/>
    <n v="100"/>
    <n v="0.64429530201342278"/>
    <n v="149"/>
    <n v="0.6764381681055488"/>
    <n v="0.71929532289505005"/>
    <n v="0"/>
    <n v="18"/>
    <n v="41"/>
    <n v="0"/>
    <n v="201"/>
    <n v="5.3571428571428568E-2"/>
    <n v="0.125"/>
    <n v="0"/>
    <n v="51"/>
    <n v="119"/>
    <x v="1"/>
    <n v="2.142857142857143E-3"/>
    <n v="5.0000000000000001E-3"/>
    <n v="0"/>
    <n v="11"/>
    <n v="25"/>
    <n v="0"/>
    <n v="2"/>
    <n v="10"/>
    <s v="No corresponde"/>
    <s v="No corresponde"/>
    <s v="No corresponde"/>
    <s v="No corresponde"/>
    <s v="No corresponde"/>
    <s v="No corresponde"/>
    <n v="0.32211538461538464"/>
    <n v="0.7"/>
    <n v="0.8"/>
    <n v="0"/>
    <n v="128"/>
    <n v="257"/>
    <n v="0"/>
    <n v="1"/>
    <n v="3"/>
    <n v="0"/>
    <n v="1"/>
    <n v="3"/>
    <s v="No corresponde"/>
    <s v="No corresponde"/>
    <s v="No corresponde"/>
    <n v="11"/>
    <x v="1"/>
    <m/>
  </r>
  <r>
    <n v="1005"/>
    <n v="130201"/>
    <x v="12"/>
    <s v="Ascope"/>
    <s v="Ascope"/>
    <n v="2"/>
    <n v="2"/>
    <x v="5"/>
    <s v="pobreza baja y ruralidad baja"/>
    <n v="1"/>
    <n v="0"/>
    <n v="0"/>
    <n v="6597"/>
    <n v="35.61"/>
    <n v="13.741721854304636"/>
    <n v="0.74537037037037035"/>
    <n v="216"/>
    <n v="0.82037038304818366"/>
    <n v="0.92037039995193481"/>
    <n v="0"/>
    <n v="29"/>
    <n v="66"/>
    <n v="0"/>
    <n v="282"/>
    <n v="9.6428568874086656E-2"/>
    <n v="0.22499999403953552"/>
    <n v="0"/>
    <n v="84"/>
    <n v="194"/>
    <x v="0"/>
    <s v="No corresponde"/>
    <s v="No corresponde"/>
    <n v="0"/>
    <n v="7"/>
    <n v="15"/>
    <n v="0"/>
    <n v="2"/>
    <n v="10"/>
    <n v="0"/>
    <n v="0.36428571428571427"/>
    <n v="0.85"/>
    <n v="0"/>
    <n v="0.36428571428571427"/>
    <n v="0.85"/>
    <n v="0.79791666666666672"/>
    <n v="0.8"/>
    <n v="0.9"/>
    <n v="0"/>
    <n v="160"/>
    <n v="320"/>
    <n v="0"/>
    <n v="0"/>
    <n v="1"/>
    <n v="0"/>
    <n v="1"/>
    <n v="3"/>
    <s v="No corresponde"/>
    <s v="No corresponde"/>
    <s v="No corresponde"/>
    <n v="11"/>
    <x v="3"/>
    <m/>
  </r>
  <r>
    <n v="1006"/>
    <n v="130202"/>
    <x v="12"/>
    <s v="Ascope"/>
    <s v="Chicama"/>
    <n v="2"/>
    <n v="2"/>
    <x v="5"/>
    <s v="pobreza baja y ruralidad baja"/>
    <n v="1"/>
    <n v="0"/>
    <n v="0"/>
    <n v="15608"/>
    <n v="31.56"/>
    <n v="13.219858156028369"/>
    <n v="0.78600823045267487"/>
    <n v="486"/>
    <n v="0.8610082391358207"/>
    <n v="0.96100825071334839"/>
    <n v="0"/>
    <n v="56"/>
    <n v="129"/>
    <n v="0"/>
    <n v="546"/>
    <n v="9.6428568874086656E-2"/>
    <n v="0.22499999403953552"/>
    <n v="0"/>
    <n v="168"/>
    <n v="391"/>
    <x v="0"/>
    <s v="No corresponde"/>
    <s v="No corresponde"/>
    <n v="0"/>
    <n v="11"/>
    <n v="25"/>
    <n v="0"/>
    <n v="2"/>
    <n v="10"/>
    <s v="No corresponde"/>
    <s v="No corresponde"/>
    <s v="No corresponde"/>
    <s v="No corresponde"/>
    <s v="No corresponde"/>
    <s v="No corresponde"/>
    <n v="0.72747747747747749"/>
    <n v="0.8"/>
    <n v="0.9"/>
    <n v="0"/>
    <n v="246"/>
    <n v="492"/>
    <n v="0"/>
    <n v="0"/>
    <n v="1"/>
    <n v="0"/>
    <n v="1"/>
    <n v="3"/>
    <s v="No corresponde"/>
    <s v="No corresponde"/>
    <s v="No corresponde"/>
    <n v="9"/>
    <x v="0"/>
    <m/>
  </r>
  <r>
    <n v="1007"/>
    <n v="130205"/>
    <x v="12"/>
    <s v="Ascope"/>
    <s v="Paiján"/>
    <n v="2"/>
    <n v="2"/>
    <x v="5"/>
    <s v="pobreza baja y ruralidad baja"/>
    <n v="4"/>
    <n v="1"/>
    <n v="1"/>
    <n v="26119"/>
    <n v="34.28"/>
    <n v="20.907230559345159"/>
    <n v="0.90588235294117647"/>
    <n v="1020"/>
    <n v="0.9376470669978807"/>
    <n v="0.98000001907348633"/>
    <n v="0"/>
    <n v="117"/>
    <n v="271"/>
    <n v="0"/>
    <n v="1055"/>
    <n v="9.6428568874086656E-2"/>
    <n v="0.22499999403953552"/>
    <n v="0"/>
    <n v="301"/>
    <n v="702"/>
    <x v="0"/>
    <s v="No corresponde"/>
    <s v="No corresponde"/>
    <n v="0"/>
    <n v="15"/>
    <n v="35"/>
    <n v="0"/>
    <n v="6"/>
    <n v="14"/>
    <s v="No corresponde"/>
    <s v="No corresponde"/>
    <s v="No corresponde"/>
    <s v="No corresponde"/>
    <s v="No corresponde"/>
    <s v="No corresponde"/>
    <n v="0.9834630350194552"/>
    <n v="1"/>
    <n v="1"/>
    <n v="0"/>
    <n v="391"/>
    <n v="783"/>
    <s v="No corresponde"/>
    <s v="No corresponde"/>
    <s v="No corresponde"/>
    <n v="0"/>
    <n v="1"/>
    <n v="3"/>
    <s v="No corresponde"/>
    <s v="No corresponde"/>
    <s v="No corresponde"/>
    <n v="9"/>
    <x v="2"/>
    <m/>
  </r>
  <r>
    <n v="1008"/>
    <n v="130206"/>
    <x v="12"/>
    <s v="Ascope"/>
    <s v="Rázuri"/>
    <n v="2"/>
    <n v="3"/>
    <x v="4"/>
    <s v="pobreza media y ruralidad media"/>
    <n v="1"/>
    <n v="0"/>
    <n v="0"/>
    <n v="9247"/>
    <n v="26.5"/>
    <n v="39.729119638826184"/>
    <n v="0.74275362318840576"/>
    <n v="276"/>
    <n v="0.79632505250026475"/>
    <n v="0.86775362491607666"/>
    <n v="0"/>
    <n v="41"/>
    <n v="95"/>
    <n v="2.7700831024930748E-3"/>
    <n v="361"/>
    <n v="7.7770080993804808E-2"/>
    <n v="0.17777007818222046"/>
    <n v="0"/>
    <n v="103"/>
    <n v="240"/>
    <x v="0"/>
    <s v="No corresponde"/>
    <s v="No corresponde"/>
    <n v="0"/>
    <n v="11"/>
    <n v="25"/>
    <n v="0"/>
    <n v="2"/>
    <n v="10"/>
    <s v="No corresponde"/>
    <s v="No corresponde"/>
    <s v="No corresponde"/>
    <s v="No corresponde"/>
    <s v="No corresponde"/>
    <s v="No corresponde"/>
    <n v="0.8"/>
    <n v="0.9"/>
    <n v="0.95"/>
    <n v="0"/>
    <n v="125"/>
    <n v="251"/>
    <n v="0"/>
    <n v="1"/>
    <n v="2"/>
    <n v="0"/>
    <n v="1"/>
    <n v="3"/>
    <s v="No corresponde"/>
    <s v="No corresponde"/>
    <s v="No corresponde"/>
    <n v="10"/>
    <x v="0"/>
    <m/>
  </r>
  <r>
    <n v="1009"/>
    <n v="130301"/>
    <x v="12"/>
    <s v="Bolívar"/>
    <s v="Bolívar"/>
    <n v="1"/>
    <n v="1"/>
    <x v="1"/>
    <s v="pobreza alta y ruralidad alta"/>
    <n v="4"/>
    <n v="1"/>
    <n v="1"/>
    <n v="4863"/>
    <n v="59.16"/>
    <n v="100"/>
    <n v="0.41496598639455784"/>
    <n v="147"/>
    <n v="0.44710883877599439"/>
    <n v="0.48996597528457642"/>
    <n v="0"/>
    <n v="27"/>
    <n v="61"/>
    <n v="6.6666666666666666E-2"/>
    <n v="285"/>
    <n v="0.12023809353510539"/>
    <n v="0.19166666269302368"/>
    <n v="0"/>
    <n v="86"/>
    <n v="199"/>
    <x v="1"/>
    <n v="2.142857142857143E-3"/>
    <n v="5.0000000000000001E-3"/>
    <n v="0"/>
    <n v="11"/>
    <n v="25"/>
    <n v="0"/>
    <n v="2"/>
    <n v="10"/>
    <n v="0"/>
    <n v="0.36428571428571427"/>
    <n v="0.85"/>
    <n v="0"/>
    <n v="0.36428571428571427"/>
    <n v="0.85"/>
    <n v="0.96"/>
    <n v="1"/>
    <n v="1"/>
    <n v="0"/>
    <n v="149"/>
    <n v="299"/>
    <n v="0"/>
    <n v="0"/>
    <n v="1"/>
    <n v="0"/>
    <n v="1"/>
    <n v="3"/>
    <s v="No corresponde"/>
    <s v="No corresponde"/>
    <s v="No corresponde"/>
    <n v="12"/>
    <x v="5"/>
    <m/>
  </r>
  <r>
    <n v="1010"/>
    <n v="130302"/>
    <x v="12"/>
    <s v="Bolívar"/>
    <s v="Bambamarca"/>
    <n v="1"/>
    <n v="1"/>
    <x v="2"/>
    <s v="pobreza muy alta y ruralidad alta"/>
    <n v="3"/>
    <n v="0"/>
    <n v="0"/>
    <n v="3945"/>
    <n v="89.44"/>
    <n v="100"/>
    <n v="0.10638297872340426"/>
    <n v="141"/>
    <n v="0.12781154982587123"/>
    <n v="0.1563829779624939"/>
    <n v="0"/>
    <n v="27"/>
    <n v="62"/>
    <n v="9.4339622641509441E-2"/>
    <n v="265"/>
    <n v="0.13719676354664034"/>
    <n v="0.19433961808681488"/>
    <n v="0"/>
    <n v="71"/>
    <n v="165"/>
    <x v="1"/>
    <n v="2.142857142857143E-3"/>
    <n v="5.0000000000000001E-3"/>
    <n v="0"/>
    <n v="7"/>
    <n v="15"/>
    <n v="0"/>
    <n v="2"/>
    <n v="10"/>
    <s v="No corresponde"/>
    <s v="No corresponde"/>
    <s v="No corresponde"/>
    <s v="No corresponde"/>
    <s v="No corresponde"/>
    <s v="No corresponde"/>
    <n v="0.97883597883597884"/>
    <n v="1"/>
    <n v="1"/>
    <n v="0"/>
    <n v="158"/>
    <n v="317"/>
    <n v="0"/>
    <n v="0"/>
    <n v="1"/>
    <n v="0"/>
    <n v="1"/>
    <n v="3"/>
    <s v="No corresponde"/>
    <s v="No corresponde"/>
    <s v="No corresponde"/>
    <n v="10"/>
    <x v="1"/>
    <m/>
  </r>
  <r>
    <n v="1011"/>
    <n v="130303"/>
    <x v="12"/>
    <s v="Bolívar"/>
    <s v="Condormarca"/>
    <n v="1"/>
    <n v="1"/>
    <x v="2"/>
    <s v="pobreza muy alta y ruralidad alta"/>
    <n v="2"/>
    <n v="0"/>
    <n v="0"/>
    <n v="2023"/>
    <n v="93.23"/>
    <n v="100"/>
    <n v="0.13186813186813187"/>
    <n v="91"/>
    <n v="0.15329670503712151"/>
    <n v="0.18186813592910767"/>
    <n v="0"/>
    <n v="10"/>
    <n v="23"/>
    <n v="0"/>
    <n v="111"/>
    <n v="4.2857143495764048E-2"/>
    <n v="0.10000000149011612"/>
    <n v="0"/>
    <n v="38"/>
    <n v="87"/>
    <x v="1"/>
    <n v="2.142857142857143E-3"/>
    <n v="5.0000000000000001E-3"/>
    <n v="0"/>
    <n v="3"/>
    <n v="5"/>
    <n v="0"/>
    <n v="2"/>
    <n v="10"/>
    <s v="No corresponde"/>
    <s v="No corresponde"/>
    <s v="No corresponde"/>
    <s v="No corresponde"/>
    <s v="No corresponde"/>
    <s v="No corresponde"/>
    <n v="0.52604166666666663"/>
    <n v="0.8"/>
    <n v="0.9"/>
    <n v="0"/>
    <n v="63"/>
    <n v="127"/>
    <s v="No corresponde"/>
    <s v="No corresponde"/>
    <s v="No corresponde"/>
    <n v="0"/>
    <n v="1"/>
    <n v="3"/>
    <s v="No corresponde"/>
    <s v="No corresponde"/>
    <s v="No corresponde"/>
    <n v="10"/>
    <x v="0"/>
    <m/>
  </r>
  <r>
    <n v="1012"/>
    <n v="130304"/>
    <x v="12"/>
    <s v="Bolívar"/>
    <s v="Longotea"/>
    <n v="1"/>
    <n v="1"/>
    <x v="2"/>
    <s v="pobreza muy alta y ruralidad alta"/>
    <n v="4"/>
    <n v="1"/>
    <n v="0"/>
    <n v="2215"/>
    <n v="72.959999999999994"/>
    <n v="100"/>
    <n v="0.42622950819672129"/>
    <n v="61"/>
    <n v="0.4476580841061103"/>
    <n v="0.47622951865196228"/>
    <n v="0"/>
    <n v="13"/>
    <n v="30"/>
    <n v="0.109375"/>
    <n v="128"/>
    <n v="0.15223214030265808"/>
    <n v="0.20937499403953552"/>
    <n v="0"/>
    <n v="29"/>
    <n v="67"/>
    <x v="1"/>
    <n v="2.142857142857143E-3"/>
    <n v="5.0000000000000001E-3"/>
    <n v="0"/>
    <n v="7"/>
    <n v="15"/>
    <n v="0"/>
    <n v="2"/>
    <n v="10"/>
    <s v="No corresponde"/>
    <s v="No corresponde"/>
    <s v="No corresponde"/>
    <s v="No corresponde"/>
    <s v="No corresponde"/>
    <s v="No corresponde"/>
    <n v="0.99206349206349209"/>
    <n v="1"/>
    <n v="1"/>
    <n v="0"/>
    <n v="94"/>
    <n v="189"/>
    <n v="0"/>
    <n v="0"/>
    <n v="1"/>
    <n v="0"/>
    <n v="1"/>
    <n v="3"/>
    <s v="No corresponde"/>
    <s v="No corresponde"/>
    <s v="No corresponde"/>
    <n v="10"/>
    <x v="1"/>
    <m/>
  </r>
  <r>
    <n v="1013"/>
    <n v="130305"/>
    <x v="12"/>
    <s v="Bolívar"/>
    <s v="Uchumarca"/>
    <n v="1"/>
    <n v="1"/>
    <x v="1"/>
    <s v="pobreza alta y ruralidad alta"/>
    <n v="2"/>
    <n v="0"/>
    <n v="0"/>
    <n v="2729"/>
    <n v="57.34"/>
    <n v="100"/>
    <n v="0.18571428571428572"/>
    <n v="70"/>
    <n v="0.21785714577655402"/>
    <n v="0.26071429252624512"/>
    <n v="0"/>
    <n v="16"/>
    <n v="37"/>
    <n v="0.29702970297029702"/>
    <n v="101"/>
    <n v="0.35060113192110454"/>
    <n v="0.42202970385551453"/>
    <n v="0"/>
    <n v="45"/>
    <n v="104"/>
    <x v="1"/>
    <n v="2.142857142857143E-3"/>
    <n v="5.0000000000000001E-3"/>
    <n v="0"/>
    <n v="7"/>
    <n v="15"/>
    <n v="0"/>
    <n v="2"/>
    <n v="10"/>
    <s v="No corresponde"/>
    <s v="No corresponde"/>
    <s v="No corresponde"/>
    <s v="No corresponde"/>
    <s v="No corresponde"/>
    <s v="No corresponde"/>
    <n v="0.71900826446280997"/>
    <n v="0.8"/>
    <n v="0.9"/>
    <n v="0"/>
    <n v="143"/>
    <n v="286"/>
    <n v="0"/>
    <n v="0"/>
    <n v="1"/>
    <n v="0"/>
    <n v="1"/>
    <n v="3"/>
    <s v="No corresponde"/>
    <s v="No corresponde"/>
    <s v="No corresponde"/>
    <n v="10"/>
    <x v="1"/>
    <m/>
  </r>
  <r>
    <n v="1014"/>
    <n v="130306"/>
    <x v="12"/>
    <s v="Bolívar"/>
    <s v="Ucuncha"/>
    <n v="1"/>
    <n v="1"/>
    <x v="2"/>
    <s v="pobreza muy alta y ruralidad alta"/>
    <n v="3"/>
    <n v="0"/>
    <n v="0"/>
    <n v="778"/>
    <n v="88.87"/>
    <n v="100"/>
    <n v="0.29268292682926828"/>
    <n v="41"/>
    <n v="0.31411149869397126"/>
    <n v="0.34268292784690857"/>
    <n v="0"/>
    <n v="9"/>
    <n v="20"/>
    <n v="1.4705882352941176E-2"/>
    <n v="68"/>
    <n v="5.7563025473045704E-2"/>
    <n v="0.1147058829665184"/>
    <n v="0"/>
    <n v="22"/>
    <n v="50"/>
    <x v="1"/>
    <n v="2.142857142857143E-3"/>
    <n v="5.0000000000000001E-3"/>
    <n v="0"/>
    <n v="3"/>
    <n v="5"/>
    <n v="0"/>
    <n v="2"/>
    <n v="10"/>
    <s v="No corresponde"/>
    <s v="No corresponde"/>
    <s v="No corresponde"/>
    <s v="No corresponde"/>
    <s v="No corresponde"/>
    <s v="No corresponde"/>
    <n v="9.0909090909090912E-2"/>
    <n v="0.7"/>
    <n v="0.8"/>
    <n v="0"/>
    <n v="57"/>
    <n v="115"/>
    <n v="0"/>
    <n v="0"/>
    <n v="1"/>
    <n v="0"/>
    <n v="1"/>
    <n v="3"/>
    <s v="No corresponde"/>
    <s v="No corresponde"/>
    <s v="No corresponde"/>
    <n v="10"/>
    <x v="1"/>
    <m/>
  </r>
  <r>
    <n v="1015"/>
    <n v="130401"/>
    <x v="12"/>
    <s v="Chepén"/>
    <s v="Chepén"/>
    <n v="2"/>
    <n v="3"/>
    <x v="5"/>
    <s v="pobreza baja y ruralidad baja"/>
    <n v="1"/>
    <n v="0"/>
    <n v="0"/>
    <n v="49334"/>
    <n v="29.29"/>
    <n v="22.019964768056372"/>
    <n v="0.91028571428571425"/>
    <n v="1750"/>
    <n v="0.94016327348047368"/>
    <n v="0.98000001907348633"/>
    <n v="0"/>
    <n v="311"/>
    <n v="724"/>
    <n v="3.3585222502099076E-3"/>
    <n v="2382"/>
    <n v="9.9787093596205634E-2"/>
    <n v="0.22835852205753326"/>
    <n v="0"/>
    <n v="429"/>
    <n v="1000"/>
    <x v="0"/>
    <s v="No corresponde"/>
    <s v="No corresponde"/>
    <n v="0"/>
    <n v="15"/>
    <n v="35"/>
    <n v="0"/>
    <n v="6"/>
    <n v="14"/>
    <n v="0"/>
    <n v="0.36428571428571427"/>
    <n v="0.85"/>
    <n v="0"/>
    <n v="0.36428571428571427"/>
    <n v="0.85"/>
    <n v="0.86552567237163813"/>
    <n v="0.9"/>
    <n v="0.95"/>
    <n v="0"/>
    <n v="523"/>
    <n v="1047"/>
    <s v="No corresponde"/>
    <s v="No corresponde"/>
    <s v="No corresponde"/>
    <n v="0"/>
    <n v="1"/>
    <n v="3"/>
    <s v="No corresponde"/>
    <s v="No corresponde"/>
    <s v="No corresponde"/>
    <n v="11"/>
    <x v="1"/>
    <m/>
  </r>
  <r>
    <n v="1016"/>
    <n v="130402"/>
    <x v="12"/>
    <s v="Chepén"/>
    <s v="Pacanga"/>
    <n v="1"/>
    <n v="2"/>
    <x v="4"/>
    <s v="pobreza media y ruralidad media"/>
    <n v="3"/>
    <n v="0"/>
    <n v="0"/>
    <n v="24617"/>
    <n v="47.52"/>
    <n v="36.078817733990149"/>
    <n v="0.8774193548387097"/>
    <n v="775"/>
    <n v="0.92138249665361394"/>
    <n v="0.98000001907348633"/>
    <n v="0"/>
    <n v="98"/>
    <n v="227"/>
    <n v="0"/>
    <n v="957"/>
    <n v="7.4999998722757616E-2"/>
    <n v="0.17499999701976776"/>
    <n v="0"/>
    <n v="215"/>
    <n v="501"/>
    <x v="0"/>
    <s v="No corresponde"/>
    <s v="No corresponde"/>
    <n v="0"/>
    <n v="15"/>
    <n v="35"/>
    <n v="0"/>
    <n v="2"/>
    <n v="10"/>
    <s v="No corresponde"/>
    <s v="No corresponde"/>
    <s v="No corresponde"/>
    <s v="No corresponde"/>
    <s v="No corresponde"/>
    <s v="No corresponde"/>
    <n v="0.88269073010664478"/>
    <n v="0.9"/>
    <n v="0.95"/>
    <n v="0"/>
    <n v="314"/>
    <n v="629"/>
    <n v="0"/>
    <n v="1"/>
    <n v="2"/>
    <n v="0"/>
    <n v="1"/>
    <n v="3"/>
    <s v="No corresponde"/>
    <s v="No corresponde"/>
    <s v="No corresponde"/>
    <n v="10"/>
    <x v="0"/>
    <m/>
  </r>
  <r>
    <n v="1017"/>
    <n v="130403"/>
    <x v="12"/>
    <s v="Chepén"/>
    <s v="Pueblo Nuevo"/>
    <n v="2"/>
    <n v="2"/>
    <x v="4"/>
    <s v="pobreza media y ruralidad media"/>
    <n v="3"/>
    <n v="0"/>
    <n v="0"/>
    <n v="15274"/>
    <n v="34.92"/>
    <n v="43.825910931174086"/>
    <n v="0.92989690721649487"/>
    <n v="485"/>
    <n v="0.95136966944091983"/>
    <n v="0.98000001907348633"/>
    <n v="0"/>
    <n v="57"/>
    <n v="132"/>
    <n v="0"/>
    <n v="558"/>
    <n v="7.4999998722757616E-2"/>
    <n v="0.17499999701976776"/>
    <n v="0"/>
    <n v="157"/>
    <n v="366"/>
    <x v="0"/>
    <s v="No corresponde"/>
    <s v="No corresponde"/>
    <n v="0"/>
    <n v="11"/>
    <n v="25"/>
    <n v="0"/>
    <n v="6"/>
    <n v="14"/>
    <s v="No corresponde"/>
    <s v="No corresponde"/>
    <s v="No corresponde"/>
    <s v="No corresponde"/>
    <s v="No corresponde"/>
    <s v="No corresponde"/>
    <n v="0.49241146711635753"/>
    <n v="0.7"/>
    <n v="0.8"/>
    <n v="0"/>
    <n v="202"/>
    <n v="404"/>
    <n v="0"/>
    <n v="1"/>
    <n v="3"/>
    <n v="0"/>
    <n v="1"/>
    <n v="3"/>
    <s v="No corresponde"/>
    <s v="No corresponde"/>
    <s v="No corresponde"/>
    <n v="10"/>
    <x v="0"/>
    <m/>
  </r>
  <r>
    <n v="1018"/>
    <n v="130501"/>
    <x v="12"/>
    <s v="Julcán"/>
    <s v="Julcán"/>
    <n v="1"/>
    <n v="1"/>
    <x v="4"/>
    <s v="pobreza media y ruralidad media"/>
    <n v="4"/>
    <n v="1"/>
    <n v="1"/>
    <n v="11492"/>
    <n v="81.69"/>
    <n v="79.194244604316538"/>
    <n v="0.7142857142857143"/>
    <n v="476"/>
    <n v="0.7678571501556708"/>
    <n v="0.83928573131561279"/>
    <n v="0"/>
    <n v="70"/>
    <n v="162"/>
    <n v="0"/>
    <n v="662"/>
    <n v="7.4999998722757616E-2"/>
    <n v="0.17499999701976776"/>
    <n v="0"/>
    <n v="180"/>
    <n v="419"/>
    <x v="1"/>
    <n v="2.142857142857143E-3"/>
    <n v="5.0000000000000001E-3"/>
    <n v="0"/>
    <n v="15"/>
    <n v="35"/>
    <n v="0"/>
    <n v="6"/>
    <n v="14"/>
    <n v="0"/>
    <n v="0.36428571428571427"/>
    <n v="0.85"/>
    <n v="0"/>
    <n v="0.36428571428571427"/>
    <n v="0.85"/>
    <n v="0.95948827292110872"/>
    <n v="1"/>
    <n v="1"/>
    <n v="0"/>
    <n v="319"/>
    <n v="638"/>
    <n v="0"/>
    <n v="2"/>
    <n v="5"/>
    <n v="0"/>
    <n v="1"/>
    <n v="3"/>
    <s v="No corresponde"/>
    <s v="No corresponde"/>
    <s v="No corresponde"/>
    <n v="13"/>
    <x v="5"/>
    <m/>
  </r>
  <r>
    <n v="1019"/>
    <n v="130502"/>
    <x v="12"/>
    <s v="Julcán"/>
    <s v="Calamarca"/>
    <n v="1"/>
    <n v="1"/>
    <x v="2"/>
    <s v="pobreza muy alta y ruralidad alta"/>
    <n v="3"/>
    <n v="0"/>
    <n v="0"/>
    <n v="5537"/>
    <n v="86.14"/>
    <n v="100"/>
    <n v="0.25925925925925924"/>
    <n v="216"/>
    <n v="0.28068783343153653"/>
    <n v="0.30925926566123962"/>
    <n v="0"/>
    <n v="18"/>
    <n v="40"/>
    <n v="0"/>
    <n v="181"/>
    <n v="4.2857143495764048E-2"/>
    <n v="0.10000000149011612"/>
    <n v="0"/>
    <n v="96"/>
    <n v="224"/>
    <x v="1"/>
    <n v="2.142857142857143E-3"/>
    <n v="5.0000000000000001E-3"/>
    <n v="0"/>
    <n v="11"/>
    <n v="25"/>
    <n v="0"/>
    <n v="2"/>
    <n v="10"/>
    <s v="No corresponde"/>
    <s v="No corresponde"/>
    <s v="No corresponde"/>
    <s v="No corresponde"/>
    <s v="No corresponde"/>
    <s v="No corresponde"/>
    <n v="0.96024464831804279"/>
    <n v="1"/>
    <n v="1"/>
    <n v="0"/>
    <n v="184"/>
    <n v="368"/>
    <n v="0"/>
    <n v="2"/>
    <n v="4"/>
    <n v="0"/>
    <n v="1"/>
    <n v="3"/>
    <s v="No corresponde"/>
    <s v="No corresponde"/>
    <s v="No corresponde"/>
    <n v="11"/>
    <x v="1"/>
    <m/>
  </r>
  <r>
    <n v="1020"/>
    <n v="130503"/>
    <x v="12"/>
    <s v="Julcán"/>
    <s v="Carabamba"/>
    <n v="1"/>
    <n v="1"/>
    <x v="2"/>
    <s v="pobreza muy alta y ruralidad alta"/>
    <n v="3"/>
    <n v="0"/>
    <n v="0"/>
    <n v="6342"/>
    <n v="70.78"/>
    <n v="100"/>
    <n v="0.27300613496932513"/>
    <n v="326"/>
    <n v="0.29443470139862882"/>
    <n v="0.32300612330436707"/>
    <n v="0"/>
    <n v="43"/>
    <n v="99"/>
    <n v="2.4630541871921183E-3"/>
    <n v="406"/>
    <n v="4.5320195968431287E-2"/>
    <n v="0.10246305167675018"/>
    <n v="0"/>
    <n v="116"/>
    <n v="270"/>
    <x v="1"/>
    <n v="2.142857142857143E-3"/>
    <n v="5.0000000000000001E-3"/>
    <n v="0"/>
    <n v="11"/>
    <n v="25"/>
    <n v="0"/>
    <n v="2"/>
    <n v="10"/>
    <s v="No corresponde"/>
    <s v="No corresponde"/>
    <s v="No corresponde"/>
    <s v="No corresponde"/>
    <s v="No corresponde"/>
    <s v="No corresponde"/>
    <n v="0.8422712933753943"/>
    <n v="0.9"/>
    <n v="0.95"/>
    <n v="0"/>
    <n v="194"/>
    <n v="389"/>
    <n v="0"/>
    <n v="1"/>
    <n v="3"/>
    <n v="0"/>
    <n v="1"/>
    <n v="3"/>
    <s v="No corresponde"/>
    <s v="No corresponde"/>
    <s v="No corresponde"/>
    <n v="11"/>
    <x v="1"/>
    <m/>
  </r>
  <r>
    <n v="1021"/>
    <n v="130504"/>
    <x v="12"/>
    <s v="Julcán"/>
    <s v="Huaso"/>
    <n v="1"/>
    <n v="1"/>
    <x v="2"/>
    <s v="pobreza muy alta y ruralidad alta"/>
    <n v="3"/>
    <n v="0"/>
    <n v="0"/>
    <n v="7217"/>
    <n v="92.22"/>
    <n v="100"/>
    <n v="0.19343065693430658"/>
    <n v="274"/>
    <n v="0.21485922932314053"/>
    <n v="0.24343065917491913"/>
    <n v="0"/>
    <n v="33"/>
    <n v="75"/>
    <n v="4.0133779264214048E-2"/>
    <n v="299"/>
    <n v="8.2990923817227225E-2"/>
    <n v="0.14013378322124481"/>
    <n v="0"/>
    <n v="114"/>
    <n v="266"/>
    <x v="1"/>
    <n v="2.142857142857143E-3"/>
    <n v="5.0000000000000001E-3"/>
    <n v="0"/>
    <n v="11"/>
    <n v="25"/>
    <n v="0"/>
    <n v="6"/>
    <n v="14"/>
    <s v="No corresponde"/>
    <s v="No corresponde"/>
    <s v="No corresponde"/>
    <s v="No corresponde"/>
    <s v="No corresponde"/>
    <s v="No corresponde"/>
    <n v="0.84883720930232553"/>
    <n v="0.9"/>
    <n v="0.95"/>
    <n v="0"/>
    <n v="208"/>
    <n v="416"/>
    <n v="0"/>
    <n v="1"/>
    <n v="2"/>
    <n v="0"/>
    <n v="1"/>
    <n v="3"/>
    <s v="No corresponde"/>
    <s v="No corresponde"/>
    <s v="No corresponde"/>
    <n v="11"/>
    <x v="1"/>
    <m/>
  </r>
  <r>
    <n v="1022"/>
    <n v="130601"/>
    <x v="12"/>
    <s v="Otuzco"/>
    <s v="Otuzco"/>
    <n v="1"/>
    <n v="2"/>
    <x v="4"/>
    <s v="pobreza media y ruralidad media"/>
    <n v="4"/>
    <n v="0"/>
    <n v="1"/>
    <n v="27715"/>
    <n v="50.82"/>
    <n v="58.038956751403106"/>
    <n v="0.8138489208633094"/>
    <n v="1112"/>
    <n v="0.86742034594299622"/>
    <n v="0.93884891271591187"/>
    <n v="0"/>
    <n v="156"/>
    <n v="363"/>
    <n v="2.66844563042028E-3"/>
    <n v="1499"/>
    <n v="7.7668448472902329E-2"/>
    <n v="0.17766845226287842"/>
    <n v="0"/>
    <n v="353"/>
    <n v="823"/>
    <x v="1"/>
    <n v="2.142857142857143E-3"/>
    <n v="5.0000000000000001E-3"/>
    <n v="0"/>
    <n v="15"/>
    <n v="35"/>
    <n v="0"/>
    <n v="6"/>
    <n v="14"/>
    <n v="0"/>
    <n v="0.36428571428571427"/>
    <n v="0.85"/>
    <n v="0"/>
    <n v="0.36428571428571427"/>
    <n v="0.85"/>
    <n v="0.9566694987255735"/>
    <n v="1"/>
    <n v="1"/>
    <n v="0"/>
    <n v="469"/>
    <n v="938"/>
    <n v="0"/>
    <n v="3"/>
    <n v="6"/>
    <n v="0"/>
    <n v="1"/>
    <n v="3"/>
    <s v="No corresponde"/>
    <s v="No corresponde"/>
    <s v="No corresponde"/>
    <n v="13"/>
    <x v="5"/>
    <m/>
  </r>
  <r>
    <n v="1023"/>
    <n v="130602"/>
    <x v="12"/>
    <s v="Otuzco"/>
    <s v="Agallpampa"/>
    <n v="1"/>
    <n v="1"/>
    <x v="2"/>
    <s v="pobreza muy alta y ruralidad alta"/>
    <n v="3"/>
    <n v="0"/>
    <n v="0"/>
    <n v="9878"/>
    <n v="74.319999999999993"/>
    <n v="100"/>
    <n v="0.56188118811881194"/>
    <n v="404"/>
    <n v="0.5833097631388372"/>
    <n v="0.61188119649887085"/>
    <n v="0"/>
    <n v="52"/>
    <n v="121"/>
    <n v="3.6496350364963502E-3"/>
    <n v="548"/>
    <n v="4.6506779417939431E-2"/>
    <n v="0.10364963859319687"/>
    <n v="0"/>
    <n v="137"/>
    <n v="318"/>
    <x v="1"/>
    <n v="2.142857142857143E-3"/>
    <n v="5.0000000000000001E-3"/>
    <n v="0"/>
    <n v="11"/>
    <n v="25"/>
    <n v="0"/>
    <n v="2"/>
    <n v="10"/>
    <s v="No corresponde"/>
    <s v="No corresponde"/>
    <s v="No corresponde"/>
    <s v="No corresponde"/>
    <s v="No corresponde"/>
    <s v="No corresponde"/>
    <n v="0.98271604938271606"/>
    <n v="1"/>
    <n v="1"/>
    <n v="0"/>
    <n v="285"/>
    <n v="571"/>
    <n v="0"/>
    <n v="2"/>
    <n v="5"/>
    <n v="0"/>
    <n v="1"/>
    <n v="3"/>
    <s v="No corresponde"/>
    <s v="No corresponde"/>
    <s v="No corresponde"/>
    <n v="11"/>
    <x v="1"/>
    <m/>
  </r>
  <r>
    <n v="1024"/>
    <n v="130604"/>
    <x v="12"/>
    <s v="Otuzco"/>
    <s v="Charat"/>
    <n v="1"/>
    <n v="1"/>
    <x v="1"/>
    <s v="pobreza alta y ruralidad alta"/>
    <n v="3"/>
    <n v="0"/>
    <n v="0"/>
    <n v="2781"/>
    <n v="65.23"/>
    <n v="100"/>
    <n v="0.41269841269841268"/>
    <n v="63"/>
    <n v="0.44484126696240606"/>
    <n v="0.48769840598106384"/>
    <n v="0"/>
    <n v="8"/>
    <n v="17"/>
    <n v="0"/>
    <n v="68"/>
    <n v="5.3571428571428568E-2"/>
    <n v="0.125"/>
    <n v="0"/>
    <n v="31"/>
    <n v="72"/>
    <x v="1"/>
    <n v="2.142857142857143E-3"/>
    <n v="5.0000000000000001E-3"/>
    <n v="0"/>
    <n v="7"/>
    <n v="15"/>
    <n v="0"/>
    <n v="2"/>
    <n v="10"/>
    <s v="No corresponde"/>
    <s v="No corresponde"/>
    <s v="No corresponde"/>
    <s v="No corresponde"/>
    <s v="No corresponde"/>
    <s v="No corresponde"/>
    <n v="0.84662576687116564"/>
    <n v="0.9"/>
    <n v="0.95"/>
    <n v="0"/>
    <n v="132"/>
    <n v="264"/>
    <n v="0"/>
    <n v="1"/>
    <n v="2"/>
    <n v="0"/>
    <n v="1"/>
    <n v="3"/>
    <s v="No corresponde"/>
    <s v="No corresponde"/>
    <s v="No corresponde"/>
    <n v="11"/>
    <x v="1"/>
    <m/>
  </r>
  <r>
    <n v="1025"/>
    <n v="130605"/>
    <x v="12"/>
    <s v="Otuzco"/>
    <s v="Huaranchal"/>
    <n v="1"/>
    <n v="1"/>
    <x v="2"/>
    <s v="pobreza muy alta y ruralidad alta"/>
    <n v="2"/>
    <n v="0"/>
    <n v="0"/>
    <n v="5077"/>
    <n v="77.64"/>
    <n v="100"/>
    <n v="0.3611111111111111"/>
    <n v="180"/>
    <n v="0.38253968481033568"/>
    <n v="0.41111111640930176"/>
    <n v="0"/>
    <n v="23"/>
    <n v="52"/>
    <n v="0"/>
    <n v="215"/>
    <n v="4.2857143495764048E-2"/>
    <n v="0.10000000149011612"/>
    <n v="0"/>
    <n v="63"/>
    <n v="146"/>
    <x v="1"/>
    <n v="2.142857142857143E-3"/>
    <n v="5.0000000000000001E-3"/>
    <n v="0"/>
    <n v="11"/>
    <n v="25"/>
    <n v="0"/>
    <n v="2"/>
    <n v="10"/>
    <s v="No corresponde"/>
    <s v="No corresponde"/>
    <s v="No corresponde"/>
    <s v="No corresponde"/>
    <s v="No corresponde"/>
    <s v="No corresponde"/>
    <n v="0.25438596491228072"/>
    <n v="0.7"/>
    <n v="0.8"/>
    <n v="0"/>
    <n v="163"/>
    <n v="326"/>
    <n v="0"/>
    <n v="1"/>
    <n v="2"/>
    <n v="0"/>
    <n v="1"/>
    <n v="3"/>
    <s v="No corresponde"/>
    <s v="No corresponde"/>
    <s v="No corresponde"/>
    <n v="11"/>
    <x v="1"/>
    <m/>
  </r>
  <r>
    <n v="1026"/>
    <n v="130606"/>
    <x v="12"/>
    <s v="Otuzco"/>
    <s v="La Cuesta"/>
    <n v="1"/>
    <n v="1"/>
    <x v="2"/>
    <s v="pobreza muy alta y ruralidad alta"/>
    <n v="2"/>
    <n v="0"/>
    <n v="0"/>
    <n v="682"/>
    <n v="76.97"/>
    <n v="100"/>
    <n v="0.42857142857142855"/>
    <n v="28"/>
    <n v="0.44999999416117764"/>
    <n v="0.47857141494750977"/>
    <n v="0"/>
    <n v="4"/>
    <n v="9"/>
    <n v="0"/>
    <n v="38"/>
    <n v="4.2857143495764048E-2"/>
    <n v="0.10000000149011612"/>
    <n v="0"/>
    <n v="9"/>
    <n v="19"/>
    <x v="1"/>
    <n v="2.142857142857143E-3"/>
    <n v="5.0000000000000001E-3"/>
    <n v="0"/>
    <n v="3"/>
    <n v="5"/>
    <n v="0"/>
    <n v="2"/>
    <n v="10"/>
    <s v="No corresponde"/>
    <s v="No corresponde"/>
    <s v="No corresponde"/>
    <s v="No corresponde"/>
    <s v="No corresponde"/>
    <s v="No corresponde"/>
    <n v="0.72093023255813948"/>
    <n v="0.8"/>
    <n v="0.9"/>
    <n v="0"/>
    <n v="40"/>
    <n v="81"/>
    <n v="0"/>
    <n v="0"/>
    <n v="1"/>
    <n v="0"/>
    <n v="1"/>
    <n v="3"/>
    <s v="No corresponde"/>
    <s v="No corresponde"/>
    <s v="No corresponde"/>
    <n v="10"/>
    <x v="1"/>
    <m/>
  </r>
  <r>
    <n v="1027"/>
    <n v="130608"/>
    <x v="12"/>
    <s v="Otuzco"/>
    <s v="Mache"/>
    <n v="1"/>
    <n v="1"/>
    <x v="2"/>
    <s v="pobreza muy alta y ruralidad alta"/>
    <n v="3"/>
    <n v="0"/>
    <n v="0"/>
    <n v="3092"/>
    <n v="67.25"/>
    <n v="100"/>
    <n v="0.6696428571428571"/>
    <n v="112"/>
    <n v="0.69107143732966203"/>
    <n v="0.71964287757873535"/>
    <n v="0"/>
    <n v="12"/>
    <n v="28"/>
    <n v="0"/>
    <n v="125"/>
    <n v="4.2857143495764048E-2"/>
    <n v="0.10000000149011612"/>
    <n v="0"/>
    <n v="39"/>
    <n v="91"/>
    <x v="1"/>
    <n v="2.142857142857143E-3"/>
    <n v="5.0000000000000001E-3"/>
    <n v="0"/>
    <n v="7"/>
    <n v="15"/>
    <n v="0"/>
    <n v="2"/>
    <n v="10"/>
    <s v="No corresponde"/>
    <s v="No corresponde"/>
    <s v="No corresponde"/>
    <s v="No corresponde"/>
    <s v="No corresponde"/>
    <s v="No corresponde"/>
    <n v="0.46153846153846156"/>
    <n v="0.7"/>
    <n v="0.8"/>
    <n v="0"/>
    <n v="129"/>
    <n v="259"/>
    <n v="0"/>
    <n v="1"/>
    <n v="2"/>
    <n v="0"/>
    <n v="1"/>
    <n v="3"/>
    <s v="No corresponde"/>
    <s v="No corresponde"/>
    <s v="No corresponde"/>
    <n v="11"/>
    <x v="1"/>
    <m/>
  </r>
  <r>
    <n v="1028"/>
    <n v="130610"/>
    <x v="12"/>
    <s v="Otuzco"/>
    <s v="Paranday"/>
    <n v="1"/>
    <n v="1"/>
    <x v="2"/>
    <s v="pobreza muy alta y ruralidad alta"/>
    <n v="2"/>
    <n v="0"/>
    <n v="0"/>
    <n v="737"/>
    <n v="78.55"/>
    <n v="100"/>
    <n v="0.36842105263157893"/>
    <n v="19"/>
    <n v="0.38984962715242139"/>
    <n v="0.41842105984687805"/>
    <n v="0"/>
    <n v="2"/>
    <n v="3"/>
    <n v="0"/>
    <n v="18"/>
    <n v="4.2857143495764048E-2"/>
    <n v="0.10000000149011612"/>
    <n v="0"/>
    <n v="10"/>
    <n v="23"/>
    <x v="1"/>
    <n v="2.142857142857143E-3"/>
    <n v="5.0000000000000001E-3"/>
    <n v="0"/>
    <n v="3"/>
    <n v="5"/>
    <n v="0"/>
    <n v="2"/>
    <n v="10"/>
    <s v="No corresponde"/>
    <s v="No corresponde"/>
    <s v="No corresponde"/>
    <s v="No corresponde"/>
    <s v="No corresponde"/>
    <s v="No corresponde"/>
    <n v="0"/>
    <n v="0.7"/>
    <n v="0.8"/>
    <n v="0"/>
    <n v="36"/>
    <n v="72"/>
    <n v="0"/>
    <n v="0"/>
    <n v="1"/>
    <n v="0"/>
    <n v="1"/>
    <n v="3"/>
    <s v="No corresponde"/>
    <s v="No corresponde"/>
    <s v="No corresponde"/>
    <n v="10"/>
    <x v="1"/>
    <m/>
  </r>
  <r>
    <n v="1029"/>
    <n v="130611"/>
    <x v="12"/>
    <s v="Otuzco"/>
    <s v="Salpo"/>
    <n v="1"/>
    <n v="1"/>
    <x v="2"/>
    <s v="pobreza muy alta y ruralidad alta"/>
    <n v="3"/>
    <n v="0"/>
    <n v="0"/>
    <n v="6069"/>
    <n v="72.849999999999994"/>
    <n v="100"/>
    <n v="0.56315789473684208"/>
    <n v="190"/>
    <n v="0.58458645487190186"/>
    <n v="0.61315786838531494"/>
    <n v="0"/>
    <n v="19"/>
    <n v="44"/>
    <n v="9.6153846153846159E-3"/>
    <n v="208"/>
    <n v="5.2472527865525129E-2"/>
    <n v="0.10961538553237915"/>
    <n v="0"/>
    <n v="81"/>
    <n v="188"/>
    <x v="1"/>
    <n v="2.142857142857143E-3"/>
    <n v="5.0000000000000001E-3"/>
    <n v="0"/>
    <n v="11"/>
    <n v="25"/>
    <n v="0"/>
    <n v="2"/>
    <n v="10"/>
    <s v="No corresponde"/>
    <s v="No corresponde"/>
    <s v="No corresponde"/>
    <s v="No corresponde"/>
    <s v="No corresponde"/>
    <s v="No corresponde"/>
    <n v="0.64179104477611937"/>
    <n v="0.8"/>
    <n v="0.9"/>
    <n v="0"/>
    <n v="244"/>
    <n v="488"/>
    <n v="0"/>
    <n v="1"/>
    <n v="3"/>
    <n v="0"/>
    <n v="1"/>
    <n v="3"/>
    <s v="No corresponde"/>
    <s v="No corresponde"/>
    <s v="No corresponde"/>
    <n v="11"/>
    <x v="1"/>
    <m/>
  </r>
  <r>
    <n v="1030"/>
    <n v="130613"/>
    <x v="12"/>
    <s v="Otuzco"/>
    <s v="Sinsicap"/>
    <n v="1"/>
    <n v="1"/>
    <x v="2"/>
    <s v="pobreza muy alta y ruralidad alta"/>
    <n v="2"/>
    <n v="0"/>
    <n v="0"/>
    <n v="8703"/>
    <n v="68.56"/>
    <n v="100"/>
    <n v="0.25"/>
    <n v="328"/>
    <n v="0.27142857653754099"/>
    <n v="0.30000001192092896"/>
    <n v="0"/>
    <n v="27"/>
    <n v="62"/>
    <n v="1.0416666666666666E-2"/>
    <n v="288"/>
    <n v="5.3273809098062057E-2"/>
    <n v="0.11041666567325592"/>
    <n v="0"/>
    <n v="139"/>
    <n v="324"/>
    <x v="1"/>
    <n v="2.142857142857143E-3"/>
    <n v="5.0000000000000001E-3"/>
    <n v="0"/>
    <n v="11"/>
    <n v="25"/>
    <n v="0"/>
    <n v="2"/>
    <n v="10"/>
    <s v="No corresponde"/>
    <s v="No corresponde"/>
    <s v="No corresponde"/>
    <s v="No corresponde"/>
    <s v="No corresponde"/>
    <s v="No corresponde"/>
    <n v="0.20652173913043478"/>
    <n v="0.7"/>
    <n v="0.8"/>
    <n v="0"/>
    <n v="216"/>
    <n v="433"/>
    <n v="0"/>
    <n v="1"/>
    <n v="3"/>
    <n v="0"/>
    <n v="1"/>
    <n v="3"/>
    <s v="No corresponde"/>
    <s v="No corresponde"/>
    <s v="No corresponde"/>
    <n v="11"/>
    <x v="1"/>
    <m/>
  </r>
  <r>
    <n v="1031"/>
    <n v="130614"/>
    <x v="12"/>
    <s v="Otuzco"/>
    <s v="Usquil"/>
    <n v="1"/>
    <n v="1"/>
    <x v="1"/>
    <s v="pobreza alta y ruralidad alta"/>
    <n v="4"/>
    <n v="1"/>
    <n v="0"/>
    <n v="27654"/>
    <n v="61.01"/>
    <n v="100"/>
    <n v="0.34888888888888892"/>
    <n v="900"/>
    <n v="0.38103174733737161"/>
    <n v="0.42388889193534851"/>
    <n v="0"/>
    <n v="156"/>
    <n v="364"/>
    <n v="1.2894906511927788E-2"/>
    <n v="1551"/>
    <n v="6.6466338101469416E-2"/>
    <n v="0.13789491355419159"/>
    <n v="0"/>
    <n v="383"/>
    <n v="892"/>
    <x v="1"/>
    <n v="2.142857142857143E-3"/>
    <n v="5.0000000000000001E-3"/>
    <n v="0"/>
    <n v="15"/>
    <n v="35"/>
    <n v="0"/>
    <n v="6"/>
    <n v="14"/>
    <s v="No corresponde"/>
    <s v="No corresponde"/>
    <s v="No corresponde"/>
    <s v="No corresponde"/>
    <s v="No corresponde"/>
    <s v="No corresponde"/>
    <n v="0.87839433293978753"/>
    <n v="0.9"/>
    <n v="0.95"/>
    <n v="0"/>
    <n v="534"/>
    <n v="1068"/>
    <n v="0"/>
    <n v="4"/>
    <n v="10"/>
    <n v="0"/>
    <n v="1"/>
    <n v="3"/>
    <s v="No corresponde"/>
    <s v="No corresponde"/>
    <s v="No corresponde"/>
    <n v="11"/>
    <x v="1"/>
    <m/>
  </r>
  <r>
    <n v="1032"/>
    <n v="130701"/>
    <x v="12"/>
    <s v="Pacasmayo"/>
    <s v="San Pedro de Lloc"/>
    <n v="2"/>
    <n v="4"/>
    <x v="5"/>
    <s v="pobreza baja y ruralidad baja"/>
    <n v="1"/>
    <n v="0"/>
    <n v="0"/>
    <n v="16815"/>
    <n v="23.58"/>
    <n v="25.417809927662759"/>
    <n v="0.8194690265486726"/>
    <n v="565"/>
    <n v="0.88826802334502131"/>
    <n v="0.98000001907348633"/>
    <n v="0"/>
    <n v="80"/>
    <n v="186"/>
    <n v="0"/>
    <n v="689"/>
    <n v="9.6428568874086656E-2"/>
    <n v="0.22499999403953552"/>
    <n v="0"/>
    <n v="210"/>
    <n v="490"/>
    <x v="0"/>
    <s v="No corresponde"/>
    <s v="No corresponde"/>
    <n v="0"/>
    <n v="11"/>
    <n v="25"/>
    <n v="0"/>
    <n v="6"/>
    <n v="14"/>
    <n v="0"/>
    <n v="0.36428571428571427"/>
    <n v="0.85"/>
    <n v="0"/>
    <n v="0.36428571428571427"/>
    <n v="0.85"/>
    <n v="0.81564245810055869"/>
    <n v="0.9"/>
    <n v="0.95"/>
    <n v="0"/>
    <n v="279"/>
    <n v="558"/>
    <n v="0"/>
    <n v="0"/>
    <n v="1"/>
    <n v="0"/>
    <n v="1"/>
    <n v="3"/>
    <s v="No corresponde"/>
    <s v="No corresponde"/>
    <s v="No corresponde"/>
    <n v="11"/>
    <x v="3"/>
    <m/>
  </r>
  <r>
    <n v="1033"/>
    <n v="130702"/>
    <x v="12"/>
    <s v="Pacasmayo"/>
    <s v="Guadalupe"/>
    <n v="2"/>
    <n v="3"/>
    <x v="5"/>
    <s v="pobreza baja y ruralidad baja"/>
    <n v="4"/>
    <n v="1"/>
    <n v="0"/>
    <n v="44496"/>
    <n v="30.09"/>
    <n v="18.030256251929607"/>
    <n v="0.92290585618977017"/>
    <n v="1349"/>
    <n v="0.94737478313993428"/>
    <n v="0.98000001907348633"/>
    <n v="0"/>
    <n v="310"/>
    <n v="723"/>
    <n v="0"/>
    <n v="2303"/>
    <n v="9.6428568874086656E-2"/>
    <n v="0.22499999403953552"/>
    <n v="0"/>
    <n v="429"/>
    <n v="1000"/>
    <x v="0"/>
    <s v="No corresponde"/>
    <s v="No corresponde"/>
    <n v="0"/>
    <n v="15"/>
    <n v="35"/>
    <n v="0"/>
    <n v="6"/>
    <n v="14"/>
    <s v="No corresponde"/>
    <s v="No corresponde"/>
    <s v="No corresponde"/>
    <s v="No corresponde"/>
    <s v="No corresponde"/>
    <s v="No corresponde"/>
    <n v="0.90571870170015456"/>
    <n v="0.95"/>
    <n v="1"/>
    <n v="0"/>
    <n v="587"/>
    <n v="1175"/>
    <s v="No corresponde"/>
    <s v="No corresponde"/>
    <s v="No corresponde"/>
    <n v="0"/>
    <n v="1"/>
    <n v="3"/>
    <s v="No corresponde"/>
    <s v="No corresponde"/>
    <s v="No corresponde"/>
    <n v="9"/>
    <x v="2"/>
    <m/>
  </r>
  <r>
    <n v="1034"/>
    <n v="130703"/>
    <x v="12"/>
    <s v="Pacasmayo"/>
    <s v="Jequetepeque"/>
    <n v="2"/>
    <n v="2"/>
    <x v="4"/>
    <s v="pobreza media y ruralidad media"/>
    <n v="2"/>
    <n v="0"/>
    <n v="0"/>
    <n v="3950"/>
    <n v="35.6"/>
    <n v="40.918163672654693"/>
    <n v="0.79069767441860461"/>
    <n v="129"/>
    <n v="0.84426911130696036"/>
    <n v="0.91569769382476807"/>
    <n v="0"/>
    <n v="17"/>
    <n v="38"/>
    <n v="0"/>
    <n v="125"/>
    <n v="7.4999998722757616E-2"/>
    <n v="0.17499999701976776"/>
    <n v="0"/>
    <n v="42"/>
    <n v="97"/>
    <x v="0"/>
    <s v="No corresponde"/>
    <s v="No corresponde"/>
    <n v="0"/>
    <n v="7"/>
    <n v="15"/>
    <n v="0"/>
    <n v="2"/>
    <n v="10"/>
    <s v="No corresponde"/>
    <s v="No corresponde"/>
    <s v="No corresponde"/>
    <s v="No corresponde"/>
    <s v="No corresponde"/>
    <s v="No corresponde"/>
    <n v="0.92142857142857137"/>
    <n v="0.95"/>
    <n v="1"/>
    <n v="0"/>
    <n v="130"/>
    <n v="260"/>
    <n v="0"/>
    <n v="0"/>
    <n v="1"/>
    <n v="0"/>
    <n v="1"/>
    <n v="3"/>
    <s v="No corresponde"/>
    <s v="No corresponde"/>
    <s v="No corresponde"/>
    <n v="9"/>
    <x v="0"/>
    <m/>
  </r>
  <r>
    <n v="1035"/>
    <n v="130704"/>
    <x v="12"/>
    <s v="Pacasmayo"/>
    <s v="Pacasmayo"/>
    <n v="2"/>
    <n v="4"/>
    <x v="5"/>
    <s v="pobreza baja y ruralidad baja"/>
    <n v="1"/>
    <n v="0"/>
    <n v="0"/>
    <n v="28120"/>
    <n v="24.4"/>
    <n v="3.2781511227667592E-2"/>
    <n v="0.7404343329886246"/>
    <n v="967"/>
    <n v="0.81543434478099275"/>
    <n v="0.91543436050415039"/>
    <n v="0"/>
    <n v="144"/>
    <n v="334"/>
    <n v="0"/>
    <n v="1091"/>
    <n v="9.6428568874086656E-2"/>
    <n v="0.22499999403953552"/>
    <n v="0"/>
    <n v="385"/>
    <n v="898"/>
    <x v="0"/>
    <s v="No corresponde"/>
    <s v="No corresponde"/>
    <n v="0"/>
    <n v="15"/>
    <n v="35"/>
    <n v="0"/>
    <n v="6"/>
    <n v="14"/>
    <s v="No corresponde"/>
    <s v="No corresponde"/>
    <s v="No corresponde"/>
    <s v="No corresponde"/>
    <s v="No corresponde"/>
    <s v="No corresponde"/>
    <n v="0.95522388059701491"/>
    <n v="1"/>
    <n v="1"/>
    <n v="0"/>
    <n v="342"/>
    <n v="684"/>
    <s v="No corresponde"/>
    <s v="No corresponde"/>
    <s v="No corresponde"/>
    <n v="0"/>
    <n v="1"/>
    <n v="3"/>
    <s v="No corresponde"/>
    <s v="No corresponde"/>
    <s v="No corresponde"/>
    <n v="9"/>
    <x v="2"/>
    <m/>
  </r>
  <r>
    <n v="1036"/>
    <n v="130705"/>
    <x v="12"/>
    <s v="Pacasmayo"/>
    <s v="San José"/>
    <n v="1"/>
    <n v="2"/>
    <x v="4"/>
    <s v="pobreza media y ruralidad media"/>
    <n v="3"/>
    <n v="0"/>
    <n v="0"/>
    <n v="12638"/>
    <n v="51.23"/>
    <n v="37.491898898250163"/>
    <n v="0.86967418546365916"/>
    <n v="399"/>
    <n v="0.91695668558215648"/>
    <n v="0.98000001907348633"/>
    <n v="0"/>
    <n v="54"/>
    <n v="124"/>
    <n v="0"/>
    <n v="519"/>
    <n v="7.4999998722757616E-2"/>
    <n v="0.17499999701976776"/>
    <n v="0"/>
    <n v="138"/>
    <n v="321"/>
    <x v="1"/>
    <n v="2.142857142857143E-3"/>
    <n v="5.0000000000000001E-3"/>
    <n v="0"/>
    <n v="11"/>
    <n v="25"/>
    <n v="0"/>
    <n v="6"/>
    <n v="14"/>
    <s v="No corresponde"/>
    <s v="No corresponde"/>
    <s v="No corresponde"/>
    <s v="No corresponde"/>
    <s v="No corresponde"/>
    <s v="No corresponde"/>
    <n v="0.875"/>
    <n v="0.9"/>
    <n v="0.95"/>
    <n v="0"/>
    <n v="347"/>
    <n v="694"/>
    <n v="0"/>
    <n v="1"/>
    <n v="2"/>
    <n v="0"/>
    <n v="1"/>
    <n v="3"/>
    <s v="No corresponde"/>
    <s v="No corresponde"/>
    <s v="No corresponde"/>
    <n v="11"/>
    <x v="1"/>
    <m/>
  </r>
  <r>
    <n v="1037"/>
    <n v="130801"/>
    <x v="12"/>
    <s v="Pataz"/>
    <s v="Tayabamba"/>
    <n v="1"/>
    <n v="1"/>
    <x v="4"/>
    <s v="pobreza media y ruralidad media"/>
    <n v="2"/>
    <n v="0"/>
    <n v="0"/>
    <n v="14921"/>
    <n v="62.36"/>
    <n v="73.544494720965318"/>
    <n v="0.34262295081967215"/>
    <n v="610"/>
    <n v="0.39619438571449744"/>
    <n v="0.46762296557426453"/>
    <n v="0"/>
    <n v="64"/>
    <n v="149"/>
    <n v="0"/>
    <n v="637"/>
    <n v="7.4999998722757616E-2"/>
    <n v="0.17499999701976776"/>
    <n v="0"/>
    <n v="230"/>
    <n v="536"/>
    <x v="1"/>
    <n v="2.142857142857143E-3"/>
    <n v="5.0000000000000001E-3"/>
    <n v="0"/>
    <n v="15"/>
    <n v="35"/>
    <n v="0"/>
    <n v="2"/>
    <n v="10"/>
    <n v="0"/>
    <n v="0.36428571428571427"/>
    <n v="0.85"/>
    <n v="0"/>
    <n v="0.36428571428571427"/>
    <n v="0.85"/>
    <n v="0"/>
    <n v="0.7"/>
    <n v="0.8"/>
    <n v="0"/>
    <n v="330"/>
    <n v="661"/>
    <n v="0"/>
    <n v="3"/>
    <n v="7"/>
    <n v="0"/>
    <n v="1"/>
    <n v="3"/>
    <s v="No corresponde"/>
    <s v="No corresponde"/>
    <s v="No corresponde"/>
    <n v="13"/>
    <x v="5"/>
    <m/>
  </r>
  <r>
    <n v="1038"/>
    <n v="130802"/>
    <x v="12"/>
    <s v="Pataz"/>
    <s v="Buldibuyo"/>
    <n v="1"/>
    <n v="1"/>
    <x v="1"/>
    <s v="pobreza alta y ruralidad alta"/>
    <n v="2"/>
    <n v="0"/>
    <n v="0"/>
    <n v="3778"/>
    <n v="64.67"/>
    <n v="100"/>
    <n v="0.2119205298013245"/>
    <n v="151"/>
    <n v="0.2440633817506265"/>
    <n v="0.28692051768302917"/>
    <n v="0"/>
    <n v="18"/>
    <n v="40"/>
    <n v="0.15568862275449102"/>
    <n v="167"/>
    <n v="0.209260047425359"/>
    <n v="0.28068861365318298"/>
    <n v="0"/>
    <n v="60"/>
    <n v="139"/>
    <x v="1"/>
    <n v="2.142857142857143E-3"/>
    <n v="5.0000000000000001E-3"/>
    <n v="0"/>
    <n v="7"/>
    <n v="15"/>
    <n v="0"/>
    <n v="2"/>
    <n v="10"/>
    <s v="No corresponde"/>
    <s v="No corresponde"/>
    <s v="No corresponde"/>
    <s v="No corresponde"/>
    <s v="No corresponde"/>
    <s v="No corresponde"/>
    <n v="0.70967741935483875"/>
    <n v="0.8"/>
    <n v="0.9"/>
    <n v="0"/>
    <n v="138"/>
    <n v="277"/>
    <n v="0"/>
    <n v="0"/>
    <n v="1"/>
    <n v="0"/>
    <n v="1"/>
    <n v="3"/>
    <s v="No corresponde"/>
    <s v="No corresponde"/>
    <s v="No corresponde"/>
    <n v="10"/>
    <x v="1"/>
    <m/>
  </r>
  <r>
    <n v="1039"/>
    <n v="130803"/>
    <x v="12"/>
    <s v="Pataz"/>
    <s v="Chillia"/>
    <n v="1"/>
    <n v="1"/>
    <x v="2"/>
    <s v="pobreza muy alta y ruralidad alta"/>
    <n v="4"/>
    <n v="1"/>
    <n v="1"/>
    <n v="13893"/>
    <n v="68.31"/>
    <n v="100"/>
    <n v="0.16766467065868262"/>
    <n v="668"/>
    <n v="0.18909324348686699"/>
    <n v="0.21766467392444611"/>
    <n v="0"/>
    <n v="117"/>
    <n v="272"/>
    <n v="9.7222222222222224E-2"/>
    <n v="936"/>
    <n v="0.14007936323445941"/>
    <n v="0.19722221791744232"/>
    <n v="0"/>
    <n v="231"/>
    <n v="538"/>
    <x v="1"/>
    <n v="2.142857142857143E-3"/>
    <n v="5.0000000000000001E-3"/>
    <n v="0"/>
    <n v="15"/>
    <n v="35"/>
    <n v="0"/>
    <n v="2"/>
    <n v="10"/>
    <s v="No corresponde"/>
    <s v="No corresponde"/>
    <s v="No corresponde"/>
    <s v="No corresponde"/>
    <s v="No corresponde"/>
    <s v="No corresponde"/>
    <n v="0.66448230668414154"/>
    <n v="0.8"/>
    <n v="0.9"/>
    <n v="0"/>
    <n v="271"/>
    <n v="543"/>
    <n v="0"/>
    <n v="2"/>
    <n v="4"/>
    <n v="0"/>
    <n v="1"/>
    <n v="3"/>
    <s v="No corresponde"/>
    <s v="No corresponde"/>
    <s v="No corresponde"/>
    <n v="11"/>
    <x v="1"/>
    <m/>
  </r>
  <r>
    <n v="1040"/>
    <n v="130804"/>
    <x v="12"/>
    <s v="Pataz"/>
    <s v="Huancaspata"/>
    <n v="1"/>
    <n v="1"/>
    <x v="2"/>
    <s v="pobreza muy alta y ruralidad alta"/>
    <n v="2"/>
    <n v="0"/>
    <n v="0"/>
    <n v="6454"/>
    <n v="83.43"/>
    <n v="100"/>
    <n v="0.11904761904761904"/>
    <n v="252"/>
    <n v="0.14047619254410673"/>
    <n v="0.16904762387275696"/>
    <n v="0"/>
    <n v="44"/>
    <n v="102"/>
    <n v="0"/>
    <n v="306"/>
    <n v="4.2857143495764048E-2"/>
    <n v="0.10000000149011612"/>
    <n v="0"/>
    <n v="109"/>
    <n v="254"/>
    <x v="1"/>
    <n v="2.142857142857143E-3"/>
    <n v="5.0000000000000001E-3"/>
    <n v="0"/>
    <n v="11"/>
    <n v="25"/>
    <n v="0"/>
    <n v="2"/>
    <n v="10"/>
    <s v="No corresponde"/>
    <s v="No corresponde"/>
    <s v="No corresponde"/>
    <s v="No corresponde"/>
    <s v="No corresponde"/>
    <s v="No corresponde"/>
    <n v="0.92603550295857984"/>
    <n v="0.95"/>
    <n v="1"/>
    <n v="0"/>
    <n v="170"/>
    <n v="341"/>
    <n v="0"/>
    <n v="1"/>
    <n v="2"/>
    <n v="0"/>
    <n v="1"/>
    <n v="3"/>
    <s v="No corresponde"/>
    <s v="No corresponde"/>
    <s v="No corresponde"/>
    <n v="11"/>
    <x v="1"/>
    <m/>
  </r>
  <r>
    <n v="1041"/>
    <n v="130805"/>
    <x v="12"/>
    <s v="Pataz"/>
    <s v="Huaylillas"/>
    <n v="1"/>
    <n v="1"/>
    <x v="2"/>
    <s v="pobreza muy alta y ruralidad alta"/>
    <n v="2"/>
    <n v="0"/>
    <n v="0"/>
    <n v="3647"/>
    <n v="68.41"/>
    <n v="100"/>
    <n v="0.4"/>
    <n v="30"/>
    <n v="0.4214285663196019"/>
    <n v="0.44999998807907104"/>
    <n v="0"/>
    <n v="6"/>
    <n v="12"/>
    <n v="0"/>
    <n v="36"/>
    <n v="4.2857143495764048E-2"/>
    <n v="0.10000000149011612"/>
    <n v="0"/>
    <n v="20"/>
    <n v="46"/>
    <x v="1"/>
    <n v="2.142857142857143E-3"/>
    <n v="5.0000000000000001E-3"/>
    <n v="0"/>
    <n v="7"/>
    <n v="15"/>
    <n v="0"/>
    <n v="2"/>
    <n v="10"/>
    <s v="No corresponde"/>
    <s v="No corresponde"/>
    <s v="No corresponde"/>
    <s v="No corresponde"/>
    <s v="No corresponde"/>
    <s v="No corresponde"/>
    <n v="0.94736842105263153"/>
    <n v="0.95"/>
    <n v="1"/>
    <n v="0"/>
    <n v="65"/>
    <n v="130"/>
    <s v="No corresponde"/>
    <s v="No corresponde"/>
    <s v="No corresponde"/>
    <n v="0"/>
    <n v="1"/>
    <n v="3"/>
    <s v="No corresponde"/>
    <s v="No corresponde"/>
    <s v="No corresponde"/>
    <n v="10"/>
    <x v="0"/>
    <m/>
  </r>
  <r>
    <n v="1042"/>
    <n v="130806"/>
    <x v="12"/>
    <s v="Pataz"/>
    <s v="Huayo"/>
    <n v="1"/>
    <n v="1"/>
    <x v="2"/>
    <s v="pobreza muy alta y ruralidad alta"/>
    <n v="3"/>
    <n v="0"/>
    <n v="0"/>
    <n v="4473"/>
    <n v="79.95"/>
    <n v="100"/>
    <n v="0.19653179190751446"/>
    <n v="173"/>
    <n v="0.21796036017620299"/>
    <n v="0.24653178453445435"/>
    <n v="0"/>
    <n v="36"/>
    <n v="84"/>
    <n v="0.10714285714285714"/>
    <n v="252"/>
    <n v="0.15000000109477918"/>
    <n v="0.20714285969734192"/>
    <n v="0"/>
    <n v="71"/>
    <n v="165"/>
    <x v="1"/>
    <n v="2.142857142857143E-3"/>
    <n v="5.0000000000000001E-3"/>
    <n v="0"/>
    <n v="11"/>
    <n v="25"/>
    <n v="0"/>
    <n v="2"/>
    <n v="10"/>
    <s v="No corresponde"/>
    <s v="No corresponde"/>
    <s v="No corresponde"/>
    <s v="No corresponde"/>
    <s v="No corresponde"/>
    <s v="No corresponde"/>
    <n v="0.4"/>
    <n v="0.7"/>
    <n v="0.8"/>
    <n v="0"/>
    <n v="150"/>
    <n v="301"/>
    <n v="0"/>
    <n v="1"/>
    <n v="2"/>
    <n v="0"/>
    <n v="1"/>
    <n v="3"/>
    <s v="No corresponde"/>
    <s v="No corresponde"/>
    <s v="No corresponde"/>
    <n v="11"/>
    <x v="1"/>
    <m/>
  </r>
  <r>
    <n v="1043"/>
    <n v="130807"/>
    <x v="12"/>
    <s v="Pataz"/>
    <s v="Ongón"/>
    <n v="1"/>
    <n v="1"/>
    <x v="1"/>
    <s v="pobreza alta y ruralidad alta"/>
    <n v="2"/>
    <n v="0"/>
    <n v="0"/>
    <n v="1795"/>
    <n v="65.58"/>
    <n v="100"/>
    <n v="7.1428571428571425E-2"/>
    <n v="42"/>
    <n v="0.10357142802403897"/>
    <n v="0.14642857015132904"/>
    <n v="0"/>
    <n v="6"/>
    <n v="13"/>
    <n v="0"/>
    <n v="62"/>
    <n v="5.3571428571428568E-2"/>
    <n v="0.125"/>
    <n v="0"/>
    <n v="28"/>
    <n v="64"/>
    <x v="1"/>
    <n v="2.142857142857143E-3"/>
    <n v="5.0000000000000001E-3"/>
    <n v="0"/>
    <n v="3"/>
    <n v="5"/>
    <n v="0"/>
    <n v="2"/>
    <n v="10"/>
    <s v="No corresponde"/>
    <s v="No corresponde"/>
    <s v="No corresponde"/>
    <s v="No corresponde"/>
    <s v="No corresponde"/>
    <s v="No corresponde"/>
    <n v="0.6875"/>
    <n v="0.8"/>
    <n v="0.9"/>
    <n v="0"/>
    <n v="76"/>
    <n v="152"/>
    <s v="No corresponde"/>
    <s v="No corresponde"/>
    <s v="No corresponde"/>
    <n v="0"/>
    <n v="1"/>
    <n v="3"/>
    <s v="No corresponde"/>
    <s v="No corresponde"/>
    <s v="No corresponde"/>
    <n v="10"/>
    <x v="0"/>
    <m/>
  </r>
  <r>
    <n v="1044"/>
    <n v="130808"/>
    <x v="12"/>
    <s v="Pataz"/>
    <s v="Parcoy"/>
    <n v="1"/>
    <n v="1"/>
    <x v="1"/>
    <s v="pobreza alta y ruralidad alta"/>
    <n v="3"/>
    <n v="0"/>
    <n v="0"/>
    <n v="22176"/>
    <n v="58.34"/>
    <n v="100"/>
    <n v="0.51529987760097917"/>
    <n v="817"/>
    <n v="0.54744274620618782"/>
    <n v="0.59029990434646606"/>
    <n v="0"/>
    <n v="124"/>
    <n v="288"/>
    <n v="4.1493775933609959E-3"/>
    <n v="1205"/>
    <n v="5.7720806058794344E-2"/>
    <n v="0.12914937734603882"/>
    <n v="0"/>
    <n v="225"/>
    <n v="525"/>
    <x v="1"/>
    <n v="2.142857142857143E-3"/>
    <n v="5.0000000000000001E-3"/>
    <n v="0"/>
    <n v="15"/>
    <n v="35"/>
    <n v="0"/>
    <n v="2"/>
    <n v="10"/>
    <s v="No corresponde"/>
    <s v="No corresponde"/>
    <s v="No corresponde"/>
    <s v="No corresponde"/>
    <s v="No corresponde"/>
    <s v="No corresponde"/>
    <n v="0.19574468085106383"/>
    <n v="0.7"/>
    <n v="0.8"/>
    <n v="0"/>
    <n v="309"/>
    <n v="619"/>
    <s v="No corresponde"/>
    <s v="No corresponde"/>
    <s v="No corresponde"/>
    <n v="0"/>
    <n v="1"/>
    <n v="3"/>
    <s v="No corresponde"/>
    <s v="No corresponde"/>
    <s v="No corresponde"/>
    <n v="10"/>
    <x v="0"/>
    <m/>
  </r>
  <r>
    <n v="1045"/>
    <n v="130809"/>
    <x v="12"/>
    <s v="Pataz"/>
    <s v="Pataz"/>
    <n v="1"/>
    <n v="1"/>
    <x v="1"/>
    <s v="pobreza alta y ruralidad alta"/>
    <n v="3"/>
    <n v="0"/>
    <n v="0"/>
    <n v="9296"/>
    <n v="54.22"/>
    <n v="100"/>
    <n v="0.27960526315789475"/>
    <n v="304"/>
    <n v="0.31174811788071366"/>
    <n v="0.35460525751113892"/>
    <n v="0"/>
    <n v="53"/>
    <n v="122"/>
    <n v="0"/>
    <n v="528"/>
    <n v="5.3571428571428568E-2"/>
    <n v="0.125"/>
    <n v="0"/>
    <n v="102"/>
    <n v="238"/>
    <x v="1"/>
    <n v="2.142857142857143E-3"/>
    <n v="5.0000000000000001E-3"/>
    <n v="0"/>
    <n v="11"/>
    <n v="25"/>
    <n v="0"/>
    <n v="2"/>
    <n v="10"/>
    <s v="No corresponde"/>
    <s v="No corresponde"/>
    <s v="No corresponde"/>
    <s v="No corresponde"/>
    <s v="No corresponde"/>
    <s v="No corresponde"/>
    <n v="0.93939393939393945"/>
    <n v="0.95"/>
    <n v="1"/>
    <n v="0"/>
    <n v="113"/>
    <n v="227"/>
    <n v="0"/>
    <n v="1"/>
    <n v="3"/>
    <n v="0"/>
    <n v="1"/>
    <n v="3"/>
    <s v="No corresponde"/>
    <s v="No corresponde"/>
    <s v="No corresponde"/>
    <n v="11"/>
    <x v="1"/>
    <m/>
  </r>
  <r>
    <n v="1046"/>
    <n v="130810"/>
    <x v="12"/>
    <s v="Pataz"/>
    <s v="Pias"/>
    <n v="1"/>
    <n v="1"/>
    <x v="2"/>
    <s v="pobreza muy alta y ruralidad alta"/>
    <n v="4"/>
    <n v="0"/>
    <n v="1"/>
    <n v="1278"/>
    <n v="82.05"/>
    <n v="100"/>
    <n v="0.38461538461538464"/>
    <n v="52"/>
    <n v="0.40604395132798415"/>
    <n v="0.4346153736114502"/>
    <n v="0"/>
    <n v="6"/>
    <n v="14"/>
    <n v="0"/>
    <n v="53"/>
    <n v="4.2857143495764048E-2"/>
    <n v="0.10000000149011612"/>
    <n v="0"/>
    <n v="20"/>
    <n v="46"/>
    <x v="1"/>
    <n v="2.142857142857143E-3"/>
    <n v="5.0000000000000001E-3"/>
    <n v="0"/>
    <n v="3"/>
    <n v="5"/>
    <n v="0"/>
    <n v="2"/>
    <n v="10"/>
    <s v="No corresponde"/>
    <s v="No corresponde"/>
    <s v="No corresponde"/>
    <s v="No corresponde"/>
    <s v="No corresponde"/>
    <s v="No corresponde"/>
    <n v="0.54216867469879515"/>
    <n v="0.8"/>
    <n v="0.9"/>
    <n v="0"/>
    <n v="71"/>
    <n v="142"/>
    <n v="0"/>
    <n v="1"/>
    <n v="2"/>
    <n v="0"/>
    <n v="1"/>
    <n v="3"/>
    <s v="No corresponde"/>
    <s v="No corresponde"/>
    <s v="No corresponde"/>
    <n v="11"/>
    <x v="1"/>
    <m/>
  </r>
  <r>
    <n v="1047"/>
    <n v="130811"/>
    <x v="12"/>
    <s v="Pataz"/>
    <s v="Santiago de Challas"/>
    <n v="1"/>
    <n v="1"/>
    <x v="2"/>
    <s v="pobreza muy alta y ruralidad alta"/>
    <n v="3"/>
    <n v="0"/>
    <n v="0"/>
    <n v="2490"/>
    <n v="84.19"/>
    <n v="100"/>
    <n v="0.22857142857142856"/>
    <n v="70"/>
    <n v="0.24999999927014721"/>
    <n v="0.27857142686843872"/>
    <n v="0"/>
    <n v="12"/>
    <n v="28"/>
    <n v="0"/>
    <n v="122"/>
    <n v="4.2857143495764048E-2"/>
    <n v="0.10000000149011612"/>
    <n v="0"/>
    <n v="39"/>
    <n v="89"/>
    <x v="1"/>
    <n v="2.142857142857143E-3"/>
    <n v="5.0000000000000001E-3"/>
    <n v="0"/>
    <n v="7"/>
    <n v="15"/>
    <n v="0"/>
    <n v="2"/>
    <n v="10"/>
    <s v="No corresponde"/>
    <s v="No corresponde"/>
    <s v="No corresponde"/>
    <s v="No corresponde"/>
    <s v="No corresponde"/>
    <s v="No corresponde"/>
    <n v="0.75757575757575757"/>
    <n v="0.8"/>
    <n v="0.9"/>
    <n v="0"/>
    <n v="147"/>
    <n v="294"/>
    <n v="0"/>
    <n v="1"/>
    <n v="2"/>
    <n v="0"/>
    <n v="1"/>
    <n v="3"/>
    <s v="No corresponde"/>
    <s v="No corresponde"/>
    <s v="No corresponde"/>
    <n v="11"/>
    <x v="1"/>
    <m/>
  </r>
  <r>
    <n v="1048"/>
    <n v="130812"/>
    <x v="12"/>
    <s v="Pataz"/>
    <s v="Taurija"/>
    <n v="1"/>
    <n v="1"/>
    <x v="2"/>
    <s v="pobreza muy alta y ruralidad alta"/>
    <n v="3"/>
    <n v="0"/>
    <n v="0"/>
    <n v="3031"/>
    <n v="89.5"/>
    <n v="100"/>
    <n v="0.28676470588235292"/>
    <n v="136"/>
    <n v="0.3081932719014272"/>
    <n v="0.33676469326019287"/>
    <n v="0"/>
    <n v="28"/>
    <n v="65"/>
    <n v="5.5E-2"/>
    <n v="200"/>
    <n v="9.7857143368039815E-2"/>
    <n v="0.1550000011920929"/>
    <n v="0"/>
    <n v="46"/>
    <n v="107"/>
    <x v="1"/>
    <n v="2.142857142857143E-3"/>
    <n v="5.0000000000000001E-3"/>
    <n v="0"/>
    <n v="7"/>
    <n v="15"/>
    <n v="0"/>
    <n v="2"/>
    <n v="10"/>
    <s v="No corresponde"/>
    <s v="No corresponde"/>
    <s v="No corresponde"/>
    <s v="No corresponde"/>
    <s v="No corresponde"/>
    <s v="No corresponde"/>
    <n v="0.97468354430379744"/>
    <n v="1"/>
    <n v="1"/>
    <n v="0"/>
    <n v="143"/>
    <n v="286"/>
    <n v="0"/>
    <n v="0"/>
    <n v="1"/>
    <n v="0"/>
    <n v="1"/>
    <n v="3"/>
    <s v="No corresponde"/>
    <s v="No corresponde"/>
    <s v="No corresponde"/>
    <n v="10"/>
    <x v="1"/>
    <m/>
  </r>
  <r>
    <n v="1049"/>
    <n v="130813"/>
    <x v="12"/>
    <s v="Pataz"/>
    <s v="Urpay"/>
    <n v="1"/>
    <n v="1"/>
    <x v="2"/>
    <s v="pobreza muy alta y ruralidad alta"/>
    <n v="3"/>
    <n v="0"/>
    <n v="0"/>
    <n v="2776"/>
    <n v="80.069999999999993"/>
    <n v="100"/>
    <n v="0.2"/>
    <n v="95"/>
    <n v="0.22142857142857145"/>
    <n v="0.25"/>
    <n v="0"/>
    <n v="17"/>
    <n v="38"/>
    <n v="0.1411042944785276"/>
    <n v="163"/>
    <n v="0.18396143536887388"/>
    <n v="0.24110428988933563"/>
    <n v="0"/>
    <n v="45"/>
    <n v="104"/>
    <x v="1"/>
    <n v="2.142857142857143E-3"/>
    <n v="5.0000000000000001E-3"/>
    <n v="0"/>
    <n v="7"/>
    <n v="15"/>
    <n v="0"/>
    <n v="2"/>
    <n v="10"/>
    <s v="No corresponde"/>
    <s v="No corresponde"/>
    <s v="No corresponde"/>
    <s v="No corresponde"/>
    <s v="No corresponde"/>
    <s v="No corresponde"/>
    <n v="0.93333333333333335"/>
    <n v="0.95"/>
    <n v="1"/>
    <n v="0"/>
    <n v="90"/>
    <n v="180"/>
    <n v="0"/>
    <n v="0"/>
    <n v="1"/>
    <n v="0"/>
    <n v="1"/>
    <n v="3"/>
    <s v="No corresponde"/>
    <s v="No corresponde"/>
    <s v="No corresponde"/>
    <n v="10"/>
    <x v="1"/>
    <m/>
  </r>
  <r>
    <n v="1050"/>
    <n v="130901"/>
    <x v="12"/>
    <s v="Sánchez Carrión"/>
    <s v="Huamachuco"/>
    <n v="2"/>
    <n v="2"/>
    <x v="4"/>
    <s v="pobreza media y ruralidad media"/>
    <n v="4"/>
    <n v="1"/>
    <n v="1"/>
    <n v="64368"/>
    <n v="35.42"/>
    <n v="46.830060306169784"/>
    <n v="0.85777341834232468"/>
    <n v="4078"/>
    <n v="0.91015624722710819"/>
    <n v="0.98000001907348633"/>
    <n v="0"/>
    <n v="429"/>
    <n v="1000"/>
    <n v="6.8341708542713564E-3"/>
    <n v="4975"/>
    <n v="8.183417313790374E-2"/>
    <n v="0.18183417618274689"/>
    <n v="0"/>
    <n v="429"/>
    <n v="1000"/>
    <x v="0"/>
    <s v="No corresponde"/>
    <s v="No corresponde"/>
    <n v="0"/>
    <n v="15"/>
    <n v="35"/>
    <n v="0"/>
    <n v="6"/>
    <n v="14"/>
    <n v="0"/>
    <n v="0.36428571428571427"/>
    <n v="0.85"/>
    <n v="0"/>
    <n v="0.36428571428571427"/>
    <n v="0.85"/>
    <n v="0.84378378378378383"/>
    <n v="0.9"/>
    <n v="0.95"/>
    <n v="0"/>
    <n v="851"/>
    <n v="1702"/>
    <s v="No corresponde"/>
    <s v="No corresponde"/>
    <s v="No corresponde"/>
    <n v="0"/>
    <n v="1"/>
    <n v="3"/>
    <s v="No corresponde"/>
    <s v="No corresponde"/>
    <s v="No corresponde"/>
    <n v="11"/>
    <x v="1"/>
    <m/>
  </r>
  <r>
    <n v="1051"/>
    <n v="130902"/>
    <x v="12"/>
    <s v="Sánchez Carrión"/>
    <s v="Chugay"/>
    <n v="1"/>
    <n v="1"/>
    <x v="2"/>
    <s v="pobreza muy alta y ruralidad alta"/>
    <n v="4"/>
    <n v="1"/>
    <n v="0"/>
    <n v="19087"/>
    <n v="69.66"/>
    <n v="100"/>
    <n v="0.31744312026002169"/>
    <n v="923"/>
    <n v="0.33887168922820637"/>
    <n v="0.36744311451911926"/>
    <n v="0"/>
    <n v="130"/>
    <n v="302"/>
    <n v="2.9710711493354185E-2"/>
    <n v="1279"/>
    <n v="7.2567851176864262E-2"/>
    <n v="0.12971070408821106"/>
    <n v="0"/>
    <n v="320"/>
    <n v="746"/>
    <x v="1"/>
    <n v="2.142857142857143E-3"/>
    <n v="5.0000000000000001E-3"/>
    <n v="0"/>
    <n v="15"/>
    <n v="35"/>
    <n v="0"/>
    <n v="6"/>
    <n v="14"/>
    <s v="No corresponde"/>
    <s v="No corresponde"/>
    <s v="No corresponde"/>
    <s v="No corresponde"/>
    <s v="No corresponde"/>
    <s v="No corresponde"/>
    <n v="0.97750281214848145"/>
    <n v="1"/>
    <n v="1"/>
    <n v="0"/>
    <n v="383"/>
    <n v="766"/>
    <n v="0"/>
    <n v="3"/>
    <n v="6"/>
    <n v="0"/>
    <n v="1"/>
    <n v="3"/>
    <s v="No corresponde"/>
    <s v="No corresponde"/>
    <s v="No corresponde"/>
    <n v="11"/>
    <x v="1"/>
    <m/>
  </r>
  <r>
    <n v="1052"/>
    <n v="130903"/>
    <x v="12"/>
    <s v="Sánchez Carrión"/>
    <s v="Cochorco"/>
    <n v="1"/>
    <n v="1"/>
    <x v="2"/>
    <s v="pobreza muy alta y ruralidad alta"/>
    <n v="2"/>
    <n v="0"/>
    <n v="0"/>
    <n v="9474"/>
    <n v="77.61"/>
    <n v="100"/>
    <n v="0.19415448851774531"/>
    <n v="479"/>
    <n v="0.215583057615816"/>
    <n v="0.24415448307991028"/>
    <n v="0"/>
    <n v="50"/>
    <n v="115"/>
    <n v="1.1494252873563218E-2"/>
    <n v="522"/>
    <n v="5.4351394754423098E-2"/>
    <n v="0.11149425059556961"/>
    <n v="0"/>
    <n v="192"/>
    <n v="448"/>
    <x v="1"/>
    <n v="2.142857142857143E-3"/>
    <n v="5.0000000000000001E-3"/>
    <n v="0"/>
    <n v="11"/>
    <n v="25"/>
    <n v="0"/>
    <n v="2"/>
    <n v="10"/>
    <s v="No corresponde"/>
    <s v="No corresponde"/>
    <s v="No corresponde"/>
    <s v="No corresponde"/>
    <s v="No corresponde"/>
    <s v="No corresponde"/>
    <n v="0.80930232558139537"/>
    <n v="0.9"/>
    <n v="0.95"/>
    <n v="0"/>
    <n v="279"/>
    <n v="559"/>
    <n v="0"/>
    <n v="1"/>
    <n v="3"/>
    <n v="0"/>
    <n v="1"/>
    <n v="3"/>
    <s v="No corresponde"/>
    <s v="No corresponde"/>
    <s v="No corresponde"/>
    <n v="11"/>
    <x v="1"/>
    <m/>
  </r>
  <r>
    <n v="1053"/>
    <n v="130904"/>
    <x v="12"/>
    <s v="Sánchez Carrión"/>
    <s v="Curgos"/>
    <n v="1"/>
    <n v="1"/>
    <x v="2"/>
    <s v="pobreza muy alta y ruralidad alta"/>
    <n v="3"/>
    <n v="0"/>
    <n v="0"/>
    <n v="8609"/>
    <n v="97.376800000000003"/>
    <n v="100"/>
    <n v="0.48110831234256929"/>
    <n v="397"/>
    <n v="0.50253688694976917"/>
    <n v="0.5311083197593689"/>
    <n v="0"/>
    <n v="57"/>
    <n v="132"/>
    <n v="0"/>
    <n v="540"/>
    <n v="4.2857143495764048E-2"/>
    <n v="0.10000000149011612"/>
    <n v="0"/>
    <n v="142"/>
    <n v="330"/>
    <x v="1"/>
    <n v="2.142857142857143E-3"/>
    <n v="5.0000000000000001E-3"/>
    <n v="0"/>
    <n v="11"/>
    <n v="25"/>
    <n v="0"/>
    <n v="6"/>
    <n v="14"/>
    <s v="No corresponde"/>
    <s v="No corresponde"/>
    <s v="No corresponde"/>
    <s v="No corresponde"/>
    <s v="No corresponde"/>
    <s v="No corresponde"/>
    <n v="0.98070175438596496"/>
    <n v="1"/>
    <n v="1"/>
    <n v="0"/>
    <n v="232"/>
    <n v="464"/>
    <n v="0"/>
    <n v="1"/>
    <n v="3"/>
    <n v="0"/>
    <n v="1"/>
    <n v="3"/>
    <s v="No corresponde"/>
    <s v="No corresponde"/>
    <s v="No corresponde"/>
    <n v="11"/>
    <x v="1"/>
    <m/>
  </r>
  <r>
    <n v="1054"/>
    <n v="130905"/>
    <x v="12"/>
    <s v="Sánchez Carrión"/>
    <s v="Marcabal"/>
    <n v="1"/>
    <n v="1"/>
    <x v="1"/>
    <s v="pobreza alta y ruralidad alta"/>
    <n v="3"/>
    <n v="0"/>
    <n v="0"/>
    <n v="17091"/>
    <n v="62.62"/>
    <n v="100"/>
    <n v="0.51372549019607838"/>
    <n v="510"/>
    <n v="0.5458683546517743"/>
    <n v="0.5887255072593689"/>
    <n v="0"/>
    <n v="57"/>
    <n v="132"/>
    <n v="0.46864111498257838"/>
    <n v="574"/>
    <n v="0.52221253812461421"/>
    <n v="0.59364110231399536"/>
    <n v="0"/>
    <n v="229"/>
    <n v="533"/>
    <x v="1"/>
    <n v="2.142857142857143E-3"/>
    <n v="5.0000000000000001E-3"/>
    <n v="0"/>
    <n v="15"/>
    <n v="35"/>
    <n v="0"/>
    <n v="6"/>
    <n v="14"/>
    <s v="No corresponde"/>
    <s v="No corresponde"/>
    <s v="No corresponde"/>
    <s v="No corresponde"/>
    <s v="No corresponde"/>
    <s v="No corresponde"/>
    <n v="0.59212050984936271"/>
    <n v="0.8"/>
    <n v="0.9"/>
    <n v="0"/>
    <n v="395"/>
    <n v="790"/>
    <n v="0"/>
    <n v="2"/>
    <n v="5"/>
    <n v="0"/>
    <n v="1"/>
    <n v="3"/>
    <s v="No corresponde"/>
    <s v="No corresponde"/>
    <s v="No corresponde"/>
    <n v="11"/>
    <x v="1"/>
    <m/>
  </r>
  <r>
    <n v="1055"/>
    <n v="130906"/>
    <x v="12"/>
    <s v="Sánchez Carrión"/>
    <s v="Sanagoran"/>
    <n v="1"/>
    <n v="1"/>
    <x v="2"/>
    <s v="pobreza muy alta y ruralidad alta"/>
    <n v="2"/>
    <n v="0"/>
    <n v="0"/>
    <n v="15241"/>
    <n v="85.82"/>
    <n v="100"/>
    <n v="0.31775700934579437"/>
    <n v="749"/>
    <n v="0.33918558636080914"/>
    <n v="0.36775702238082886"/>
    <n v="0"/>
    <n v="105"/>
    <n v="245"/>
    <n v="0"/>
    <n v="958"/>
    <n v="4.2857143495764048E-2"/>
    <n v="0.10000000149011612"/>
    <n v="0"/>
    <n v="251"/>
    <n v="584"/>
    <x v="1"/>
    <n v="2.142857142857143E-3"/>
    <n v="5.0000000000000001E-3"/>
    <n v="0"/>
    <n v="15"/>
    <n v="35"/>
    <n v="0"/>
    <n v="2"/>
    <n v="10"/>
    <s v="No corresponde"/>
    <s v="No corresponde"/>
    <s v="No corresponde"/>
    <s v="No corresponde"/>
    <s v="No corresponde"/>
    <s v="No corresponde"/>
    <n v="0.67640918580375786"/>
    <n v="0.8"/>
    <n v="0.9"/>
    <n v="0"/>
    <n v="334"/>
    <n v="669"/>
    <n v="0"/>
    <n v="3"/>
    <n v="8"/>
    <n v="0"/>
    <n v="1"/>
    <n v="3"/>
    <s v="No corresponde"/>
    <s v="No corresponde"/>
    <s v="No corresponde"/>
    <n v="11"/>
    <x v="1"/>
    <m/>
  </r>
  <r>
    <n v="1056"/>
    <n v="130907"/>
    <x v="12"/>
    <s v="Sánchez Carrión"/>
    <s v="Sarín"/>
    <n v="1"/>
    <n v="1"/>
    <x v="2"/>
    <s v="pobreza muy alta y ruralidad alta"/>
    <n v="4"/>
    <n v="1"/>
    <n v="0"/>
    <n v="10119"/>
    <n v="77.709999999999994"/>
    <n v="100"/>
    <n v="0.26709401709401709"/>
    <n v="468"/>
    <n v="0.28852259319489398"/>
    <n v="0.31709402799606323"/>
    <n v="0"/>
    <n v="64"/>
    <n v="149"/>
    <n v="3.1353135313531351E-2"/>
    <n v="606"/>
    <n v="7.4210280126583344E-2"/>
    <n v="0.13135313987731934"/>
    <n v="0"/>
    <n v="177"/>
    <n v="413"/>
    <x v="1"/>
    <n v="2.142857142857143E-3"/>
    <n v="5.0000000000000001E-3"/>
    <n v="0"/>
    <n v="11"/>
    <n v="25"/>
    <n v="0"/>
    <n v="6"/>
    <n v="14"/>
    <s v="No corresponde"/>
    <s v="No corresponde"/>
    <s v="No corresponde"/>
    <s v="No corresponde"/>
    <s v="No corresponde"/>
    <s v="No corresponde"/>
    <n v="0.95787545787545791"/>
    <n v="1"/>
    <n v="1"/>
    <n v="0"/>
    <n v="259"/>
    <n v="519"/>
    <n v="0"/>
    <n v="3"/>
    <n v="6"/>
    <n v="0"/>
    <n v="1"/>
    <n v="3"/>
    <s v="No corresponde"/>
    <s v="No corresponde"/>
    <s v="No corresponde"/>
    <n v="11"/>
    <x v="1"/>
    <m/>
  </r>
  <r>
    <n v="1057"/>
    <n v="130908"/>
    <x v="12"/>
    <s v="Sánchez Carrión"/>
    <s v="Sartimbamba"/>
    <n v="1"/>
    <n v="1"/>
    <x v="2"/>
    <s v="pobreza muy alta y ruralidad alta"/>
    <n v="3"/>
    <n v="0"/>
    <n v="0"/>
    <n v="13923"/>
    <n v="71.540000000000006"/>
    <n v="100"/>
    <n v="0.16308243727598568"/>
    <n v="558"/>
    <n v="0.1845110067635149"/>
    <n v="0.21308243274688721"/>
    <n v="0"/>
    <n v="71"/>
    <n v="165"/>
    <n v="1.3947001394700139E-3"/>
    <n v="717"/>
    <n v="4.4251842089895466E-2"/>
    <n v="0.10139469802379608"/>
    <n v="0"/>
    <n v="260"/>
    <n v="605"/>
    <x v="1"/>
    <n v="2.142857142857143E-3"/>
    <n v="5.0000000000000001E-3"/>
    <n v="0"/>
    <n v="11"/>
    <n v="25"/>
    <n v="0"/>
    <n v="2"/>
    <n v="10"/>
    <s v="No corresponde"/>
    <s v="No corresponde"/>
    <s v="No corresponde"/>
    <s v="No corresponde"/>
    <s v="No corresponde"/>
    <s v="No corresponde"/>
    <n v="0.95399999999999996"/>
    <n v="1"/>
    <n v="1"/>
    <n v="0"/>
    <n v="341"/>
    <n v="682"/>
    <n v="0"/>
    <n v="3"/>
    <n v="6"/>
    <n v="0"/>
    <n v="1"/>
    <n v="3"/>
    <s v="No corresponde"/>
    <s v="No corresponde"/>
    <s v="No corresponde"/>
    <n v="11"/>
    <x v="1"/>
    <m/>
  </r>
  <r>
    <n v="1058"/>
    <n v="131001"/>
    <x v="12"/>
    <s v="Santiago de Chuco"/>
    <s v="Santiago de Chuco"/>
    <n v="1"/>
    <n v="1"/>
    <x v="4"/>
    <s v="pobreza media y ruralidad media"/>
    <n v="4"/>
    <n v="1"/>
    <n v="0"/>
    <n v="20534"/>
    <n v="56.7"/>
    <n v="68.273337400854189"/>
    <n v="0.72687224669603523"/>
    <n v="908"/>
    <n v="0.78044368325726199"/>
    <n v="0.85187226533889771"/>
    <n v="0"/>
    <n v="138"/>
    <n v="321"/>
    <n v="5.2513128282070517E-3"/>
    <n v="1333"/>
    <n v="8.0251313860157575E-2"/>
    <n v="0.18025131523609161"/>
    <n v="0"/>
    <n v="338"/>
    <n v="788"/>
    <x v="1"/>
    <n v="2.142857142857143E-3"/>
    <n v="5.0000000000000001E-3"/>
    <n v="0"/>
    <n v="15"/>
    <n v="35"/>
    <n v="0"/>
    <n v="6"/>
    <n v="14"/>
    <n v="0"/>
    <n v="0.36428571428571427"/>
    <n v="0.85"/>
    <n v="0"/>
    <n v="0.36428571428571427"/>
    <n v="0.85"/>
    <n v="0.50664697193500741"/>
    <n v="0.8"/>
    <n v="0.9"/>
    <n v="0"/>
    <n v="438"/>
    <n v="877"/>
    <n v="0"/>
    <n v="3"/>
    <n v="7"/>
    <n v="0"/>
    <n v="1"/>
    <n v="3"/>
    <s v="No corresponde"/>
    <s v="No corresponde"/>
    <s v="No corresponde"/>
    <n v="13"/>
    <x v="5"/>
    <m/>
  </r>
  <r>
    <n v="1059"/>
    <n v="131002"/>
    <x v="12"/>
    <s v="Santiago de Chuco"/>
    <s v="Angasmarca"/>
    <n v="1"/>
    <n v="1"/>
    <x v="1"/>
    <s v="pobreza alta y ruralidad alta"/>
    <n v="3"/>
    <n v="0"/>
    <n v="0"/>
    <n v="7502"/>
    <n v="57.71"/>
    <n v="100"/>
    <n v="0.32751091703056767"/>
    <n v="229"/>
    <n v="0.35965377168586976"/>
    <n v="0.40251091122627258"/>
    <n v="0"/>
    <n v="28"/>
    <n v="64"/>
    <n v="0"/>
    <n v="264"/>
    <n v="5.3571428571428568E-2"/>
    <n v="0.125"/>
    <n v="0"/>
    <n v="89"/>
    <n v="207"/>
    <x v="1"/>
    <n v="2.142857142857143E-3"/>
    <n v="5.0000000000000001E-3"/>
    <n v="0"/>
    <n v="11"/>
    <n v="25"/>
    <n v="0"/>
    <n v="2"/>
    <n v="10"/>
    <s v="No corresponde"/>
    <s v="No corresponde"/>
    <s v="No corresponde"/>
    <s v="No corresponde"/>
    <s v="No corresponde"/>
    <s v="No corresponde"/>
    <n v="0.93436293436293438"/>
    <n v="0.95"/>
    <n v="1"/>
    <n v="0"/>
    <n v="148"/>
    <n v="296"/>
    <n v="0"/>
    <n v="0"/>
    <n v="1"/>
    <n v="0"/>
    <n v="1"/>
    <n v="3"/>
    <s v="No corresponde"/>
    <s v="No corresponde"/>
    <s v="No corresponde"/>
    <n v="10"/>
    <x v="1"/>
    <m/>
  </r>
  <r>
    <n v="1060"/>
    <n v="131003"/>
    <x v="12"/>
    <s v="Santiago de Chuco"/>
    <s v="Cachicadan"/>
    <n v="1"/>
    <n v="1"/>
    <x v="4"/>
    <s v="pobreza media y ruralidad media"/>
    <n v="3"/>
    <n v="0"/>
    <n v="0"/>
    <n v="8221"/>
    <n v="72.53"/>
    <n v="58.716981132075475"/>
    <n v="0.60451977401129942"/>
    <n v="177"/>
    <n v="0.65809120705668434"/>
    <n v="0.72951978445053101"/>
    <n v="0"/>
    <n v="26"/>
    <n v="60"/>
    <n v="0"/>
    <n v="277"/>
    <n v="7.4999998722757616E-2"/>
    <n v="0.17499999701976776"/>
    <n v="0"/>
    <n v="68"/>
    <n v="158"/>
    <x v="1"/>
    <n v="2.142857142857143E-3"/>
    <n v="5.0000000000000001E-3"/>
    <n v="0"/>
    <n v="11"/>
    <n v="25"/>
    <n v="0"/>
    <n v="6"/>
    <n v="14"/>
    <s v="No corresponde"/>
    <s v="No corresponde"/>
    <s v="No corresponde"/>
    <s v="No corresponde"/>
    <s v="No corresponde"/>
    <s v="No corresponde"/>
    <n v="0.71216617210682498"/>
    <n v="0.8"/>
    <n v="0.9"/>
    <n v="0"/>
    <n v="125"/>
    <n v="251"/>
    <n v="0"/>
    <n v="1"/>
    <n v="2"/>
    <n v="0"/>
    <n v="1"/>
    <n v="3"/>
    <s v="No corresponde"/>
    <s v="No corresponde"/>
    <s v="No corresponde"/>
    <n v="11"/>
    <x v="1"/>
    <m/>
  </r>
  <r>
    <n v="1061"/>
    <n v="131004"/>
    <x v="12"/>
    <s v="Santiago de Chuco"/>
    <s v="Mollebamba"/>
    <n v="1"/>
    <n v="1"/>
    <x v="1"/>
    <s v="pobreza alta y ruralidad alta"/>
    <n v="2"/>
    <n v="0"/>
    <n v="0"/>
    <n v="2382"/>
    <n v="67.41"/>
    <n v="100"/>
    <n v="0.39436619718309857"/>
    <n v="71"/>
    <n v="0.42650905245506548"/>
    <n v="0.46936619281768799"/>
    <n v="0"/>
    <n v="11"/>
    <n v="25"/>
    <n v="0"/>
    <n v="100"/>
    <n v="5.3571428571428568E-2"/>
    <n v="0.125"/>
    <n v="0"/>
    <n v="28"/>
    <n v="64"/>
    <x v="1"/>
    <n v="2.142857142857143E-3"/>
    <n v="5.0000000000000001E-3"/>
    <n v="0"/>
    <n v="7"/>
    <n v="15"/>
    <n v="0"/>
    <n v="2"/>
    <n v="10"/>
    <s v="No corresponde"/>
    <s v="No corresponde"/>
    <s v="No corresponde"/>
    <s v="No corresponde"/>
    <s v="No corresponde"/>
    <s v="No corresponde"/>
    <n v="0.97619047619047616"/>
    <n v="1"/>
    <n v="1"/>
    <n v="0"/>
    <n v="76"/>
    <n v="152"/>
    <s v="No corresponde"/>
    <s v="No corresponde"/>
    <s v="No corresponde"/>
    <n v="0"/>
    <n v="1"/>
    <n v="3"/>
    <s v="No corresponde"/>
    <s v="No corresponde"/>
    <s v="No corresponde"/>
    <n v="10"/>
    <x v="0"/>
    <m/>
  </r>
  <r>
    <n v="1062"/>
    <n v="131005"/>
    <x v="12"/>
    <s v="Santiago de Chuco"/>
    <s v="Mollepata"/>
    <n v="1"/>
    <n v="1"/>
    <x v="1"/>
    <s v="pobreza alta y ruralidad alta"/>
    <n v="3"/>
    <n v="0"/>
    <n v="0"/>
    <n v="2650"/>
    <n v="65.510000000000005"/>
    <n v="100"/>
    <n v="0.3707865168539326"/>
    <n v="89"/>
    <n v="0.40292936931835133"/>
    <n v="0.44578650593757629"/>
    <n v="0"/>
    <n v="13"/>
    <n v="29"/>
    <n v="0"/>
    <n v="111"/>
    <n v="5.3571428571428568E-2"/>
    <n v="0.125"/>
    <n v="0"/>
    <n v="36"/>
    <n v="84"/>
    <x v="1"/>
    <n v="2.142857142857143E-3"/>
    <n v="5.0000000000000001E-3"/>
    <n v="0"/>
    <n v="7"/>
    <n v="15"/>
    <n v="0"/>
    <n v="2"/>
    <n v="10"/>
    <s v="No corresponde"/>
    <s v="No corresponde"/>
    <s v="No corresponde"/>
    <s v="No corresponde"/>
    <s v="No corresponde"/>
    <s v="No corresponde"/>
    <n v="0.93693693693693691"/>
    <n v="0.95"/>
    <n v="1"/>
    <n v="0"/>
    <n v="99"/>
    <n v="198"/>
    <n v="0"/>
    <n v="1"/>
    <n v="3"/>
    <n v="0"/>
    <n v="1"/>
    <n v="3"/>
    <s v="No corresponde"/>
    <s v="No corresponde"/>
    <s v="No corresponde"/>
    <n v="11"/>
    <x v="1"/>
    <m/>
  </r>
  <r>
    <n v="1063"/>
    <n v="131006"/>
    <x v="12"/>
    <s v="Santiago de Chuco"/>
    <s v="Quiruvilca"/>
    <n v="1"/>
    <n v="1"/>
    <x v="4"/>
    <s v="pobreza media y ruralidad media"/>
    <n v="4"/>
    <n v="1"/>
    <n v="0"/>
    <n v="14376"/>
    <n v="51.68"/>
    <n v="57.68960674157303"/>
    <n v="0.52017937219730936"/>
    <n v="446"/>
    <n v="0.5737508087873"/>
    <n v="0.6451793909072876"/>
    <n v="0"/>
    <n v="54"/>
    <n v="124"/>
    <n v="0"/>
    <n v="566"/>
    <n v="7.4999998722757616E-2"/>
    <n v="0.17499999701976776"/>
    <n v="0"/>
    <n v="171"/>
    <n v="397"/>
    <x v="1"/>
    <n v="2.142857142857143E-3"/>
    <n v="5.0000000000000001E-3"/>
    <n v="0"/>
    <n v="11"/>
    <n v="25"/>
    <n v="0"/>
    <n v="6"/>
    <n v="14"/>
    <s v="No corresponde"/>
    <s v="No corresponde"/>
    <s v="No corresponde"/>
    <s v="No corresponde"/>
    <s v="No corresponde"/>
    <s v="No corresponde"/>
    <n v="0.36809815950920244"/>
    <n v="0.7"/>
    <n v="0.8"/>
    <n v="0"/>
    <n v="264"/>
    <n v="528"/>
    <n v="0"/>
    <n v="2"/>
    <n v="4"/>
    <n v="0"/>
    <n v="1"/>
    <n v="3"/>
    <s v="No corresponde"/>
    <s v="No corresponde"/>
    <s v="No corresponde"/>
    <n v="11"/>
    <x v="1"/>
    <m/>
  </r>
  <r>
    <n v="1064"/>
    <n v="131007"/>
    <x v="12"/>
    <s v="Santiago de Chuco"/>
    <s v="Santa Cruz de Chuca"/>
    <n v="1"/>
    <n v="1"/>
    <x v="2"/>
    <s v="pobreza muy alta y ruralidad alta"/>
    <n v="4"/>
    <n v="1"/>
    <n v="0"/>
    <n v="3184"/>
    <n v="74.430000000000007"/>
    <n v="100"/>
    <n v="0.39393939393939392"/>
    <n v="99"/>
    <n v="0.41536796273607196"/>
    <n v="0.44393938779830933"/>
    <n v="0"/>
    <n v="17"/>
    <n v="38"/>
    <n v="8.2278481012658222E-2"/>
    <n v="158"/>
    <n v="0.12513562519554633"/>
    <n v="0.18227848410606384"/>
    <n v="0"/>
    <n v="47"/>
    <n v="108"/>
    <x v="1"/>
    <n v="2.142857142857143E-3"/>
    <n v="5.0000000000000001E-3"/>
    <n v="0"/>
    <n v="7"/>
    <n v="15"/>
    <n v="0"/>
    <n v="6"/>
    <n v="14"/>
    <s v="No corresponde"/>
    <s v="No corresponde"/>
    <s v="No corresponde"/>
    <s v="No corresponde"/>
    <s v="No corresponde"/>
    <s v="No corresponde"/>
    <n v="0.98529411764705888"/>
    <n v="1"/>
    <n v="1"/>
    <n v="0"/>
    <n v="130"/>
    <n v="260"/>
    <n v="0"/>
    <n v="0"/>
    <n v="1"/>
    <n v="0"/>
    <n v="1"/>
    <n v="3"/>
    <s v="No corresponde"/>
    <s v="No corresponde"/>
    <s v="No corresponde"/>
    <n v="10"/>
    <x v="1"/>
    <m/>
  </r>
  <r>
    <n v="1065"/>
    <n v="131008"/>
    <x v="12"/>
    <s v="Santiago de Chuco"/>
    <s v="Sitabamba"/>
    <n v="1"/>
    <n v="1"/>
    <x v="2"/>
    <s v="pobreza muy alta y ruralidad alta"/>
    <n v="3"/>
    <n v="0"/>
    <n v="0"/>
    <n v="3327"/>
    <n v="87.06"/>
    <n v="100"/>
    <n v="0.17647058823529413"/>
    <n v="153"/>
    <n v="0.1978991602649208"/>
    <n v="0.22647058963775635"/>
    <n v="0"/>
    <n v="19"/>
    <n v="43"/>
    <n v="2.8985507246376812E-2"/>
    <n v="207"/>
    <n v="7.1842650973525352E-2"/>
    <n v="0.12898550927639008"/>
    <n v="0"/>
    <n v="67"/>
    <n v="155"/>
    <x v="1"/>
    <n v="2.142857142857143E-3"/>
    <n v="5.0000000000000001E-3"/>
    <n v="0"/>
    <n v="7"/>
    <n v="15"/>
    <n v="0"/>
    <n v="2"/>
    <n v="10"/>
    <s v="No corresponde"/>
    <s v="No corresponde"/>
    <s v="No corresponde"/>
    <s v="No corresponde"/>
    <s v="No corresponde"/>
    <s v="No corresponde"/>
    <n v="0.82758620689655171"/>
    <n v="0.9"/>
    <n v="0.95"/>
    <n v="0"/>
    <n v="173"/>
    <n v="346"/>
    <s v="No corresponde"/>
    <s v="No corresponde"/>
    <s v="No corresponde"/>
    <n v="0"/>
    <n v="1"/>
    <n v="3"/>
    <s v="No corresponde"/>
    <s v="No corresponde"/>
    <s v="No corresponde"/>
    <n v="10"/>
    <x v="0"/>
    <m/>
  </r>
  <r>
    <n v="1066"/>
    <n v="131101"/>
    <x v="12"/>
    <s v="Gran Chimú"/>
    <s v="Cascas"/>
    <n v="1"/>
    <n v="2"/>
    <x v="4"/>
    <s v="pobreza media y ruralidad media"/>
    <n v="4"/>
    <n v="1"/>
    <n v="0"/>
    <n v="14215"/>
    <n v="47.15"/>
    <n v="67.867706372680829"/>
    <n v="0.53303964757709255"/>
    <n v="454"/>
    <n v="0.58661106838378763"/>
    <n v="0.6580396294593811"/>
    <n v="0"/>
    <n v="47"/>
    <n v="109"/>
    <n v="0"/>
    <n v="445"/>
    <n v="7.4999998722757616E-2"/>
    <n v="0.17499999701976776"/>
    <n v="0"/>
    <n v="180"/>
    <n v="420"/>
    <x v="0"/>
    <s v="No corresponde"/>
    <s v="No corresponde"/>
    <n v="0"/>
    <n v="15"/>
    <n v="35"/>
    <n v="0"/>
    <n v="6"/>
    <n v="14"/>
    <n v="0"/>
    <n v="0.36428571428571427"/>
    <n v="0.85"/>
    <n v="0"/>
    <n v="0.36428571428571427"/>
    <n v="0.85"/>
    <n v="0.76209279368213223"/>
    <n v="0.8"/>
    <n v="0.9"/>
    <n v="0"/>
    <n v="309"/>
    <n v="618"/>
    <n v="0"/>
    <n v="1"/>
    <n v="3"/>
    <n v="0"/>
    <n v="1"/>
    <n v="3"/>
    <s v="No corresponde"/>
    <s v="No corresponde"/>
    <s v="No corresponde"/>
    <n v="12"/>
    <x v="3"/>
    <m/>
  </r>
  <r>
    <n v="1067"/>
    <n v="131102"/>
    <x v="12"/>
    <s v="Gran Chimú"/>
    <s v="Lucma"/>
    <n v="1"/>
    <n v="1"/>
    <x v="2"/>
    <s v="pobreza muy alta y ruralidad alta"/>
    <n v="4"/>
    <n v="1"/>
    <n v="1"/>
    <n v="7124"/>
    <n v="77.72"/>
    <n v="100"/>
    <n v="0.46987951807228917"/>
    <n v="166"/>
    <n v="0.49130809030106065"/>
    <n v="0.51987951993942261"/>
    <n v="0"/>
    <n v="21"/>
    <n v="47"/>
    <n v="0"/>
    <n v="213"/>
    <n v="4.2857143495764048E-2"/>
    <n v="0.10000000149011612"/>
    <n v="0"/>
    <n v="63"/>
    <n v="145"/>
    <x v="1"/>
    <n v="2.142857142857143E-3"/>
    <n v="5.0000000000000001E-3"/>
    <n v="0"/>
    <n v="11"/>
    <n v="25"/>
    <n v="0"/>
    <n v="6"/>
    <n v="14"/>
    <s v="No corresponde"/>
    <s v="No corresponde"/>
    <s v="No corresponde"/>
    <s v="No corresponde"/>
    <s v="No corresponde"/>
    <s v="No corresponde"/>
    <n v="0.8764044943820225"/>
    <n v="0.9"/>
    <n v="0.95"/>
    <n v="0"/>
    <n v="204"/>
    <n v="409"/>
    <n v="0"/>
    <n v="2"/>
    <n v="4"/>
    <n v="0"/>
    <n v="1"/>
    <n v="3"/>
    <s v="No corresponde"/>
    <s v="No corresponde"/>
    <s v="No corresponde"/>
    <n v="11"/>
    <x v="1"/>
    <m/>
  </r>
  <r>
    <n v="1068"/>
    <n v="131103"/>
    <x v="12"/>
    <s v="Gran Chimú"/>
    <s v="Compin (Marmot)"/>
    <n v="1"/>
    <n v="1"/>
    <x v="2"/>
    <s v="pobreza muy alta y ruralidad alta"/>
    <n v="2"/>
    <n v="0"/>
    <n v="0"/>
    <n v="2030"/>
    <n v="68.239999999999995"/>
    <n v="100"/>
    <n v="0.72"/>
    <n v="50"/>
    <n v="0.74142856325422013"/>
    <n v="0.76999998092651367"/>
    <n v="0"/>
    <n v="5"/>
    <n v="11"/>
    <n v="0"/>
    <n v="56"/>
    <n v="4.2857143495764048E-2"/>
    <n v="0.10000000149011612"/>
    <n v="0"/>
    <n v="21"/>
    <n v="49"/>
    <x v="1"/>
    <n v="2.142857142857143E-3"/>
    <n v="5.0000000000000001E-3"/>
    <n v="0"/>
    <n v="7"/>
    <n v="15"/>
    <n v="0"/>
    <n v="2"/>
    <n v="10"/>
    <s v="No corresponde"/>
    <s v="No corresponde"/>
    <s v="No corresponde"/>
    <s v="No corresponde"/>
    <s v="No corresponde"/>
    <s v="No corresponde"/>
    <n v="0.7078651685393258"/>
    <n v="0.8"/>
    <n v="0.9"/>
    <n v="0"/>
    <n v="134"/>
    <n v="269"/>
    <s v="No corresponde"/>
    <s v="No corresponde"/>
    <s v="No corresponde"/>
    <n v="0"/>
    <n v="1"/>
    <n v="3"/>
    <s v="No corresponde"/>
    <s v="No corresponde"/>
    <s v="No corresponde"/>
    <n v="10"/>
    <x v="0"/>
    <m/>
  </r>
  <r>
    <n v="1069"/>
    <n v="131104"/>
    <x v="12"/>
    <s v="Gran Chimú"/>
    <s v="Sayapullo"/>
    <n v="1"/>
    <n v="1"/>
    <x v="2"/>
    <s v="pobreza muy alta y ruralidad alta"/>
    <n v="2"/>
    <n v="0"/>
    <n v="0"/>
    <n v="7899"/>
    <n v="79.819999999999993"/>
    <n v="100"/>
    <n v="0.21491228070175439"/>
    <n v="228"/>
    <n v="0.23634085074104463"/>
    <n v="0.26491227746009827"/>
    <n v="0"/>
    <n v="16"/>
    <n v="36"/>
    <n v="1.0526315789473684E-2"/>
    <n v="190"/>
    <n v="5.3383458680228181E-2"/>
    <n v="0.11052631586790085"/>
    <n v="0"/>
    <n v="109"/>
    <n v="253"/>
    <x v="1"/>
    <n v="2.142857142857143E-3"/>
    <n v="5.0000000000000001E-3"/>
    <n v="0"/>
    <n v="11"/>
    <n v="25"/>
    <n v="0"/>
    <n v="2"/>
    <n v="10"/>
    <s v="No corresponde"/>
    <s v="No corresponde"/>
    <s v="No corresponde"/>
    <s v="No corresponde"/>
    <s v="No corresponde"/>
    <s v="No corresponde"/>
    <n v="0.89655172413793105"/>
    <n v="0.9"/>
    <n v="0.95"/>
    <n v="0"/>
    <n v="207"/>
    <n v="415"/>
    <n v="0"/>
    <n v="1"/>
    <n v="3"/>
    <n v="0"/>
    <n v="1"/>
    <n v="3"/>
    <s v="No corresponde"/>
    <s v="No corresponde"/>
    <s v="No corresponde"/>
    <n v="11"/>
    <x v="1"/>
    <m/>
  </r>
  <r>
    <n v="1070"/>
    <n v="131201"/>
    <x v="12"/>
    <s v="Virú"/>
    <s v="Virú"/>
    <n v="2"/>
    <n v="3"/>
    <x v="4"/>
    <s v="pobreza media y ruralidad media"/>
    <n v="4"/>
    <n v="1"/>
    <n v="0"/>
    <n v="70307"/>
    <n v="29.17"/>
    <n v="33.64260861807476"/>
    <n v="0.92296296296296299"/>
    <n v="2700"/>
    <n v="0.94740741558175867"/>
    <n v="0.98000001907348633"/>
    <n v="0"/>
    <n v="314"/>
    <n v="731"/>
    <n v="4.0733197556008148E-4"/>
    <n v="2455"/>
    <n v="7.5407333341246954E-2"/>
    <n v="0.17540733516216278"/>
    <n v="0"/>
    <n v="429"/>
    <n v="1000"/>
    <x v="0"/>
    <s v="No corresponde"/>
    <s v="No corresponde"/>
    <n v="0"/>
    <n v="15"/>
    <n v="35"/>
    <n v="0"/>
    <n v="6"/>
    <n v="14"/>
    <n v="0"/>
    <n v="0.36428571428571427"/>
    <n v="0.85"/>
    <n v="0"/>
    <n v="0.36428571428571427"/>
    <n v="0.85"/>
    <n v="0.64060356652949246"/>
    <n v="0.8"/>
    <n v="0.9"/>
    <n v="0"/>
    <n v="598"/>
    <n v="1197"/>
    <s v="No corresponde"/>
    <s v="No corresponde"/>
    <s v="No corresponde"/>
    <n v="0"/>
    <n v="1"/>
    <n v="3"/>
    <s v="No corresponde"/>
    <s v="No corresponde"/>
    <s v="No corresponde"/>
    <n v="11"/>
    <x v="1"/>
    <m/>
  </r>
  <r>
    <n v="1071"/>
    <n v="131202"/>
    <x v="12"/>
    <s v="Virú"/>
    <s v="Chao"/>
    <n v="2"/>
    <n v="2"/>
    <x v="4"/>
    <s v="pobreza media y ruralidad media"/>
    <n v="2"/>
    <n v="0"/>
    <n v="0"/>
    <n v="42271"/>
    <n v="43.23"/>
    <n v="33.916891111966137"/>
    <n v="0.75856164383561642"/>
    <n v="1752"/>
    <n v="0.81213308395471595"/>
    <n v="0.88356167078018188"/>
    <n v="0"/>
    <n v="128"/>
    <n v="297"/>
    <n v="0"/>
    <n v="1246"/>
    <n v="7.4999998722757616E-2"/>
    <n v="0.17499999701976776"/>
    <n v="0"/>
    <n v="339"/>
    <n v="789"/>
    <x v="0"/>
    <s v="No corresponde"/>
    <s v="No corresponde"/>
    <n v="0"/>
    <n v="15"/>
    <n v="35"/>
    <n v="0"/>
    <n v="2"/>
    <n v="10"/>
    <s v="No corresponde"/>
    <s v="No corresponde"/>
    <s v="No corresponde"/>
    <s v="No corresponde"/>
    <s v="No corresponde"/>
    <s v="No corresponde"/>
    <n v="0.15838509316770186"/>
    <n v="0.7"/>
    <n v="0.8"/>
    <n v="0"/>
    <n v="335"/>
    <n v="671"/>
    <s v="No corresponde"/>
    <s v="No corresponde"/>
    <s v="No corresponde"/>
    <n v="0"/>
    <n v="1"/>
    <n v="3"/>
    <s v="No corresponde"/>
    <s v="No corresponde"/>
    <s v="No corresponde"/>
    <n v="9"/>
    <x v="2"/>
    <m/>
  </r>
  <r>
    <n v="1072"/>
    <n v="131203"/>
    <x v="12"/>
    <s v="Virú"/>
    <s v="Guadalupito"/>
    <n v="2"/>
    <n v="3"/>
    <x v="4"/>
    <s v="pobreza media y ruralidad media"/>
    <n v="4"/>
    <n v="1"/>
    <n v="0"/>
    <n v="10045"/>
    <n v="30.01"/>
    <n v="64.986910994764401"/>
    <n v="0.735973597359736"/>
    <n v="303"/>
    <n v="0.7895450255939388"/>
    <n v="0.86097359657287598"/>
    <n v="0"/>
    <n v="54"/>
    <n v="125"/>
    <n v="0"/>
    <n v="409"/>
    <n v="7.4999998722757616E-2"/>
    <n v="0.17499999701976776"/>
    <n v="0"/>
    <n v="92"/>
    <n v="214"/>
    <x v="0"/>
    <s v="No corresponde"/>
    <s v="No corresponde"/>
    <n v="0"/>
    <n v="11"/>
    <n v="25"/>
    <n v="0"/>
    <n v="6"/>
    <n v="14"/>
    <s v="No corresponde"/>
    <s v="No corresponde"/>
    <s v="No corresponde"/>
    <s v="No corresponde"/>
    <s v="No corresponde"/>
    <s v="No corresponde"/>
    <n v="0.36199095022624433"/>
    <n v="0.7"/>
    <n v="0.8"/>
    <n v="0"/>
    <n v="216"/>
    <n v="432"/>
    <n v="0"/>
    <n v="0"/>
    <n v="1"/>
    <n v="0"/>
    <n v="1"/>
    <n v="3"/>
    <s v="No corresponde"/>
    <s v="No corresponde"/>
    <s v="No corresponde"/>
    <n v="9"/>
    <x v="0"/>
    <m/>
  </r>
  <r>
    <n v="1073"/>
    <n v="140102"/>
    <x v="13"/>
    <s v="Chiclayo"/>
    <s v="Chongoyape"/>
    <n v="2"/>
    <n v="2"/>
    <x v="4"/>
    <s v="pobreza media y ruralidad media"/>
    <n v="1"/>
    <n v="0"/>
    <n v="0"/>
    <n v="17963"/>
    <n v="23.81"/>
    <n v="39.348797616514155"/>
    <n v="0.78672985781990523"/>
    <n v="633"/>
    <n v="0.84030129256568087"/>
    <n v="0.91172987222671509"/>
    <n v="0"/>
    <n v="114"/>
    <n v="266"/>
    <n v="0"/>
    <n v="1089"/>
    <n v="7.4999998722757616E-2"/>
    <n v="0.17499999701976776"/>
    <n v="0"/>
    <n v="217"/>
    <n v="506"/>
    <x v="0"/>
    <s v="No corresponde"/>
    <s v="No corresponde"/>
    <n v="0"/>
    <n v="15"/>
    <n v="35"/>
    <n v="0"/>
    <n v="2"/>
    <n v="10"/>
    <s v="No corresponde"/>
    <s v="No corresponde"/>
    <s v="No corresponde"/>
    <s v="No corresponde"/>
    <s v="No corresponde"/>
    <s v="No corresponde"/>
    <n v="0.96370967741935487"/>
    <n v="1"/>
    <n v="1"/>
    <n v="0"/>
    <n v="378"/>
    <n v="757"/>
    <n v="0"/>
    <n v="1"/>
    <n v="3"/>
    <n v="0"/>
    <n v="1"/>
    <n v="3"/>
    <s v="No corresponde"/>
    <s v="No corresponde"/>
    <s v="No corresponde"/>
    <n v="10"/>
    <x v="0"/>
    <m/>
  </r>
  <r>
    <n v="1074"/>
    <n v="140103"/>
    <x v="13"/>
    <s v="Chiclayo"/>
    <s v="Etén"/>
    <n v="2"/>
    <n v="2"/>
    <x v="5"/>
    <s v="pobreza baja y ruralidad baja"/>
    <n v="4"/>
    <n v="1"/>
    <n v="1"/>
    <n v="10518"/>
    <n v="30.52"/>
    <n v="11.746987951807229"/>
    <n v="0.7483443708609272"/>
    <n v="453"/>
    <n v="0.82334437207895961"/>
    <n v="0.92334437370300293"/>
    <n v="0"/>
    <n v="65"/>
    <n v="150"/>
    <n v="0"/>
    <n v="602"/>
    <n v="9.6428568874086656E-2"/>
    <n v="0.22499999403953552"/>
    <n v="0"/>
    <n v="134"/>
    <n v="312"/>
    <x v="0"/>
    <s v="No corresponde"/>
    <s v="No corresponde"/>
    <n v="0"/>
    <n v="15"/>
    <n v="35"/>
    <n v="0"/>
    <n v="6"/>
    <n v="14"/>
    <s v="No corresponde"/>
    <s v="No corresponde"/>
    <s v="No corresponde"/>
    <s v="No corresponde"/>
    <s v="No corresponde"/>
    <s v="No corresponde"/>
    <n v="0.94380165289256202"/>
    <n v="0.95"/>
    <n v="1"/>
    <n v="0"/>
    <n v="245"/>
    <n v="490"/>
    <s v="No corresponde"/>
    <s v="No corresponde"/>
    <s v="No corresponde"/>
    <n v="0"/>
    <n v="1"/>
    <n v="3"/>
    <s v="No corresponde"/>
    <s v="No corresponde"/>
    <s v="No corresponde"/>
    <n v="9"/>
    <x v="2"/>
    <m/>
  </r>
  <r>
    <n v="1075"/>
    <n v="140107"/>
    <x v="13"/>
    <s v="Chiclayo"/>
    <s v="Lagunas"/>
    <n v="2"/>
    <n v="2"/>
    <x v="4"/>
    <s v="pobreza media y ruralidad media"/>
    <n v="1"/>
    <n v="0"/>
    <n v="0"/>
    <n v="10357"/>
    <n v="26.38"/>
    <n v="51.665981077745784"/>
    <n v="0.71988795518207283"/>
    <n v="357"/>
    <n v="0.77345939090892091"/>
    <n v="0.84488797187805176"/>
    <n v="0"/>
    <n v="81"/>
    <n v="188"/>
    <n v="0"/>
    <n v="677"/>
    <n v="7.4999998722757616E-2"/>
    <n v="0.17499999701976776"/>
    <n v="0"/>
    <n v="110"/>
    <n v="255"/>
    <x v="0"/>
    <s v="No corresponde"/>
    <s v="No corresponde"/>
    <n v="0"/>
    <n v="11"/>
    <n v="25"/>
    <n v="0"/>
    <n v="2"/>
    <n v="10"/>
    <s v="No corresponde"/>
    <s v="No corresponde"/>
    <s v="No corresponde"/>
    <s v="No corresponde"/>
    <s v="No corresponde"/>
    <s v="No corresponde"/>
    <n v="0.69845053635280097"/>
    <n v="0.8"/>
    <n v="0.9"/>
    <n v="0"/>
    <n v="229"/>
    <n v="458"/>
    <n v="0"/>
    <n v="0"/>
    <n v="1"/>
    <n v="0"/>
    <n v="1"/>
    <n v="3"/>
    <s v="No corresponde"/>
    <s v="No corresponde"/>
    <s v="No corresponde"/>
    <n v="9"/>
    <x v="0"/>
    <m/>
  </r>
  <r>
    <n v="1076"/>
    <n v="140108"/>
    <x v="13"/>
    <s v="Chiclayo"/>
    <s v="Monsefú"/>
    <n v="2"/>
    <n v="1"/>
    <x v="5"/>
    <s v="pobreza baja y ruralidad baja"/>
    <n v="4"/>
    <n v="1"/>
    <n v="1"/>
    <n v="32068"/>
    <n v="33.840000000000003"/>
    <n v="28.065831634139236"/>
    <n v="0.61887608069164268"/>
    <n v="1388"/>
    <n v="0.69387606835355486"/>
    <n v="0.793876051902771"/>
    <n v="0"/>
    <n v="206"/>
    <n v="479"/>
    <n v="0"/>
    <n v="1943"/>
    <n v="9.6428568874086656E-2"/>
    <n v="0.22499999403953552"/>
    <n v="0"/>
    <n v="429"/>
    <n v="1000"/>
    <x v="0"/>
    <s v="No corresponde"/>
    <s v="No corresponde"/>
    <n v="0"/>
    <n v="15"/>
    <n v="35"/>
    <n v="0"/>
    <n v="6"/>
    <n v="14"/>
    <s v="No corresponde"/>
    <s v="No corresponde"/>
    <s v="No corresponde"/>
    <s v="No corresponde"/>
    <s v="No corresponde"/>
    <s v="No corresponde"/>
    <n v="0.76481481481481484"/>
    <n v="0.8"/>
    <n v="0.9"/>
    <n v="0"/>
    <n v="448"/>
    <n v="896"/>
    <s v="No corresponde"/>
    <s v="No corresponde"/>
    <s v="No corresponde"/>
    <n v="0"/>
    <n v="1"/>
    <n v="3"/>
    <s v="No corresponde"/>
    <s v="No corresponde"/>
    <s v="No corresponde"/>
    <n v="9"/>
    <x v="2"/>
    <m/>
  </r>
  <r>
    <n v="1077"/>
    <n v="140110"/>
    <x v="13"/>
    <s v="Chiclayo"/>
    <s v="Oyotún"/>
    <n v="2"/>
    <n v="2"/>
    <x v="4"/>
    <s v="pobreza media y ruralidad media"/>
    <n v="4"/>
    <n v="1"/>
    <n v="1"/>
    <n v="9804"/>
    <n v="25.6"/>
    <n v="43.336724313326549"/>
    <n v="0.61990950226244346"/>
    <n v="221"/>
    <n v="0.67348094054322594"/>
    <n v="0.74490952491760254"/>
    <n v="0"/>
    <n v="42"/>
    <n v="98"/>
    <n v="0"/>
    <n v="389"/>
    <n v="7.4999998722757616E-2"/>
    <n v="0.17499999701976776"/>
    <n v="0"/>
    <n v="88"/>
    <n v="205"/>
    <x v="0"/>
    <s v="No corresponde"/>
    <s v="No corresponde"/>
    <n v="0"/>
    <n v="11"/>
    <n v="25"/>
    <n v="0"/>
    <n v="6"/>
    <n v="14"/>
    <s v="No corresponde"/>
    <s v="No corresponde"/>
    <s v="No corresponde"/>
    <s v="No corresponde"/>
    <s v="No corresponde"/>
    <s v="No corresponde"/>
    <n v="0.82845188284518834"/>
    <n v="0.9"/>
    <n v="0.95"/>
    <n v="0"/>
    <n v="266"/>
    <n v="532"/>
    <n v="0"/>
    <n v="0"/>
    <n v="1"/>
    <n v="0"/>
    <n v="1"/>
    <n v="3"/>
    <s v="No corresponde"/>
    <s v="No corresponde"/>
    <s v="No corresponde"/>
    <n v="9"/>
    <x v="0"/>
    <m/>
  </r>
  <r>
    <n v="1078"/>
    <n v="140111"/>
    <x v="13"/>
    <s v="Chiclayo"/>
    <s v="Picsi"/>
    <n v="2"/>
    <n v="2"/>
    <x v="4"/>
    <s v="pobreza media y ruralidad media"/>
    <n v="1"/>
    <n v="0"/>
    <n v="0"/>
    <n v="9889"/>
    <n v="27.92"/>
    <n v="39.400206825232679"/>
    <n v="0.83141762452107282"/>
    <n v="261"/>
    <n v="0.88498905123291471"/>
    <n v="0.95641762018203735"/>
    <n v="0"/>
    <n v="41"/>
    <n v="95"/>
    <n v="0"/>
    <n v="381"/>
    <n v="7.4999998722757616E-2"/>
    <n v="0.17499999701976776"/>
    <n v="0"/>
    <n v="81"/>
    <n v="189"/>
    <x v="0"/>
    <s v="No corresponde"/>
    <s v="No corresponde"/>
    <n v="0"/>
    <n v="11"/>
    <n v="25"/>
    <n v="0"/>
    <n v="2"/>
    <n v="10"/>
    <s v="No corresponde"/>
    <s v="No corresponde"/>
    <s v="No corresponde"/>
    <s v="No corresponde"/>
    <s v="No corresponde"/>
    <s v="No corresponde"/>
    <n v="0.97939778129952459"/>
    <n v="1"/>
    <n v="1"/>
    <n v="0"/>
    <n v="189"/>
    <n v="379"/>
    <n v="0"/>
    <n v="0"/>
    <n v="1"/>
    <n v="0"/>
    <n v="1"/>
    <n v="3"/>
    <s v="No corresponde"/>
    <s v="No corresponde"/>
    <s v="No corresponde"/>
    <n v="9"/>
    <x v="0"/>
    <m/>
  </r>
  <r>
    <n v="1079"/>
    <n v="140114"/>
    <x v="13"/>
    <s v="Chiclayo"/>
    <s v="Santa Rosa"/>
    <n v="2"/>
    <n v="1"/>
    <x v="5"/>
    <s v="pobreza baja y ruralidad baja"/>
    <n v="3"/>
    <n v="0"/>
    <n v="0"/>
    <n v="12931"/>
    <n v="37.08"/>
    <n v="0.50980392156862753"/>
    <n v="0.54135338345864659"/>
    <n v="532"/>
    <n v="0.61635337204989504"/>
    <n v="0.71635335683822632"/>
    <n v="0"/>
    <n v="95"/>
    <n v="220"/>
    <n v="0"/>
    <n v="654"/>
    <n v="9.6428568874086656E-2"/>
    <n v="0.22499999403953552"/>
    <n v="0"/>
    <n v="153"/>
    <n v="355"/>
    <x v="0"/>
    <s v="No corresponde"/>
    <s v="No corresponde"/>
    <n v="0"/>
    <n v="11"/>
    <n v="25"/>
    <n v="0"/>
    <n v="6"/>
    <n v="14"/>
    <s v="No corresponde"/>
    <s v="No corresponde"/>
    <s v="No corresponde"/>
    <s v="No corresponde"/>
    <s v="No corresponde"/>
    <s v="No corresponde"/>
    <n v="0.64165103189493433"/>
    <n v="0.8"/>
    <n v="0.9"/>
    <n v="0"/>
    <n v="250"/>
    <n v="501"/>
    <s v="No corresponde"/>
    <s v="No corresponde"/>
    <s v="No corresponde"/>
    <n v="0"/>
    <n v="1"/>
    <n v="3"/>
    <s v="No corresponde"/>
    <s v="No corresponde"/>
    <s v="No corresponde"/>
    <n v="9"/>
    <x v="2"/>
    <m/>
  </r>
  <r>
    <n v="1080"/>
    <n v="140115"/>
    <x v="13"/>
    <s v="Chiclayo"/>
    <s v="Saña"/>
    <n v="2"/>
    <n v="2"/>
    <x v="4"/>
    <s v="pobreza media y ruralidad media"/>
    <n v="1"/>
    <n v="0"/>
    <n v="0"/>
    <n v="12303"/>
    <n v="26.76"/>
    <n v="34.858044164037857"/>
    <n v="0.77960526315789469"/>
    <n v="304"/>
    <n v="0.83317669441825459"/>
    <n v="0.90460526943206787"/>
    <n v="0"/>
    <n v="58"/>
    <n v="134"/>
    <n v="0"/>
    <n v="534"/>
    <n v="7.4999998722757616E-2"/>
    <n v="0.17499999701976776"/>
    <n v="0"/>
    <n v="116"/>
    <n v="270"/>
    <x v="0"/>
    <s v="No corresponde"/>
    <s v="No corresponde"/>
    <n v="0"/>
    <n v="11"/>
    <n v="25"/>
    <n v="0"/>
    <n v="2"/>
    <n v="10"/>
    <s v="No corresponde"/>
    <s v="No corresponde"/>
    <s v="No corresponde"/>
    <s v="No corresponde"/>
    <s v="No corresponde"/>
    <s v="No corresponde"/>
    <n v="0.92564491654021241"/>
    <n v="0.95"/>
    <n v="1"/>
    <n v="0"/>
    <n v="254"/>
    <n v="509"/>
    <s v="No corresponde"/>
    <s v="No corresponde"/>
    <s v="No corresponde"/>
    <n v="0"/>
    <n v="1"/>
    <n v="3"/>
    <s v="No corresponde"/>
    <s v="No corresponde"/>
    <s v="No corresponde"/>
    <n v="9"/>
    <x v="2"/>
    <m/>
  </r>
  <r>
    <n v="1081"/>
    <n v="140116"/>
    <x v="13"/>
    <s v="Chiclayo"/>
    <s v="Cayaltí"/>
    <n v="3"/>
    <n v="2"/>
    <x v="5"/>
    <s v="pobreza baja y ruralidad baja"/>
    <n v="4"/>
    <n v="1"/>
    <n v="0"/>
    <n v="15794"/>
    <n v="22.9"/>
    <n v="17.344658024139473"/>
    <n v="0.82391304347826089"/>
    <n v="460"/>
    <n v="0.89080746159050039"/>
    <n v="0.98000001907348633"/>
    <n v="0"/>
    <n v="79"/>
    <n v="184"/>
    <n v="0"/>
    <n v="742"/>
    <n v="9.6428568874086656E-2"/>
    <n v="0.22499999403953552"/>
    <n v="0"/>
    <n v="147"/>
    <n v="342"/>
    <x v="0"/>
    <s v="No corresponde"/>
    <s v="No corresponde"/>
    <n v="0"/>
    <n v="11"/>
    <n v="25"/>
    <n v="0"/>
    <n v="6"/>
    <n v="14"/>
    <s v="No corresponde"/>
    <s v="No corresponde"/>
    <s v="No corresponde"/>
    <s v="No corresponde"/>
    <s v="No corresponde"/>
    <s v="No corresponde"/>
    <n v="0.91921005385996413"/>
    <n v="0.95"/>
    <n v="1"/>
    <n v="0"/>
    <n v="372"/>
    <n v="744"/>
    <n v="0"/>
    <n v="0"/>
    <n v="1"/>
    <n v="0"/>
    <n v="1"/>
    <n v="3"/>
    <s v="No corresponde"/>
    <s v="No corresponde"/>
    <s v="No corresponde"/>
    <n v="9"/>
    <x v="0"/>
    <m/>
  </r>
  <r>
    <n v="1082"/>
    <n v="140117"/>
    <x v="13"/>
    <s v="Chiclayo"/>
    <s v="Patapo"/>
    <n v="2"/>
    <n v="2"/>
    <x v="5"/>
    <s v="pobreza baja y ruralidad baja"/>
    <n v="1"/>
    <n v="0"/>
    <n v="0"/>
    <n v="22669"/>
    <n v="26.47"/>
    <n v="13.919999999999998"/>
    <n v="0.78433889602053919"/>
    <n v="779"/>
    <n v="0.85933889919478978"/>
    <n v="0.95933890342712402"/>
    <n v="0"/>
    <n v="120"/>
    <n v="279"/>
    <n v="0"/>
    <n v="1064"/>
    <n v="9.6428568874086656E-2"/>
    <n v="0.22499999403953552"/>
    <n v="0"/>
    <n v="229"/>
    <n v="534"/>
    <x v="0"/>
    <s v="No corresponde"/>
    <s v="No corresponde"/>
    <n v="0"/>
    <n v="15"/>
    <n v="35"/>
    <n v="0"/>
    <n v="6"/>
    <n v="14"/>
    <s v="No corresponde"/>
    <s v="No corresponde"/>
    <s v="No corresponde"/>
    <s v="No corresponde"/>
    <s v="No corresponde"/>
    <s v="No corresponde"/>
    <n v="0.85125184094256257"/>
    <n v="0.9"/>
    <n v="0.95"/>
    <n v="0"/>
    <n v="348"/>
    <n v="697"/>
    <s v="No corresponde"/>
    <s v="No corresponde"/>
    <s v="No corresponde"/>
    <n v="0"/>
    <n v="1"/>
    <n v="3"/>
    <s v="No corresponde"/>
    <s v="No corresponde"/>
    <s v="No corresponde"/>
    <n v="9"/>
    <x v="2"/>
    <m/>
  </r>
  <r>
    <n v="1083"/>
    <n v="140201"/>
    <x v="13"/>
    <s v="Ferreñafe"/>
    <s v="Ferreñafe"/>
    <n v="2"/>
    <n v="2"/>
    <x v="5"/>
    <s v="pobreza baja y ruralidad baja"/>
    <n v="1"/>
    <n v="0"/>
    <n v="0"/>
    <n v="35645"/>
    <n v="31.16"/>
    <n v="2.5349198137609932"/>
    <n v="0.71004566210045661"/>
    <n v="1314"/>
    <n v="0.78504565589504149"/>
    <n v="0.88504564762115479"/>
    <n v="0"/>
    <n v="199"/>
    <n v="463"/>
    <n v="0"/>
    <n v="1827"/>
    <n v="9.6428568874086656E-2"/>
    <n v="0.22499999403953552"/>
    <n v="0"/>
    <n v="409"/>
    <n v="954"/>
    <x v="0"/>
    <s v="No corresponde"/>
    <s v="No corresponde"/>
    <n v="0"/>
    <n v="15"/>
    <n v="35"/>
    <n v="0"/>
    <n v="2"/>
    <n v="10"/>
    <n v="0"/>
    <n v="0.36428571428571427"/>
    <n v="0.85"/>
    <n v="0"/>
    <n v="0.36428571428571427"/>
    <n v="0.85"/>
    <n v="0.78732638888888884"/>
    <n v="0.8"/>
    <n v="0.9"/>
    <n v="0"/>
    <n v="476"/>
    <n v="952"/>
    <s v="No corresponde"/>
    <s v="No corresponde"/>
    <s v="No corresponde"/>
    <n v="0"/>
    <n v="1"/>
    <n v="3"/>
    <s v="No corresponde"/>
    <s v="No corresponde"/>
    <s v="No corresponde"/>
    <n v="11"/>
    <x v="1"/>
    <m/>
  </r>
  <r>
    <n v="1084"/>
    <n v="140202"/>
    <x v="13"/>
    <s v="Ferreñafe"/>
    <s v="Cañaris"/>
    <n v="1"/>
    <n v="1"/>
    <x v="2"/>
    <s v="pobreza muy alta y ruralidad alta"/>
    <n v="4"/>
    <n v="0"/>
    <n v="1"/>
    <n v="14674"/>
    <n v="90.28"/>
    <n v="100"/>
    <n v="0.22948328267477203"/>
    <n v="658"/>
    <n v="0.25091185661124188"/>
    <n v="0.27948328852653503"/>
    <n v="0"/>
    <n v="77"/>
    <n v="178"/>
    <n v="0"/>
    <n v="788"/>
    <n v="4.2857143495764048E-2"/>
    <n v="0.10000000149011612"/>
    <n v="0"/>
    <n v="253"/>
    <n v="589"/>
    <x v="1"/>
    <n v="2.142857142857143E-3"/>
    <n v="5.0000000000000001E-3"/>
    <n v="0"/>
    <n v="15"/>
    <n v="35"/>
    <n v="0"/>
    <n v="6"/>
    <n v="14"/>
    <s v="No corresponde"/>
    <s v="No corresponde"/>
    <s v="No corresponde"/>
    <s v="No corresponde"/>
    <s v="No corresponde"/>
    <s v="No corresponde"/>
    <n v="0.85558583106267028"/>
    <n v="0.9"/>
    <n v="0.95"/>
    <n v="0"/>
    <n v="243"/>
    <n v="486"/>
    <n v="0"/>
    <n v="2"/>
    <n v="5"/>
    <n v="0"/>
    <n v="1"/>
    <n v="3"/>
    <s v="No corresponde"/>
    <s v="No corresponde"/>
    <s v="No corresponde"/>
    <n v="11"/>
    <x v="1"/>
    <m/>
  </r>
  <r>
    <n v="1085"/>
    <n v="140203"/>
    <x v="13"/>
    <s v="Ferreñafe"/>
    <s v="Incahuasi"/>
    <n v="1"/>
    <n v="1"/>
    <x v="2"/>
    <s v="pobreza muy alta y ruralidad alta"/>
    <n v="4"/>
    <n v="1"/>
    <n v="1"/>
    <n v="15613"/>
    <n v="81.69"/>
    <n v="100"/>
    <n v="0.25566750629722923"/>
    <n v="794"/>
    <n v="0.27709608341387254"/>
    <n v="0.30566751956939697"/>
    <n v="0"/>
    <n v="130"/>
    <n v="302"/>
    <n v="0"/>
    <n v="1203"/>
    <n v="4.2857143495764048E-2"/>
    <n v="0.10000000149011612"/>
    <n v="0"/>
    <n v="267"/>
    <n v="622"/>
    <x v="1"/>
    <n v="2.142857142857143E-3"/>
    <n v="5.0000000000000001E-3"/>
    <n v="0"/>
    <n v="15"/>
    <n v="35"/>
    <n v="0"/>
    <n v="6"/>
    <n v="14"/>
    <s v="No corresponde"/>
    <s v="No corresponde"/>
    <s v="No corresponde"/>
    <s v="No corresponde"/>
    <s v="No corresponde"/>
    <s v="No corresponde"/>
    <n v="0.37362637362637363"/>
    <n v="0.7"/>
    <n v="0.8"/>
    <n v="0"/>
    <n v="296"/>
    <n v="592"/>
    <n v="0"/>
    <n v="3"/>
    <n v="7"/>
    <n v="0"/>
    <n v="1"/>
    <n v="3"/>
    <s v="No corresponde"/>
    <s v="No corresponde"/>
    <s v="No corresponde"/>
    <n v="11"/>
    <x v="1"/>
    <m/>
  </r>
  <r>
    <n v="1086"/>
    <n v="140204"/>
    <x v="13"/>
    <s v="Ferreñafe"/>
    <s v="Manuel Antonio Mesones Muro"/>
    <n v="2"/>
    <n v="2"/>
    <x v="3"/>
    <s v="pobreza baja y ruralidad alta"/>
    <n v="2"/>
    <n v="0"/>
    <n v="0"/>
    <n v="4222"/>
    <n v="29.86"/>
    <n v="100"/>
    <n v="0.60126582278481011"/>
    <n v="158"/>
    <n v="0.66555153752321794"/>
    <n v="0.75126582384109497"/>
    <n v="0"/>
    <n v="33"/>
    <n v="75"/>
    <n v="0"/>
    <n v="218"/>
    <n v="8.5714286991528096E-2"/>
    <n v="0.20000000298023224"/>
    <n v="0"/>
    <n v="44"/>
    <n v="101"/>
    <x v="0"/>
    <s v="No corresponde"/>
    <s v="No corresponde"/>
    <n v="0"/>
    <n v="11"/>
    <n v="25"/>
    <n v="0"/>
    <n v="2"/>
    <n v="10"/>
    <s v="No corresponde"/>
    <s v="No corresponde"/>
    <s v="No corresponde"/>
    <s v="No corresponde"/>
    <s v="No corresponde"/>
    <s v="No corresponde"/>
    <n v="0.94339622641509435"/>
    <n v="0.95"/>
    <n v="1"/>
    <n v="0"/>
    <n v="131"/>
    <n v="262"/>
    <n v="0"/>
    <n v="1"/>
    <n v="2"/>
    <n v="0"/>
    <n v="1"/>
    <n v="3"/>
    <s v="No corresponde"/>
    <s v="No corresponde"/>
    <s v="No corresponde"/>
    <n v="10"/>
    <x v="0"/>
    <m/>
  </r>
  <r>
    <n v="1087"/>
    <n v="140205"/>
    <x v="13"/>
    <s v="Ferreñafe"/>
    <s v="Pitipo"/>
    <n v="2"/>
    <n v="1"/>
    <x v="4"/>
    <s v="pobreza media y ruralidad media"/>
    <n v="4"/>
    <n v="1"/>
    <n v="1"/>
    <n v="24030"/>
    <n v="31.6"/>
    <n v="85.855817875210789"/>
    <n v="0.64842681258549928"/>
    <n v="731"/>
    <n v="0.70199824894967899"/>
    <n v="0.77342683076858521"/>
    <n v="0"/>
    <n v="120"/>
    <n v="279"/>
    <n v="0"/>
    <n v="1123"/>
    <n v="7.4999998722757616E-2"/>
    <n v="0.17499999701976776"/>
    <n v="0"/>
    <n v="269"/>
    <n v="626"/>
    <x v="0"/>
    <s v="No corresponde"/>
    <s v="No corresponde"/>
    <n v="0"/>
    <n v="15"/>
    <n v="35"/>
    <n v="0"/>
    <n v="6"/>
    <n v="14"/>
    <s v="No corresponde"/>
    <s v="No corresponde"/>
    <s v="No corresponde"/>
    <s v="No corresponde"/>
    <s v="No corresponde"/>
    <s v="No corresponde"/>
    <n v="0.86557377049180328"/>
    <n v="0.9"/>
    <n v="0.95"/>
    <n v="0"/>
    <n v="312"/>
    <n v="624"/>
    <n v="0"/>
    <n v="1"/>
    <n v="3"/>
    <n v="0"/>
    <n v="1"/>
    <n v="3"/>
    <s v="No corresponde"/>
    <s v="No corresponde"/>
    <s v="No corresponde"/>
    <n v="10"/>
    <x v="0"/>
    <m/>
  </r>
  <r>
    <n v="1088"/>
    <n v="140206"/>
    <x v="13"/>
    <s v="Ferreñafe"/>
    <s v="Pueblo Nuevo"/>
    <n v="2"/>
    <n v="1"/>
    <x v="5"/>
    <s v="pobreza baja y ruralidad baja"/>
    <n v="2"/>
    <n v="0"/>
    <n v="0"/>
    <n v="13515"/>
    <n v="39.340000000000003"/>
    <n v="7.9173290937996823"/>
    <n v="0.64432029795158285"/>
    <n v="537"/>
    <n v="0.71932030786507684"/>
    <n v="0.81932032108306885"/>
    <n v="0"/>
    <n v="112"/>
    <n v="260"/>
    <n v="0"/>
    <n v="760"/>
    <n v="9.6428568874086656E-2"/>
    <n v="0.22499999403953552"/>
    <n v="0"/>
    <n v="144"/>
    <n v="336"/>
    <x v="0"/>
    <s v="No corresponde"/>
    <s v="No corresponde"/>
    <n v="0"/>
    <n v="11"/>
    <n v="25"/>
    <n v="0"/>
    <n v="2"/>
    <n v="10"/>
    <s v="No corresponde"/>
    <s v="No corresponde"/>
    <s v="No corresponde"/>
    <s v="No corresponde"/>
    <s v="No corresponde"/>
    <s v="No corresponde"/>
    <n v="0.78838951310861427"/>
    <n v="0.8"/>
    <n v="0.9"/>
    <n v="0"/>
    <n v="323"/>
    <n v="647"/>
    <n v="0"/>
    <n v="0"/>
    <n v="1"/>
    <n v="0"/>
    <n v="1"/>
    <n v="3"/>
    <s v="No corresponde"/>
    <s v="No corresponde"/>
    <s v="No corresponde"/>
    <n v="9"/>
    <x v="0"/>
    <m/>
  </r>
  <r>
    <n v="1089"/>
    <n v="140302"/>
    <x v="13"/>
    <s v="Lambayeque"/>
    <s v="Chochope"/>
    <n v="2"/>
    <n v="1"/>
    <x v="0"/>
    <s v="pobreza media y ruralidad alta"/>
    <n v="3"/>
    <n v="0"/>
    <n v="0"/>
    <n v="1113"/>
    <n v="41.35"/>
    <n v="100"/>
    <n v="0.63013698630136983"/>
    <n v="73"/>
    <n v="0.67299413097814564"/>
    <n v="0.73013699054718018"/>
    <n v="0"/>
    <n v="12"/>
    <n v="28"/>
    <n v="0"/>
    <n v="82"/>
    <n v="6.4285716840199056E-2"/>
    <n v="0.15000000596046448"/>
    <n v="0"/>
    <n v="18"/>
    <n v="42"/>
    <x v="0"/>
    <s v="No corresponde"/>
    <s v="No corresponde"/>
    <n v="0"/>
    <n v="3"/>
    <n v="5"/>
    <n v="0"/>
    <n v="2"/>
    <n v="10"/>
    <s v="No corresponde"/>
    <s v="No corresponde"/>
    <s v="No corresponde"/>
    <s v="No corresponde"/>
    <s v="No corresponde"/>
    <s v="No corresponde"/>
    <n v="0.25287356321839083"/>
    <n v="0.7"/>
    <n v="0.8"/>
    <n v="0"/>
    <n v="44"/>
    <n v="89"/>
    <n v="0"/>
    <n v="0"/>
    <n v="1"/>
    <n v="0"/>
    <n v="1"/>
    <n v="3"/>
    <s v="No corresponde"/>
    <s v="No corresponde"/>
    <s v="No corresponde"/>
    <n v="9"/>
    <x v="0"/>
    <m/>
  </r>
  <r>
    <n v="1090"/>
    <n v="140303"/>
    <x v="13"/>
    <s v="Lambayeque"/>
    <s v="Illimo"/>
    <n v="2"/>
    <n v="2"/>
    <x v="4"/>
    <s v="pobreza media y ruralidad media"/>
    <n v="3"/>
    <n v="0"/>
    <n v="0"/>
    <n v="9343"/>
    <n v="28.35"/>
    <n v="43.333333333333336"/>
    <n v="0.63436123348017626"/>
    <n v="454"/>
    <n v="0.68793265091090028"/>
    <n v="0.75936120748519897"/>
    <n v="0"/>
    <n v="99"/>
    <n v="229"/>
    <n v="0"/>
    <n v="660"/>
    <n v="7.4999998722757616E-2"/>
    <n v="0.17499999701976776"/>
    <n v="0"/>
    <n v="124"/>
    <n v="289"/>
    <x v="0"/>
    <s v="No corresponde"/>
    <s v="No corresponde"/>
    <n v="0"/>
    <n v="11"/>
    <n v="25"/>
    <n v="0"/>
    <n v="6"/>
    <n v="14"/>
    <s v="No corresponde"/>
    <s v="No corresponde"/>
    <s v="No corresponde"/>
    <s v="No corresponde"/>
    <s v="No corresponde"/>
    <s v="No corresponde"/>
    <n v="0.95483870967741935"/>
    <n v="1"/>
    <n v="1"/>
    <n v="0"/>
    <n v="174"/>
    <n v="348"/>
    <n v="0"/>
    <n v="1"/>
    <n v="2"/>
    <n v="0"/>
    <n v="1"/>
    <n v="3"/>
    <s v="No corresponde"/>
    <s v="No corresponde"/>
    <s v="No corresponde"/>
    <n v="10"/>
    <x v="0"/>
    <m/>
  </r>
  <r>
    <n v="1091"/>
    <n v="140304"/>
    <x v="13"/>
    <s v="Lambayeque"/>
    <s v="Jayanca"/>
    <n v="2"/>
    <n v="2"/>
    <x v="4"/>
    <s v="pobreza media y ruralidad media"/>
    <n v="4"/>
    <n v="1"/>
    <n v="0"/>
    <n v="17902"/>
    <n v="30.73"/>
    <n v="52.603905858788181"/>
    <n v="0.66827503015681544"/>
    <n v="829"/>
    <n v="0.72184647077653774"/>
    <n v="0.79327505826950073"/>
    <n v="0"/>
    <n v="127"/>
    <n v="295"/>
    <n v="0"/>
    <n v="1175"/>
    <n v="7.4999998722757616E-2"/>
    <n v="0.17499999701976776"/>
    <n v="0"/>
    <n v="210"/>
    <n v="490"/>
    <x v="0"/>
    <s v="No corresponde"/>
    <s v="No corresponde"/>
    <n v="0"/>
    <n v="11"/>
    <n v="25"/>
    <n v="0"/>
    <n v="6"/>
    <n v="14"/>
    <s v="No corresponde"/>
    <s v="No corresponde"/>
    <s v="No corresponde"/>
    <s v="No corresponde"/>
    <s v="No corresponde"/>
    <s v="No corresponde"/>
    <n v="0.89436619718309862"/>
    <n v="0.9"/>
    <n v="0.95"/>
    <n v="0"/>
    <n v="229"/>
    <n v="459"/>
    <n v="0"/>
    <n v="1"/>
    <n v="2"/>
    <n v="0"/>
    <n v="1"/>
    <n v="3"/>
    <s v="No corresponde"/>
    <s v="No corresponde"/>
    <s v="No corresponde"/>
    <n v="10"/>
    <x v="0"/>
    <m/>
  </r>
  <r>
    <n v="1092"/>
    <n v="140305"/>
    <x v="13"/>
    <s v="Lambayeque"/>
    <s v="Mochumi"/>
    <n v="2"/>
    <n v="2"/>
    <x v="4"/>
    <s v="pobreza media y ruralidad media"/>
    <n v="4"/>
    <n v="1"/>
    <n v="0"/>
    <n v="19319"/>
    <n v="29.04"/>
    <n v="57.566302652106081"/>
    <n v="0.5730337078651685"/>
    <n v="890"/>
    <n v="0.62660512897405729"/>
    <n v="0.69803369045257568"/>
    <n v="0"/>
    <n v="119"/>
    <n v="277"/>
    <n v="0"/>
    <n v="1115"/>
    <n v="7.4999998722757616E-2"/>
    <n v="0.17499999701976776"/>
    <n v="0"/>
    <n v="251"/>
    <n v="585"/>
    <x v="0"/>
    <s v="No corresponde"/>
    <s v="No corresponde"/>
    <n v="0"/>
    <n v="15"/>
    <n v="35"/>
    <n v="0"/>
    <n v="6"/>
    <n v="14"/>
    <s v="No corresponde"/>
    <s v="No corresponde"/>
    <s v="No corresponde"/>
    <s v="No corresponde"/>
    <s v="No corresponde"/>
    <s v="No corresponde"/>
    <n v="0.71227621483375958"/>
    <n v="0.8"/>
    <n v="0.9"/>
    <n v="0"/>
    <n v="250"/>
    <n v="501"/>
    <n v="0"/>
    <n v="2"/>
    <n v="4"/>
    <n v="0"/>
    <n v="1"/>
    <n v="3"/>
    <s v="No corresponde"/>
    <s v="No corresponde"/>
    <s v="No corresponde"/>
    <n v="10"/>
    <x v="0"/>
    <m/>
  </r>
  <r>
    <n v="1093"/>
    <n v="140306"/>
    <x v="13"/>
    <s v="Lambayeque"/>
    <s v="Mórrope"/>
    <n v="2"/>
    <n v="1"/>
    <x v="4"/>
    <s v="pobreza media y ruralidad media"/>
    <n v="4"/>
    <n v="1"/>
    <n v="1"/>
    <n v="47094"/>
    <n v="41.37"/>
    <n v="73.477690288713916"/>
    <n v="0.45413793103448274"/>
    <n v="2900"/>
    <n v="0.50770935544826712"/>
    <n v="0.57913792133331299"/>
    <n v="0"/>
    <n v="427"/>
    <n v="996"/>
    <n v="0"/>
    <n v="3981"/>
    <n v="7.4999998722757616E-2"/>
    <n v="0.17499999701976776"/>
    <n v="0"/>
    <n v="429"/>
    <n v="1000"/>
    <x v="0"/>
    <s v="No corresponde"/>
    <s v="No corresponde"/>
    <n v="0"/>
    <n v="15"/>
    <n v="35"/>
    <n v="0"/>
    <n v="6"/>
    <n v="14"/>
    <s v="No corresponde"/>
    <s v="No corresponde"/>
    <s v="No corresponde"/>
    <s v="No corresponde"/>
    <s v="No corresponde"/>
    <s v="No corresponde"/>
    <n v="0.91278577476714651"/>
    <n v="0.95"/>
    <n v="1"/>
    <n v="0"/>
    <n v="337"/>
    <n v="675"/>
    <n v="0"/>
    <n v="2"/>
    <n v="4"/>
    <n v="0"/>
    <n v="1"/>
    <n v="3"/>
    <s v="No corresponde"/>
    <s v="No corresponde"/>
    <s v="No corresponde"/>
    <n v="10"/>
    <x v="0"/>
    <m/>
  </r>
  <r>
    <n v="1094"/>
    <n v="140307"/>
    <x v="13"/>
    <s v="Lambayeque"/>
    <s v="Motupe"/>
    <n v="2"/>
    <n v="1"/>
    <x v="4"/>
    <s v="pobreza media y ruralidad media"/>
    <n v="2"/>
    <n v="0"/>
    <n v="0"/>
    <n v="26779"/>
    <n v="35.68"/>
    <n v="46.359490485925456"/>
    <n v="0.52895148669796554"/>
    <n v="1278"/>
    <n v="0.58252290643463456"/>
    <n v="0.65395146608352661"/>
    <n v="0"/>
    <n v="194"/>
    <n v="451"/>
    <n v="0"/>
    <n v="1741"/>
    <n v="7.4999998722757616E-2"/>
    <n v="0.17499999701976776"/>
    <n v="0"/>
    <n v="351"/>
    <n v="817"/>
    <x v="0"/>
    <s v="No corresponde"/>
    <s v="No corresponde"/>
    <n v="0"/>
    <n v="15"/>
    <n v="35"/>
    <n v="0"/>
    <n v="2"/>
    <n v="10"/>
    <s v="No corresponde"/>
    <s v="No corresponde"/>
    <s v="No corresponde"/>
    <s v="No corresponde"/>
    <s v="No corresponde"/>
    <s v="No corresponde"/>
    <n v="0.72877535687453043"/>
    <n v="0.8"/>
    <n v="0.9"/>
    <n v="0"/>
    <n v="384"/>
    <n v="768"/>
    <n v="0"/>
    <n v="2"/>
    <n v="4"/>
    <n v="0"/>
    <n v="1"/>
    <n v="3"/>
    <s v="No corresponde"/>
    <s v="No corresponde"/>
    <s v="No corresponde"/>
    <n v="10"/>
    <x v="0"/>
    <m/>
  </r>
  <r>
    <n v="1095"/>
    <n v="140308"/>
    <x v="13"/>
    <s v="Lambayeque"/>
    <s v="Olmos"/>
    <n v="2"/>
    <n v="2"/>
    <x v="4"/>
    <s v="pobreza media y ruralidad media"/>
    <n v="4"/>
    <n v="1"/>
    <n v="0"/>
    <n v="41270"/>
    <n v="30.37"/>
    <n v="72.097803743373362"/>
    <n v="0.34806939003917181"/>
    <n v="1787"/>
    <n v="0.40164082270606699"/>
    <n v="0.47306939959526062"/>
    <n v="0"/>
    <n v="288"/>
    <n v="671"/>
    <n v="0"/>
    <n v="2686"/>
    <n v="7.4999998722757616E-2"/>
    <n v="0.17499999701976776"/>
    <n v="0"/>
    <n v="429"/>
    <n v="1000"/>
    <x v="0"/>
    <s v="No corresponde"/>
    <s v="No corresponde"/>
    <n v="0"/>
    <n v="15"/>
    <n v="35"/>
    <n v="0"/>
    <n v="6"/>
    <n v="14"/>
    <s v="No corresponde"/>
    <s v="No corresponde"/>
    <s v="No corresponde"/>
    <s v="No corresponde"/>
    <s v="No corresponde"/>
    <s v="No corresponde"/>
    <n v="0.96416573348264278"/>
    <n v="1"/>
    <n v="1"/>
    <n v="0"/>
    <n v="477"/>
    <n v="955"/>
    <n v="0"/>
    <n v="3"/>
    <n v="7"/>
    <n v="0"/>
    <n v="1"/>
    <n v="3"/>
    <s v="No corresponde"/>
    <s v="No corresponde"/>
    <s v="No corresponde"/>
    <n v="10"/>
    <x v="0"/>
    <m/>
  </r>
  <r>
    <n v="1096"/>
    <n v="140309"/>
    <x v="13"/>
    <s v="Lambayeque"/>
    <s v="Pacora"/>
    <n v="2"/>
    <n v="1"/>
    <x v="4"/>
    <s v="pobreza media y ruralidad media"/>
    <n v="4"/>
    <n v="1"/>
    <n v="1"/>
    <n v="7243"/>
    <n v="37.26"/>
    <n v="43.085106382978722"/>
    <n v="0.61370716510903423"/>
    <n v="321"/>
    <n v="0.66727860211583312"/>
    <n v="0.73870718479156494"/>
    <n v="0"/>
    <n v="59"/>
    <n v="136"/>
    <n v="0"/>
    <n v="559"/>
    <n v="7.4999998722757616E-2"/>
    <n v="0.17499999701976776"/>
    <n v="0"/>
    <n v="90"/>
    <n v="209"/>
    <x v="0"/>
    <s v="No corresponde"/>
    <s v="No corresponde"/>
    <n v="0"/>
    <n v="11"/>
    <n v="25"/>
    <n v="0"/>
    <n v="6"/>
    <n v="14"/>
    <s v="No corresponde"/>
    <s v="No corresponde"/>
    <s v="No corresponde"/>
    <s v="No corresponde"/>
    <s v="No corresponde"/>
    <s v="No corresponde"/>
    <n v="0.37284894837476101"/>
    <n v="0.7"/>
    <n v="0.8"/>
    <n v="0"/>
    <n v="149"/>
    <n v="298"/>
    <n v="0"/>
    <n v="1"/>
    <n v="3"/>
    <n v="0"/>
    <n v="1"/>
    <n v="3"/>
    <s v="No corresponde"/>
    <s v="No corresponde"/>
    <s v="No corresponde"/>
    <n v="10"/>
    <x v="0"/>
    <m/>
  </r>
  <r>
    <n v="1097"/>
    <n v="140310"/>
    <x v="13"/>
    <s v="Lambayeque"/>
    <s v="Salas"/>
    <n v="1"/>
    <n v="1"/>
    <x v="4"/>
    <s v="pobreza media y ruralidad media"/>
    <n v="4"/>
    <n v="1"/>
    <n v="1"/>
    <n v="12957"/>
    <n v="66.650000000000006"/>
    <n v="80.045946832950449"/>
    <n v="0.3444639718804921"/>
    <n v="569"/>
    <n v="0.39803540146204208"/>
    <n v="0.46946397423744202"/>
    <n v="0"/>
    <n v="89"/>
    <n v="206"/>
    <n v="0"/>
    <n v="826"/>
    <n v="7.4999998722757616E-2"/>
    <n v="0.17499999701976776"/>
    <n v="0"/>
    <n v="207"/>
    <n v="483"/>
    <x v="1"/>
    <n v="2.142857142857143E-3"/>
    <n v="5.0000000000000001E-3"/>
    <n v="0"/>
    <n v="15"/>
    <n v="35"/>
    <n v="0"/>
    <n v="6"/>
    <n v="14"/>
    <s v="No corresponde"/>
    <s v="No corresponde"/>
    <s v="No corresponde"/>
    <s v="No corresponde"/>
    <s v="No corresponde"/>
    <s v="No corresponde"/>
    <n v="0.96101364522417154"/>
    <n v="1"/>
    <n v="1"/>
    <n v="0"/>
    <n v="237"/>
    <n v="475"/>
    <n v="0"/>
    <n v="3"/>
    <n v="6"/>
    <n v="0"/>
    <n v="1"/>
    <n v="3"/>
    <s v="No corresponde"/>
    <s v="No corresponde"/>
    <s v="No corresponde"/>
    <n v="11"/>
    <x v="1"/>
    <m/>
  </r>
  <r>
    <n v="1098"/>
    <n v="140311"/>
    <x v="13"/>
    <s v="Lambayeque"/>
    <s v="San José"/>
    <n v="2"/>
    <n v="2"/>
    <x v="5"/>
    <s v="pobreza baja y ruralidad baja"/>
    <n v="4"/>
    <n v="0"/>
    <n v="1"/>
    <n v="16723"/>
    <n v="28.56"/>
    <n v="11.085899513776337"/>
    <n v="0.63726708074534166"/>
    <n v="805"/>
    <n v="0.71226707401800282"/>
    <n v="0.81226706504821777"/>
    <n v="0"/>
    <n v="130"/>
    <n v="303"/>
    <n v="0"/>
    <n v="1226"/>
    <n v="9.6428568874086656E-2"/>
    <n v="0.22499999403953552"/>
    <n v="0"/>
    <n v="194"/>
    <n v="452"/>
    <x v="0"/>
    <s v="No corresponde"/>
    <s v="No corresponde"/>
    <n v="0"/>
    <n v="11"/>
    <n v="25"/>
    <n v="0"/>
    <n v="6"/>
    <n v="14"/>
    <s v="No corresponde"/>
    <s v="No corresponde"/>
    <s v="No corresponde"/>
    <s v="No corresponde"/>
    <s v="No corresponde"/>
    <s v="No corresponde"/>
    <n v="0.35185185185185186"/>
    <n v="0.7"/>
    <n v="0.8"/>
    <n v="0"/>
    <n v="263"/>
    <n v="526"/>
    <n v="0"/>
    <n v="0"/>
    <n v="1"/>
    <n v="0"/>
    <n v="1"/>
    <n v="3"/>
    <s v="No corresponde"/>
    <s v="No corresponde"/>
    <s v="No corresponde"/>
    <n v="9"/>
    <x v="0"/>
    <m/>
  </r>
  <r>
    <n v="1099"/>
    <n v="140312"/>
    <x v="13"/>
    <s v="Lambayeque"/>
    <s v="Túcume"/>
    <n v="2"/>
    <n v="2"/>
    <x v="4"/>
    <s v="pobreza media y ruralidad media"/>
    <n v="4"/>
    <n v="1"/>
    <n v="0"/>
    <n v="23111"/>
    <n v="31.16"/>
    <n v="57.069351230425056"/>
    <n v="0.6538796861377506"/>
    <n v="1147"/>
    <n v="0.70745112154637912"/>
    <n v="0.77887970209121704"/>
    <n v="0"/>
    <n v="169"/>
    <n v="393"/>
    <n v="0"/>
    <n v="1555"/>
    <n v="7.4999998722757616E-2"/>
    <n v="0.17499999701976776"/>
    <n v="0"/>
    <n v="309"/>
    <n v="719"/>
    <x v="0"/>
    <s v="No corresponde"/>
    <s v="No corresponde"/>
    <n v="0"/>
    <n v="15"/>
    <n v="35"/>
    <n v="0"/>
    <n v="6"/>
    <n v="14"/>
    <s v="No corresponde"/>
    <s v="No corresponde"/>
    <s v="No corresponde"/>
    <s v="No corresponde"/>
    <s v="No corresponde"/>
    <s v="No corresponde"/>
    <n v="0.86039453717754177"/>
    <n v="0.9"/>
    <n v="0.95"/>
    <n v="0"/>
    <n v="268"/>
    <n v="536"/>
    <n v="0"/>
    <n v="1"/>
    <n v="3"/>
    <n v="0"/>
    <n v="1"/>
    <n v="3"/>
    <s v="No corresponde"/>
    <s v="No corresponde"/>
    <s v="No corresponde"/>
    <n v="10"/>
    <x v="0"/>
    <m/>
  </r>
  <r>
    <n v="1100"/>
    <n v="150102"/>
    <x v="6"/>
    <s v="Lima"/>
    <s v="Ancón"/>
    <n v="2"/>
    <n v="1"/>
    <x v="5"/>
    <s v="pobreza baja y ruralidad baja"/>
    <n v="1"/>
    <n v="0"/>
    <n v="0"/>
    <n v="41474"/>
    <n v="26.28"/>
    <n v="0"/>
    <n v="0.69351018474656556"/>
    <n v="2111"/>
    <n v="0.76851018557184203"/>
    <n v="0.86851018667221069"/>
    <n v="0"/>
    <n v="87"/>
    <n v="203"/>
    <n v="3.629764065335753E-3"/>
    <n v="551"/>
    <n v="0.10005833713508253"/>
    <n v="0.22862976789474487"/>
    <n v="0"/>
    <n v="429"/>
    <n v="1000"/>
    <x v="0"/>
    <s v="No corresponde"/>
    <s v="No corresponde"/>
    <n v="0"/>
    <n v="15"/>
    <n v="35"/>
    <n v="0"/>
    <n v="2"/>
    <n v="10"/>
    <n v="0"/>
    <n v="0.36428571428571427"/>
    <n v="0.85"/>
    <n v="0"/>
    <n v="0.36428571428571427"/>
    <n v="0.85"/>
    <n v="0.96153846153846156"/>
    <n v="1"/>
    <n v="1"/>
    <n v="0"/>
    <n v="733"/>
    <n v="1467"/>
    <s v="No corresponde"/>
    <s v="No corresponde"/>
    <s v="No corresponde"/>
    <n v="0"/>
    <n v="1"/>
    <n v="3"/>
    <s v="No corresponde"/>
    <s v="No corresponde"/>
    <s v="No corresponde"/>
    <n v="11"/>
    <x v="1"/>
    <m/>
  </r>
  <r>
    <n v="1101"/>
    <n v="150106"/>
    <x v="6"/>
    <s v="Lima"/>
    <s v="Carabayllo"/>
    <n v="3"/>
    <n v="1"/>
    <x v="5"/>
    <s v="pobreza baja y ruralidad baja"/>
    <n v="1"/>
    <n v="0"/>
    <n v="0"/>
    <n v="317952"/>
    <n v="23.16"/>
    <n v="3.0072714111802061"/>
    <n v="0.74741758735291475"/>
    <n v="11133"/>
    <n v="0.82241758466511861"/>
    <n v="0.92241758108139038"/>
    <n v="0"/>
    <n v="218"/>
    <n v="507"/>
    <n v="0"/>
    <n v="2545"/>
    <n v="9.6428568874086656E-2"/>
    <n v="0.22499999403953552"/>
    <n v="0"/>
    <n v="429"/>
    <n v="1000"/>
    <x v="0"/>
    <s v="No corresponde"/>
    <s v="No corresponde"/>
    <n v="0"/>
    <n v="15"/>
    <n v="35"/>
    <n v="0"/>
    <n v="2"/>
    <n v="10"/>
    <n v="0"/>
    <n v="0.36428571428571427"/>
    <n v="0.85"/>
    <n v="0"/>
    <n v="0.36428571428571427"/>
    <n v="0.85"/>
    <n v="0.96744659206510686"/>
    <n v="1"/>
    <n v="1"/>
    <n v="0"/>
    <n v="3394"/>
    <n v="6788"/>
    <s v="No corresponde"/>
    <s v="No corresponde"/>
    <s v="No corresponde"/>
    <n v="0"/>
    <n v="1"/>
    <n v="3"/>
    <s v="No corresponde"/>
    <s v="No corresponde"/>
    <s v="No corresponde"/>
    <n v="11"/>
    <x v="1"/>
    <m/>
  </r>
  <r>
    <n v="1102"/>
    <n v="150109"/>
    <x v="6"/>
    <s v="Lima"/>
    <s v="Cieneguilla"/>
    <n v="3"/>
    <n v="2"/>
    <x v="5"/>
    <s v="pobreza baja y ruralidad baja"/>
    <n v="1"/>
    <n v="0"/>
    <n v="0"/>
    <n v="49707"/>
    <n v="22.76"/>
    <n v="1.3454995360346427"/>
    <n v="0.59170124481327802"/>
    <n v="1205"/>
    <n v="0.66670123480732935"/>
    <n v="0.76670122146606445"/>
    <n v="0"/>
    <n v="228"/>
    <n v="530"/>
    <n v="6.1538461538461541E-4"/>
    <n v="1625"/>
    <n v="9.7043955006442223E-2"/>
    <n v="0.22561538219451904"/>
    <n v="0"/>
    <n v="305"/>
    <n v="711"/>
    <x v="0"/>
    <s v="No corresponde"/>
    <s v="No corresponde"/>
    <n v="0"/>
    <n v="15"/>
    <n v="35"/>
    <n v="0"/>
    <n v="2"/>
    <n v="10"/>
    <n v="0"/>
    <n v="0.36428571428571427"/>
    <n v="0.85"/>
    <n v="0"/>
    <n v="0.36428571428571427"/>
    <n v="0.85"/>
    <n v="0.80901287553648071"/>
    <n v="0.9"/>
    <n v="0.95"/>
    <n v="0"/>
    <n v="558"/>
    <n v="1117"/>
    <s v="No corresponde"/>
    <s v="No corresponde"/>
    <s v="No corresponde"/>
    <n v="0"/>
    <n v="1"/>
    <n v="3"/>
    <s v="No corresponde"/>
    <s v="No corresponde"/>
    <s v="No corresponde"/>
    <n v="11"/>
    <x v="1"/>
    <m/>
  </r>
  <r>
    <n v="1103"/>
    <n v="150118"/>
    <x v="6"/>
    <s v="Lima"/>
    <s v="Lurigancho"/>
    <n v="2"/>
    <n v="1"/>
    <x v="5"/>
    <s v="pobreza baja y ruralidad baja"/>
    <n v="1"/>
    <n v="0"/>
    <n v="0"/>
    <n v="229307"/>
    <n v="24.02"/>
    <n v="0"/>
    <n v="0.66365788694880146"/>
    <n v="6758"/>
    <n v="0.73865789922454095"/>
    <n v="0.8386579155921936"/>
    <n v="0"/>
    <n v="429"/>
    <n v="1000"/>
    <n v="5.4414365392463609E-4"/>
    <n v="7351"/>
    <n v="9.6972713406321756E-2"/>
    <n v="0.22554413974285126"/>
    <n v="0"/>
    <n v="429"/>
    <n v="1000"/>
    <x v="0"/>
    <s v="No corresponde"/>
    <s v="No corresponde"/>
    <n v="0"/>
    <n v="15"/>
    <n v="35"/>
    <n v="0"/>
    <n v="2"/>
    <n v="10"/>
    <n v="0"/>
    <n v="0.36428571428571427"/>
    <n v="0.85"/>
    <n v="0"/>
    <n v="0.36428571428571427"/>
    <n v="0.85"/>
    <n v="0.97997997997997999"/>
    <n v="1"/>
    <n v="1"/>
    <n v="0"/>
    <n v="2413"/>
    <n v="4827"/>
    <s v="No corresponde"/>
    <s v="No corresponde"/>
    <s v="No corresponde"/>
    <n v="0"/>
    <n v="1"/>
    <n v="3"/>
    <s v="No corresponde"/>
    <s v="No corresponde"/>
    <s v="No corresponde"/>
    <n v="11"/>
    <x v="1"/>
    <m/>
  </r>
  <r>
    <n v="1104"/>
    <n v="150119"/>
    <x v="6"/>
    <s v="Lima"/>
    <s v="Lurín"/>
    <n v="2"/>
    <n v="1"/>
    <x v="5"/>
    <s v="pobreza baja y ruralidad baja"/>
    <n v="1"/>
    <n v="0"/>
    <n v="0"/>
    <n v="89416"/>
    <n v="25.48"/>
    <n v="2.3304177625542843"/>
    <n v="0.76239554317548741"/>
    <n v="3590"/>
    <n v="0.83739555581271574"/>
    <n v="0.93739557266235352"/>
    <n v="0"/>
    <n v="429"/>
    <n v="1000"/>
    <n v="0"/>
    <n v="6541"/>
    <n v="9.6428568874086656E-2"/>
    <n v="0.22499999403953552"/>
    <n v="0"/>
    <n v="429"/>
    <n v="1000"/>
    <x v="0"/>
    <s v="No corresponde"/>
    <s v="No corresponde"/>
    <n v="0"/>
    <n v="15"/>
    <n v="35"/>
    <n v="0"/>
    <n v="2"/>
    <n v="10"/>
    <n v="0"/>
    <n v="0.36428571428571427"/>
    <n v="0.85"/>
    <n v="0"/>
    <n v="0.36428571428571427"/>
    <n v="0.85"/>
    <n v="0.95547594677584446"/>
    <n v="1"/>
    <n v="1"/>
    <n v="0"/>
    <n v="916"/>
    <n v="1833"/>
    <s v="No corresponde"/>
    <s v="No corresponde"/>
    <s v="No corresponde"/>
    <n v="0"/>
    <n v="1"/>
    <n v="3"/>
    <s v="No corresponde"/>
    <s v="No corresponde"/>
    <s v="No corresponde"/>
    <n v="11"/>
    <x v="1"/>
    <m/>
  </r>
  <r>
    <n v="1105"/>
    <n v="150123"/>
    <x v="6"/>
    <s v="Lima"/>
    <s v="Pachacámac"/>
    <n v="3"/>
    <n v="1"/>
    <x v="5"/>
    <s v="pobreza baja y ruralidad baja"/>
    <n v="1"/>
    <n v="0"/>
    <n v="0"/>
    <n v="136921"/>
    <n v="23.24"/>
    <n v="3.1714774317251386"/>
    <n v="0.64090138114853401"/>
    <n v="4127"/>
    <n v="0.71590138865291331"/>
    <n v="0.81590139865875244"/>
    <n v="0"/>
    <n v="179"/>
    <n v="417"/>
    <n v="5.4083288263926451E-4"/>
    <n v="1849"/>
    <n v="9.6969403797965106E-2"/>
    <n v="0.22554083168506622"/>
    <n v="0"/>
    <n v="429"/>
    <n v="1000"/>
    <x v="0"/>
    <s v="No corresponde"/>
    <s v="No corresponde"/>
    <n v="0"/>
    <n v="15"/>
    <n v="35"/>
    <n v="0"/>
    <n v="2"/>
    <n v="10"/>
    <n v="0"/>
    <n v="0.36428571428571427"/>
    <n v="0.85"/>
    <n v="0"/>
    <n v="0.36428571428571427"/>
    <n v="0.85"/>
    <n v="0.71235833783054503"/>
    <n v="0.8"/>
    <n v="0.9"/>
    <n v="0"/>
    <n v="1302"/>
    <n v="2604"/>
    <s v="No corresponde"/>
    <s v="No corresponde"/>
    <s v="No corresponde"/>
    <n v="0"/>
    <n v="1"/>
    <n v="3"/>
    <s v="No corresponde"/>
    <s v="No corresponde"/>
    <s v="No corresponde"/>
    <n v="11"/>
    <x v="1"/>
    <m/>
  </r>
  <r>
    <n v="1106"/>
    <n v="150124"/>
    <x v="6"/>
    <s v="Lima"/>
    <s v="Pucusana"/>
    <n v="2"/>
    <n v="1"/>
    <x v="5"/>
    <s v="pobreza baja y ruralidad baja"/>
    <n v="1"/>
    <n v="0"/>
    <n v="0"/>
    <n v="18002"/>
    <n v="29.27"/>
    <n v="0.51295896328293733"/>
    <n v="0.65679442508710806"/>
    <n v="574"/>
    <n v="0.73179443179819348"/>
    <n v="0.83179444074630737"/>
    <n v="0"/>
    <n v="16"/>
    <n v="37"/>
    <n v="0"/>
    <n v="68"/>
    <n v="9.6428568874086656E-2"/>
    <n v="0.22499999403953552"/>
    <n v="0"/>
    <n v="159"/>
    <n v="370"/>
    <x v="0"/>
    <s v="No corresponde"/>
    <s v="No corresponde"/>
    <n v="0"/>
    <n v="15"/>
    <n v="35"/>
    <n v="0"/>
    <n v="2"/>
    <n v="10"/>
    <n v="0"/>
    <n v="0.36428571428571427"/>
    <n v="0.85"/>
    <n v="0"/>
    <n v="0.36428571428571427"/>
    <n v="0.85"/>
    <n v="0.89524838012958963"/>
    <n v="0.9"/>
    <n v="0.95"/>
    <n v="0"/>
    <n v="380"/>
    <n v="761"/>
    <s v="No corresponde"/>
    <s v="No corresponde"/>
    <s v="No corresponde"/>
    <n v="0"/>
    <n v="1"/>
    <n v="3"/>
    <s v="No corresponde"/>
    <s v="No corresponde"/>
    <s v="No corresponde"/>
    <n v="11"/>
    <x v="1"/>
    <m/>
  </r>
  <r>
    <n v="1107"/>
    <n v="150125"/>
    <x v="6"/>
    <s v="Lima"/>
    <s v="Puente Piedra"/>
    <n v="2"/>
    <n v="1"/>
    <x v="5"/>
    <s v="pobreza baja y ruralidad baja"/>
    <n v="1"/>
    <n v="0"/>
    <n v="0"/>
    <n v="373062"/>
    <n v="28.3"/>
    <n v="0"/>
    <n v="0.75445442497423065"/>
    <n v="13582"/>
    <n v="0.82945443391624385"/>
    <n v="0.92945444583892822"/>
    <n v="0"/>
    <n v="429"/>
    <n v="1000"/>
    <n v="0"/>
    <n v="23324"/>
    <n v="9.6428568874086656E-2"/>
    <n v="0.22499999403953552"/>
    <n v="0"/>
    <n v="429"/>
    <n v="1000"/>
    <x v="0"/>
    <s v="No corresponde"/>
    <s v="No corresponde"/>
    <n v="0"/>
    <n v="15"/>
    <n v="35"/>
    <n v="0"/>
    <n v="2"/>
    <n v="10"/>
    <n v="0"/>
    <n v="0.36428571428571427"/>
    <n v="0.85"/>
    <n v="0"/>
    <n v="0.36428571428571427"/>
    <n v="0.85"/>
    <n v="0.95763709108025419"/>
    <n v="1"/>
    <n v="1"/>
    <n v="0"/>
    <n v="3599"/>
    <n v="7199"/>
    <s v="No corresponde"/>
    <s v="No corresponde"/>
    <s v="No corresponde"/>
    <n v="0"/>
    <n v="1"/>
    <n v="3"/>
    <s v="No corresponde"/>
    <s v="No corresponde"/>
    <s v="No corresponde"/>
    <n v="11"/>
    <x v="1"/>
    <m/>
  </r>
  <r>
    <n v="1108"/>
    <n v="150126"/>
    <x v="6"/>
    <s v="Lima"/>
    <s v="Punta Hermosa"/>
    <n v="2"/>
    <n v="1"/>
    <x v="5"/>
    <s v="pobreza baja y ruralidad baja"/>
    <n v="1"/>
    <n v="0"/>
    <n v="0"/>
    <n v="7979"/>
    <n v="27.09"/>
    <n v="29.447181171319102"/>
    <n v="0.77731092436974791"/>
    <n v="238"/>
    <n v="0.85231092239485207"/>
    <n v="0.95231091976165771"/>
    <n v="0"/>
    <n v="7"/>
    <n v="16"/>
    <n v="0"/>
    <n v="31"/>
    <n v="9.6428568874086656E-2"/>
    <n v="0.22499999403953552"/>
    <n v="0"/>
    <n v="61"/>
    <n v="141"/>
    <x v="0"/>
    <s v="No corresponde"/>
    <s v="No corresponde"/>
    <n v="0"/>
    <n v="11"/>
    <n v="25"/>
    <n v="0"/>
    <n v="2"/>
    <n v="10"/>
    <n v="0"/>
    <n v="0.36428571428571427"/>
    <n v="0.85"/>
    <n v="0"/>
    <n v="0.36428571428571427"/>
    <n v="0.85"/>
    <n v="0.17449664429530201"/>
    <n v="0.7"/>
    <n v="0.8"/>
    <n v="0"/>
    <n v="127"/>
    <n v="255"/>
    <s v="No corresponde"/>
    <s v="No corresponde"/>
    <s v="No corresponde"/>
    <n v="0"/>
    <n v="1"/>
    <n v="3"/>
    <s v="No corresponde"/>
    <s v="No corresponde"/>
    <s v="No corresponde"/>
    <n v="11"/>
    <x v="1"/>
    <m/>
  </r>
  <r>
    <n v="1109"/>
    <n v="150127"/>
    <x v="6"/>
    <s v="Lima"/>
    <s v="Punta Negra"/>
    <n v="3"/>
    <n v="2"/>
    <x v="5"/>
    <s v="pobreza baja y ruralidad baja"/>
    <n v="1"/>
    <n v="0"/>
    <n v="0"/>
    <n v="8369"/>
    <n v="19.04"/>
    <n v="0.42735042735042739"/>
    <n v="0.7109375"/>
    <n v="256"/>
    <n v="0.78593750510896954"/>
    <n v="0.88593751192092896"/>
    <n v="0"/>
    <n v="3"/>
    <n v="7"/>
    <n v="0"/>
    <n v="14"/>
    <n v="9.6428568874086656E-2"/>
    <n v="0.22499999403953552"/>
    <n v="0"/>
    <n v="66"/>
    <n v="153"/>
    <x v="0"/>
    <s v="No corresponde"/>
    <s v="No corresponde"/>
    <n v="0"/>
    <n v="11"/>
    <n v="25"/>
    <n v="0"/>
    <n v="2"/>
    <n v="10"/>
    <n v="0"/>
    <n v="0.36428571428571427"/>
    <n v="0.85"/>
    <n v="0"/>
    <n v="0.36428571428571427"/>
    <n v="0.85"/>
    <n v="0.95041322314049592"/>
    <n v="1"/>
    <n v="1"/>
    <n v="0"/>
    <n v="199"/>
    <n v="399"/>
    <s v="No corresponde"/>
    <s v="No corresponde"/>
    <s v="No corresponde"/>
    <n v="0"/>
    <n v="1"/>
    <n v="3"/>
    <s v="No corresponde"/>
    <s v="No corresponde"/>
    <s v="No corresponde"/>
    <n v="11"/>
    <x v="1"/>
    <m/>
  </r>
  <r>
    <n v="1110"/>
    <n v="150132"/>
    <x v="6"/>
    <s v="Lima"/>
    <s v="San Juan de Lurigancho"/>
    <n v="3"/>
    <n v="2"/>
    <x v="5"/>
    <s v="pobreza baja y ruralidad baja"/>
    <n v="1"/>
    <n v="0"/>
    <n v="0"/>
    <n v="1138453"/>
    <n v="22.04"/>
    <n v="0"/>
    <n v="0.7343186641777687"/>
    <n v="39107"/>
    <n v="0.80931867332941765"/>
    <n v="0.90931868553161621"/>
    <n v="0"/>
    <n v="429"/>
    <n v="1000"/>
    <n v="1.0811395210551922E-4"/>
    <n v="36998"/>
    <n v="9.6536686629128038E-2"/>
    <n v="0.22510811686515808"/>
    <n v="0"/>
    <n v="429"/>
    <n v="1000"/>
    <x v="0"/>
    <s v="No corresponde"/>
    <s v="No corresponde"/>
    <n v="0"/>
    <n v="15"/>
    <n v="35"/>
    <n v="0"/>
    <n v="2"/>
    <n v="10"/>
    <n v="0"/>
    <n v="0.36428571428571427"/>
    <n v="0.85"/>
    <n v="0"/>
    <n v="0.36428571428571427"/>
    <n v="0.85"/>
    <n v="0.81570926143024614"/>
    <n v="0.9"/>
    <n v="0.95"/>
    <n v="0"/>
    <n v="10215"/>
    <n v="20430"/>
    <s v="No corresponde"/>
    <s v="No corresponde"/>
    <s v="No corresponde"/>
    <n v="0"/>
    <n v="1"/>
    <n v="3"/>
    <s v="No corresponde"/>
    <s v="No corresponde"/>
    <s v="No corresponde"/>
    <n v="11"/>
    <x v="1"/>
    <m/>
  </r>
  <r>
    <n v="1111"/>
    <n v="150139"/>
    <x v="6"/>
    <s v="Lima"/>
    <s v="Santa Rosa"/>
    <n v="2"/>
    <n v="1"/>
    <x v="5"/>
    <s v="pobreza baja y ruralidad baja"/>
    <n v="1"/>
    <n v="0"/>
    <n v="0"/>
    <n v="19802"/>
    <n v="29.07"/>
    <n v="0"/>
    <n v="0.75324675324675328"/>
    <n v="770"/>
    <n v="0.82824674608092586"/>
    <n v="0.92824673652648926"/>
    <n v="0"/>
    <n v="21"/>
    <n v="48"/>
    <n v="0"/>
    <n v="114"/>
    <n v="9.6428568874086656E-2"/>
    <n v="0.22499999403953552"/>
    <n v="0"/>
    <n v="160"/>
    <n v="372"/>
    <x v="0"/>
    <s v="No corresponde"/>
    <s v="No corresponde"/>
    <n v="0"/>
    <n v="15"/>
    <n v="35"/>
    <n v="0"/>
    <n v="2"/>
    <n v="10"/>
    <n v="0"/>
    <n v="0.36428571428571427"/>
    <n v="0.85"/>
    <n v="0"/>
    <n v="0.36428571428571427"/>
    <n v="0.85"/>
    <n v="0.94794952681388012"/>
    <n v="0.95"/>
    <n v="1"/>
    <n v="0"/>
    <n v="393"/>
    <n v="786"/>
    <s v="No corresponde"/>
    <s v="No corresponde"/>
    <s v="No corresponde"/>
    <n v="0"/>
    <n v="1"/>
    <n v="3"/>
    <s v="No corresponde"/>
    <s v="No corresponde"/>
    <s v="No corresponde"/>
    <n v="11"/>
    <x v="1"/>
    <m/>
  </r>
  <r>
    <n v="1112"/>
    <n v="150142"/>
    <x v="6"/>
    <s v="Lima"/>
    <s v="Villa El Salvador"/>
    <n v="3"/>
    <n v="2"/>
    <x v="5"/>
    <s v="pobreza baja y ruralidad baja"/>
    <n v="1"/>
    <n v="0"/>
    <n v="0"/>
    <n v="482027"/>
    <n v="22.8"/>
    <n v="0"/>
    <n v="0.75246748153474086"/>
    <n v="15299"/>
    <n v="0.82746747462015013"/>
    <n v="0.9274674654006958"/>
    <n v="0"/>
    <n v="429"/>
    <n v="1000"/>
    <n v="0"/>
    <n v="18722"/>
    <n v="9.6428568874086656E-2"/>
    <n v="0.22499999403953552"/>
    <n v="0"/>
    <n v="429"/>
    <n v="1000"/>
    <x v="0"/>
    <s v="No corresponde"/>
    <s v="No corresponde"/>
    <n v="0"/>
    <n v="15"/>
    <n v="35"/>
    <n v="0"/>
    <n v="2"/>
    <n v="10"/>
    <n v="0"/>
    <n v="0.36428571428571427"/>
    <n v="0.85"/>
    <n v="0"/>
    <n v="0.36428571428571427"/>
    <n v="0.85"/>
    <n v="0.66902704999291884"/>
    <n v="0.8"/>
    <n v="0.9"/>
    <n v="0"/>
    <n v="3927"/>
    <n v="7855"/>
    <s v="No corresponde"/>
    <s v="No corresponde"/>
    <s v="No corresponde"/>
    <n v="0"/>
    <n v="1"/>
    <n v="3"/>
    <s v="No corresponde"/>
    <s v="No corresponde"/>
    <s v="No corresponde"/>
    <n v="11"/>
    <x v="1"/>
    <m/>
  </r>
  <r>
    <n v="1113"/>
    <n v="150143"/>
    <x v="6"/>
    <s v="Lima"/>
    <s v="Villa María del Triunfo"/>
    <n v="3"/>
    <n v="2"/>
    <x v="5"/>
    <s v="pobreza baja y ruralidad baja"/>
    <n v="1"/>
    <n v="0"/>
    <n v="0"/>
    <n v="465735"/>
    <n v="20.7"/>
    <n v="0"/>
    <n v="0.79956616052060736"/>
    <n v="16135"/>
    <n v="0.87456616099714901"/>
    <n v="0.97456616163253784"/>
    <n v="0"/>
    <n v="429"/>
    <n v="1000"/>
    <n v="0"/>
    <n v="7635"/>
    <n v="9.6428568874086656E-2"/>
    <n v="0.22499999403953552"/>
    <n v="0"/>
    <n v="429"/>
    <n v="1000"/>
    <x v="0"/>
    <s v="No corresponde"/>
    <s v="No corresponde"/>
    <n v="0"/>
    <n v="15"/>
    <n v="35"/>
    <n v="0"/>
    <n v="2"/>
    <n v="10"/>
    <n v="0"/>
    <n v="0.36428571428571427"/>
    <n v="0.85"/>
    <n v="0"/>
    <n v="0.36428571428571427"/>
    <n v="0.85"/>
    <n v="0.68756348860832972"/>
    <n v="0.8"/>
    <n v="0.9"/>
    <n v="0"/>
    <n v="4514"/>
    <n v="9028"/>
    <s v="No corresponde"/>
    <s v="No corresponde"/>
    <s v="No corresponde"/>
    <n v="0"/>
    <n v="1"/>
    <n v="3"/>
    <s v="No corresponde"/>
    <s v="No corresponde"/>
    <s v="No corresponde"/>
    <n v="11"/>
    <x v="1"/>
    <m/>
  </r>
  <r>
    <n v="1114"/>
    <n v="150203"/>
    <x v="14"/>
    <s v="Barranca"/>
    <s v="Pativilca"/>
    <n v="3"/>
    <n v="2"/>
    <x v="4"/>
    <s v="pobreza media y ruralidad media"/>
    <n v="3"/>
    <n v="0"/>
    <n v="0"/>
    <n v="19723"/>
    <n v="18.57"/>
    <n v="36.407342657342653"/>
    <n v="0.82978723404255317"/>
    <n v="658"/>
    <n v="0.88335867131010015"/>
    <n v="0.95478725433349609"/>
    <n v="0"/>
    <n v="99"/>
    <n v="230"/>
    <n v="0"/>
    <n v="860"/>
    <n v="7.4999998722757616E-2"/>
    <n v="0.17499999701976776"/>
    <n v="0"/>
    <n v="194"/>
    <n v="452"/>
    <x v="0"/>
    <s v="No corresponde"/>
    <s v="No corresponde"/>
    <n v="0"/>
    <n v="15"/>
    <n v="35"/>
    <n v="0"/>
    <n v="2"/>
    <n v="10"/>
    <s v="No corresponde"/>
    <s v="No corresponde"/>
    <s v="No corresponde"/>
    <s v="No corresponde"/>
    <s v="No corresponde"/>
    <s v="No corresponde"/>
    <n v="0.95383347073371805"/>
    <n v="1"/>
    <n v="1"/>
    <n v="0"/>
    <n v="239"/>
    <n v="478"/>
    <s v="No corresponde"/>
    <s v="No corresponde"/>
    <s v="No corresponde"/>
    <n v="0"/>
    <n v="1"/>
    <n v="3"/>
    <s v="No corresponde"/>
    <s v="No corresponde"/>
    <s v="No corresponde"/>
    <n v="9"/>
    <x v="2"/>
    <m/>
  </r>
  <r>
    <n v="1115"/>
    <n v="150204"/>
    <x v="14"/>
    <s v="Barranca"/>
    <s v="Supe"/>
    <n v="3"/>
    <n v="2"/>
    <x v="4"/>
    <s v="pobreza media y ruralidad media"/>
    <n v="3"/>
    <n v="0"/>
    <n v="0"/>
    <n v="22985"/>
    <n v="19.329999999999998"/>
    <n v="49.137471100835853"/>
    <n v="0.87031408308004055"/>
    <n v="987"/>
    <n v="0.91732234136294588"/>
    <n v="0.98000001907348633"/>
    <n v="0"/>
    <n v="140"/>
    <n v="326"/>
    <n v="0"/>
    <n v="1237"/>
    <n v="7.4999998722757616E-2"/>
    <n v="0.17499999701976776"/>
    <n v="0"/>
    <n v="270"/>
    <n v="630"/>
    <x v="0"/>
    <s v="No corresponde"/>
    <s v="No corresponde"/>
    <n v="0"/>
    <n v="15"/>
    <n v="35"/>
    <n v="0"/>
    <n v="2"/>
    <n v="10"/>
    <s v="No corresponde"/>
    <s v="No corresponde"/>
    <s v="No corresponde"/>
    <s v="No corresponde"/>
    <s v="No corresponde"/>
    <s v="No corresponde"/>
    <n v="0.52941176470588236"/>
    <n v="0.8"/>
    <n v="0.9"/>
    <n v="0"/>
    <n v="363"/>
    <n v="727"/>
    <s v="No corresponde"/>
    <s v="No corresponde"/>
    <s v="No corresponde"/>
    <n v="0"/>
    <n v="1"/>
    <n v="3"/>
    <s v="No corresponde"/>
    <s v="No corresponde"/>
    <s v="No corresponde"/>
    <n v="9"/>
    <x v="2"/>
    <m/>
  </r>
  <r>
    <n v="1116"/>
    <n v="150301"/>
    <x v="14"/>
    <s v="Cajatambo"/>
    <s v="Cajatambo"/>
    <n v="1"/>
    <n v="1"/>
    <x v="0"/>
    <s v="pobreza media y ruralidad alta"/>
    <n v="3"/>
    <n v="0"/>
    <n v="0"/>
    <n v="2225"/>
    <n v="46.08"/>
    <n v="100"/>
    <n v="0.5490196078431373"/>
    <n v="51"/>
    <n v="0.59187674689359693"/>
    <n v="0.64901959896087646"/>
    <n v="0"/>
    <n v="9"/>
    <n v="21"/>
    <n v="0"/>
    <n v="76"/>
    <n v="6.4285716840199056E-2"/>
    <n v="0.15000000596046448"/>
    <n v="0"/>
    <n v="33"/>
    <n v="77"/>
    <x v="0"/>
    <s v="No corresponde"/>
    <s v="No corresponde"/>
    <n v="0"/>
    <n v="7"/>
    <n v="15"/>
    <n v="0"/>
    <n v="2"/>
    <n v="10"/>
    <n v="0"/>
    <n v="0.36428571428571427"/>
    <n v="0.85"/>
    <n v="0"/>
    <n v="0.36428571428571427"/>
    <n v="0.85"/>
    <n v="0.86746987951807231"/>
    <n v="0.9"/>
    <n v="0.95"/>
    <n v="0"/>
    <n v="143"/>
    <n v="286"/>
    <n v="0"/>
    <n v="0"/>
    <n v="1"/>
    <n v="0"/>
    <n v="1"/>
    <n v="3"/>
    <s v="No corresponde"/>
    <s v="No corresponde"/>
    <s v="No corresponde"/>
    <n v="11"/>
    <x v="3"/>
    <m/>
  </r>
  <r>
    <n v="1117"/>
    <n v="150302"/>
    <x v="14"/>
    <s v="Cajatambo"/>
    <s v="Copa"/>
    <n v="1"/>
    <n v="1"/>
    <x v="0"/>
    <s v="pobreza media y ruralidad alta"/>
    <n v="3"/>
    <n v="0"/>
    <n v="0"/>
    <n v="791"/>
    <n v="51.29"/>
    <n v="100"/>
    <n v="0.42857142857142855"/>
    <n v="21"/>
    <n v="0.47142857069871863"/>
    <n v="0.52857142686843872"/>
    <n v="0"/>
    <n v="4"/>
    <n v="9"/>
    <n v="0"/>
    <n v="34"/>
    <n v="6.4285716840199056E-2"/>
    <n v="0.15000000596046448"/>
    <n v="0"/>
    <n v="14"/>
    <n v="32"/>
    <x v="1"/>
    <n v="2.142857142857143E-3"/>
    <n v="5.0000000000000001E-3"/>
    <n v="0"/>
    <n v="3"/>
    <n v="5"/>
    <n v="0"/>
    <n v="2"/>
    <n v="10"/>
    <s v="No corresponde"/>
    <s v="No corresponde"/>
    <s v="No corresponde"/>
    <s v="No corresponde"/>
    <s v="No corresponde"/>
    <s v="No corresponde"/>
    <n v="0.96875"/>
    <n v="1"/>
    <n v="1"/>
    <n v="0"/>
    <n v="74"/>
    <n v="149"/>
    <n v="0"/>
    <n v="0"/>
    <n v="1"/>
    <n v="0"/>
    <n v="1"/>
    <n v="3"/>
    <s v="No corresponde"/>
    <s v="No corresponde"/>
    <s v="No corresponde"/>
    <n v="10"/>
    <x v="1"/>
    <m/>
  </r>
  <r>
    <n v="1118"/>
    <n v="150303"/>
    <x v="14"/>
    <s v="Cajatambo"/>
    <s v="Gorgor"/>
    <n v="1"/>
    <n v="1"/>
    <x v="0"/>
    <s v="pobreza media y ruralidad alta"/>
    <n v="2"/>
    <n v="0"/>
    <n v="0"/>
    <n v="2731"/>
    <n v="50.35"/>
    <n v="100"/>
    <n v="0.1875"/>
    <n v="48"/>
    <n v="0.23035714030265808"/>
    <n v="0.28749999403953552"/>
    <n v="0"/>
    <n v="10"/>
    <n v="22"/>
    <n v="0"/>
    <n v="84"/>
    <n v="6.4285716840199056E-2"/>
    <n v="0.15000000596046448"/>
    <n v="0"/>
    <n v="33"/>
    <n v="76"/>
    <x v="1"/>
    <n v="2.142857142857143E-3"/>
    <n v="5.0000000000000001E-3"/>
    <n v="0"/>
    <n v="7"/>
    <n v="15"/>
    <n v="0"/>
    <n v="2"/>
    <n v="10"/>
    <s v="No corresponde"/>
    <s v="No corresponde"/>
    <s v="No corresponde"/>
    <s v="No corresponde"/>
    <s v="No corresponde"/>
    <s v="No corresponde"/>
    <n v="0.26363636363636361"/>
    <n v="0.7"/>
    <n v="0.8"/>
    <n v="0"/>
    <n v="91"/>
    <n v="182"/>
    <n v="0"/>
    <n v="0"/>
    <n v="1"/>
    <n v="0"/>
    <n v="1"/>
    <n v="3"/>
    <s v="No corresponde"/>
    <s v="No corresponde"/>
    <s v="No corresponde"/>
    <n v="10"/>
    <x v="1"/>
    <m/>
  </r>
  <r>
    <n v="1119"/>
    <n v="150304"/>
    <x v="14"/>
    <s v="Cajatambo"/>
    <s v="Huancapón"/>
    <n v="1"/>
    <n v="1"/>
    <x v="1"/>
    <s v="pobreza alta y ruralidad alta"/>
    <n v="2"/>
    <n v="0"/>
    <n v="0"/>
    <n v="967"/>
    <n v="54.24"/>
    <n v="100"/>
    <n v="0.21428571428571427"/>
    <n v="14"/>
    <n v="0.24642857361812981"/>
    <n v="0.28928571939468384"/>
    <n v="0"/>
    <n v="3"/>
    <n v="6"/>
    <n v="0"/>
    <n v="26"/>
    <n v="5.3571428571428568E-2"/>
    <n v="0.125"/>
    <n v="0"/>
    <n v="16"/>
    <n v="36"/>
    <x v="1"/>
    <n v="2.142857142857143E-3"/>
    <n v="5.0000000000000001E-3"/>
    <n v="0"/>
    <n v="3"/>
    <n v="5"/>
    <n v="0"/>
    <n v="2"/>
    <n v="10"/>
    <s v="No corresponde"/>
    <s v="No corresponde"/>
    <s v="No corresponde"/>
    <s v="No corresponde"/>
    <s v="No corresponde"/>
    <s v="No corresponde"/>
    <n v="0.9662921348314607"/>
    <n v="1"/>
    <n v="1"/>
    <n v="0"/>
    <n v="90"/>
    <n v="181"/>
    <n v="0"/>
    <n v="0"/>
    <n v="1"/>
    <n v="0"/>
    <n v="1"/>
    <n v="3"/>
    <s v="No corresponde"/>
    <s v="No corresponde"/>
    <s v="No corresponde"/>
    <n v="10"/>
    <x v="1"/>
    <m/>
  </r>
  <r>
    <n v="1120"/>
    <n v="150305"/>
    <x v="14"/>
    <s v="Cajatambo"/>
    <s v="Manas"/>
    <n v="2"/>
    <n v="1"/>
    <x v="0"/>
    <s v="pobreza media y ruralidad alta"/>
    <n v="3"/>
    <n v="0"/>
    <n v="0"/>
    <n v="967"/>
    <n v="41.73"/>
    <n v="100"/>
    <n v="0.4375"/>
    <n v="16"/>
    <n v="0.48035715307508198"/>
    <n v="0.53750002384185791"/>
    <n v="0"/>
    <n v="5"/>
    <n v="10"/>
    <n v="0"/>
    <n v="33"/>
    <n v="6.4285716840199056E-2"/>
    <n v="0.15000000596046448"/>
    <n v="0"/>
    <n v="10"/>
    <n v="22"/>
    <x v="0"/>
    <s v="No corresponde"/>
    <s v="No corresponde"/>
    <n v="0"/>
    <n v="3"/>
    <n v="5"/>
    <n v="0"/>
    <n v="2"/>
    <n v="10"/>
    <s v="No corresponde"/>
    <s v="No corresponde"/>
    <s v="No corresponde"/>
    <s v="No corresponde"/>
    <s v="No corresponde"/>
    <s v="No corresponde"/>
    <n v="1"/>
    <n v="1"/>
    <n v="1"/>
    <n v="0"/>
    <n v="71"/>
    <n v="143"/>
    <n v="0"/>
    <n v="0"/>
    <n v="1"/>
    <n v="0"/>
    <n v="1"/>
    <n v="3"/>
    <s v="No corresponde"/>
    <s v="No corresponde"/>
    <s v="No corresponde"/>
    <n v="9"/>
    <x v="0"/>
    <m/>
  </r>
  <r>
    <n v="1121"/>
    <n v="150401"/>
    <x v="14"/>
    <s v="Canta"/>
    <s v="Canta"/>
    <n v="2"/>
    <n v="1"/>
    <x v="3"/>
    <s v="pobreza baja y ruralidad alta"/>
    <n v="4"/>
    <n v="0"/>
    <n v="1"/>
    <n v="2855"/>
    <n v="24.16"/>
    <n v="100"/>
    <n v="0.52564102564102566"/>
    <n v="78"/>
    <n v="0.58992672905380472"/>
    <n v="0.67564100027084351"/>
    <n v="0"/>
    <n v="15"/>
    <n v="35"/>
    <n v="0"/>
    <n v="103"/>
    <n v="8.5714286991528096E-2"/>
    <n v="0.20000000298023224"/>
    <n v="0"/>
    <n v="31"/>
    <n v="72"/>
    <x v="0"/>
    <s v="No corresponde"/>
    <s v="No corresponde"/>
    <n v="0"/>
    <n v="7"/>
    <n v="15"/>
    <n v="0"/>
    <n v="6"/>
    <n v="14"/>
    <n v="0"/>
    <n v="0.36428571428571427"/>
    <n v="0.85"/>
    <n v="0"/>
    <n v="0.36428571428571427"/>
    <n v="0.85"/>
    <n v="0.8188405797101449"/>
    <n v="0.9"/>
    <n v="0.95"/>
    <n v="0"/>
    <n v="129"/>
    <n v="258"/>
    <n v="0"/>
    <n v="0"/>
    <n v="1"/>
    <n v="0"/>
    <n v="1"/>
    <n v="3"/>
    <s v="No corresponde"/>
    <s v="No corresponde"/>
    <s v="No corresponde"/>
    <n v="11"/>
    <x v="3"/>
    <m/>
  </r>
  <r>
    <n v="1122"/>
    <n v="150402"/>
    <x v="14"/>
    <s v="Canta"/>
    <s v="Arahuay"/>
    <n v="2"/>
    <n v="1"/>
    <x v="3"/>
    <s v="pobreza baja y ruralidad alta"/>
    <n v="1"/>
    <n v="0"/>
    <n v="0"/>
    <n v="784"/>
    <n v="27.45"/>
    <n v="100"/>
    <n v="0"/>
    <n v="2"/>
    <n v="6.4285716840199056E-2"/>
    <n v="0.15000000596046448"/>
    <n v="0"/>
    <n v="3"/>
    <n v="6"/>
    <n v="0"/>
    <n v="17"/>
    <n v="8.5714286991528096E-2"/>
    <n v="0.20000000298023224"/>
    <n v="0"/>
    <n v="5"/>
    <n v="11"/>
    <x v="0"/>
    <s v="No corresponde"/>
    <s v="No corresponde"/>
    <n v="0"/>
    <n v="3"/>
    <n v="5"/>
    <n v="0"/>
    <n v="2"/>
    <n v="10"/>
    <s v="No corresponde"/>
    <s v="No corresponde"/>
    <s v="No corresponde"/>
    <s v="No corresponde"/>
    <s v="No corresponde"/>
    <s v="No corresponde"/>
    <n v="0.97530864197530864"/>
    <n v="1"/>
    <n v="1"/>
    <n v="0"/>
    <n v="49"/>
    <n v="99"/>
    <n v="0"/>
    <n v="0"/>
    <n v="1"/>
    <n v="0"/>
    <n v="1"/>
    <n v="3"/>
    <s v="No corresponde"/>
    <s v="No corresponde"/>
    <s v="No corresponde"/>
    <n v="9"/>
    <x v="0"/>
    <m/>
  </r>
  <r>
    <n v="1123"/>
    <n v="150403"/>
    <x v="14"/>
    <s v="Canta"/>
    <s v="Huamantanga"/>
    <n v="2"/>
    <n v="1"/>
    <x v="3"/>
    <s v="pobreza baja y ruralidad alta"/>
    <n v="3"/>
    <n v="0"/>
    <n v="0"/>
    <n v="1328"/>
    <n v="33.020000000000003"/>
    <n v="100"/>
    <n v="0.66666666666666663"/>
    <n v="12"/>
    <n v="0.73095237924939105"/>
    <n v="0.81666666269302368"/>
    <n v="0"/>
    <n v="3"/>
    <n v="7"/>
    <n v="0"/>
    <n v="18"/>
    <n v="8.5714286991528096E-2"/>
    <n v="0.20000000298023224"/>
    <n v="0"/>
    <n v="8"/>
    <n v="18"/>
    <x v="0"/>
    <s v="No corresponde"/>
    <s v="No corresponde"/>
    <n v="0"/>
    <n v="7"/>
    <n v="15"/>
    <n v="0"/>
    <n v="6"/>
    <n v="14"/>
    <s v="No corresponde"/>
    <s v="No corresponde"/>
    <s v="No corresponde"/>
    <s v="No corresponde"/>
    <s v="No corresponde"/>
    <s v="No corresponde"/>
    <n v="0"/>
    <n v="0.7"/>
    <n v="0.8"/>
    <n v="0"/>
    <n v="62"/>
    <n v="125"/>
    <n v="0"/>
    <n v="0"/>
    <n v="1"/>
    <n v="0"/>
    <n v="1"/>
    <n v="3"/>
    <s v="No corresponde"/>
    <s v="No corresponde"/>
    <s v="No corresponde"/>
    <n v="9"/>
    <x v="0"/>
    <m/>
  </r>
  <r>
    <n v="1124"/>
    <n v="150404"/>
    <x v="14"/>
    <s v="Canta"/>
    <s v="Huaros"/>
    <n v="3"/>
    <n v="1"/>
    <x v="3"/>
    <s v="pobreza baja y ruralidad alta"/>
    <n v="3"/>
    <n v="0"/>
    <n v="0"/>
    <n v="773"/>
    <n v="23"/>
    <n v="100"/>
    <n v="0.57894736842105265"/>
    <n v="19"/>
    <n v="0.64323307114436212"/>
    <n v="0.72894734144210815"/>
    <n v="0"/>
    <n v="5"/>
    <n v="11"/>
    <n v="0"/>
    <n v="34"/>
    <n v="8.5714286991528096E-2"/>
    <n v="0.20000000298023224"/>
    <n v="0"/>
    <n v="11"/>
    <n v="24"/>
    <x v="0"/>
    <s v="No corresponde"/>
    <s v="No corresponde"/>
    <n v="0"/>
    <n v="3"/>
    <n v="5"/>
    <n v="0"/>
    <n v="6"/>
    <n v="14"/>
    <s v="No corresponde"/>
    <s v="No corresponde"/>
    <s v="No corresponde"/>
    <s v="No corresponde"/>
    <s v="No corresponde"/>
    <s v="No corresponde"/>
    <n v="0.963963963963964"/>
    <n v="1"/>
    <n v="1"/>
    <n v="0"/>
    <n v="62"/>
    <n v="124"/>
    <s v="No corresponde"/>
    <s v="No corresponde"/>
    <s v="No corresponde"/>
    <n v="0"/>
    <n v="1"/>
    <n v="3"/>
    <s v="No corresponde"/>
    <s v="No corresponde"/>
    <s v="No corresponde"/>
    <n v="9"/>
    <x v="2"/>
    <m/>
  </r>
  <r>
    <n v="1125"/>
    <n v="150405"/>
    <x v="14"/>
    <s v="Canta"/>
    <s v="Lachaqui"/>
    <n v="2"/>
    <n v="1"/>
    <x v="3"/>
    <s v="pobreza baja y ruralidad alta"/>
    <n v="3"/>
    <n v="0"/>
    <n v="0"/>
    <n v="890"/>
    <n v="30.17"/>
    <n v="100"/>
    <n v="0.3"/>
    <n v="10"/>
    <n v="0.36428570917674474"/>
    <n v="0.44999998807907104"/>
    <n v="0"/>
    <n v="3"/>
    <n v="5"/>
    <n v="0"/>
    <n v="14"/>
    <n v="8.5714286991528096E-2"/>
    <n v="0.20000000298023224"/>
    <n v="0"/>
    <n v="9"/>
    <n v="21"/>
    <x v="0"/>
    <s v="No corresponde"/>
    <s v="No corresponde"/>
    <n v="0"/>
    <n v="3"/>
    <n v="5"/>
    <n v="0"/>
    <n v="6"/>
    <n v="14"/>
    <s v="No corresponde"/>
    <s v="No corresponde"/>
    <s v="No corresponde"/>
    <s v="No corresponde"/>
    <s v="No corresponde"/>
    <s v="No corresponde"/>
    <n v="0.95652173913043481"/>
    <n v="1"/>
    <n v="1"/>
    <n v="0"/>
    <n v="85"/>
    <n v="171"/>
    <n v="0"/>
    <n v="0"/>
    <n v="1"/>
    <n v="0"/>
    <n v="1"/>
    <n v="3"/>
    <s v="No corresponde"/>
    <s v="No corresponde"/>
    <s v="No corresponde"/>
    <n v="9"/>
    <x v="0"/>
    <m/>
  </r>
  <r>
    <n v="1126"/>
    <n v="150406"/>
    <x v="14"/>
    <s v="Canta"/>
    <s v="San Buenaventura"/>
    <n v="2"/>
    <n v="1"/>
    <x v="3"/>
    <s v="pobreza baja y ruralidad alta"/>
    <n v="2"/>
    <n v="0"/>
    <n v="0"/>
    <n v="558"/>
    <n v="28.15"/>
    <n v="100"/>
    <n v="0.66666666666666663"/>
    <n v="3"/>
    <n v="0.73095237924939105"/>
    <n v="0.81666666269302368"/>
    <n v="0"/>
    <n v="2"/>
    <n v="4"/>
    <n v="0"/>
    <n v="12"/>
    <n v="8.5714286991528096E-2"/>
    <n v="0.20000000298023224"/>
    <n v="0"/>
    <n v="2"/>
    <n v="4"/>
    <x v="0"/>
    <s v="No corresponde"/>
    <s v="No corresponde"/>
    <n v="0"/>
    <n v="3"/>
    <n v="5"/>
    <n v="0"/>
    <n v="2"/>
    <n v="10"/>
    <s v="No corresponde"/>
    <s v="No corresponde"/>
    <s v="No corresponde"/>
    <s v="No corresponde"/>
    <s v="No corresponde"/>
    <s v="No corresponde"/>
    <n v="0.90909090909090906"/>
    <n v="0.95"/>
    <n v="1"/>
    <n v="0"/>
    <n v="26"/>
    <n v="53"/>
    <n v="0"/>
    <n v="0"/>
    <n v="1"/>
    <n v="0"/>
    <n v="1"/>
    <n v="3"/>
    <s v="No corresponde"/>
    <s v="No corresponde"/>
    <s v="No corresponde"/>
    <n v="9"/>
    <x v="0"/>
    <m/>
  </r>
  <r>
    <n v="1127"/>
    <n v="150508"/>
    <x v="14"/>
    <s v="Cañete"/>
    <s v="Lunahuana"/>
    <n v="3"/>
    <n v="1"/>
    <x v="3"/>
    <s v="pobreza baja y ruralidad alta"/>
    <n v="2"/>
    <n v="0"/>
    <n v="0"/>
    <n v="4845"/>
    <n v="22.26"/>
    <n v="100"/>
    <n v="0.53508771929824561"/>
    <n v="114"/>
    <n v="0.59937344263669545"/>
    <n v="0.68508774042129517"/>
    <n v="0"/>
    <n v="17"/>
    <n v="38"/>
    <n v="0"/>
    <n v="151"/>
    <n v="8.5714286991528096E-2"/>
    <n v="0.20000000298023224"/>
    <n v="0"/>
    <n v="48"/>
    <n v="110"/>
    <x v="0"/>
    <s v="No corresponde"/>
    <s v="No corresponde"/>
    <n v="0"/>
    <n v="11"/>
    <n v="25"/>
    <n v="0"/>
    <n v="2"/>
    <n v="10"/>
    <s v="No corresponde"/>
    <s v="No corresponde"/>
    <s v="No corresponde"/>
    <s v="No corresponde"/>
    <s v="No corresponde"/>
    <s v="No corresponde"/>
    <n v="0.87579617834394907"/>
    <n v="0.9"/>
    <n v="0.95"/>
    <n v="0"/>
    <n v="170"/>
    <n v="341"/>
    <s v="No corresponde"/>
    <s v="No corresponde"/>
    <s v="No corresponde"/>
    <n v="0"/>
    <n v="1"/>
    <n v="3"/>
    <s v="No corresponde"/>
    <s v="No corresponde"/>
    <s v="No corresponde"/>
    <n v="9"/>
    <x v="2"/>
    <m/>
  </r>
  <r>
    <n v="1128"/>
    <n v="150510"/>
    <x v="14"/>
    <s v="Cañete"/>
    <s v="Nuevo Imperial"/>
    <n v="3"/>
    <n v="1"/>
    <x v="4"/>
    <s v="pobreza media y ruralidad media"/>
    <n v="2"/>
    <n v="0"/>
    <n v="0"/>
    <n v="24243"/>
    <n v="21.19"/>
    <n v="43.718042366691016"/>
    <n v="0.58103975535168195"/>
    <n v="981"/>
    <n v="0.63461117165845882"/>
    <n v="0.70603972673416138"/>
    <n v="0"/>
    <n v="156"/>
    <n v="364"/>
    <n v="0"/>
    <n v="1350"/>
    <n v="7.4999998722757616E-2"/>
    <n v="0.17499999701976776"/>
    <n v="0"/>
    <n v="276"/>
    <n v="643"/>
    <x v="0"/>
    <s v="No corresponde"/>
    <s v="No corresponde"/>
    <n v="0"/>
    <n v="15"/>
    <n v="35"/>
    <n v="0"/>
    <n v="2"/>
    <n v="10"/>
    <s v="No corresponde"/>
    <s v="No corresponde"/>
    <s v="No corresponde"/>
    <s v="No corresponde"/>
    <s v="No corresponde"/>
    <s v="No corresponde"/>
    <n v="0.94317343173431734"/>
    <n v="0.95"/>
    <n v="1"/>
    <n v="0"/>
    <n v="352"/>
    <n v="704"/>
    <s v="No corresponde"/>
    <s v="No corresponde"/>
    <s v="No corresponde"/>
    <n v="0"/>
    <n v="1"/>
    <n v="3"/>
    <s v="No corresponde"/>
    <s v="No corresponde"/>
    <s v="No corresponde"/>
    <n v="9"/>
    <x v="2"/>
    <m/>
  </r>
  <r>
    <n v="1129"/>
    <n v="150511"/>
    <x v="14"/>
    <s v="Cañete"/>
    <s v="Pacarán"/>
    <n v="4"/>
    <n v="2"/>
    <x v="3"/>
    <s v="pobreza baja y ruralidad alta"/>
    <n v="4"/>
    <n v="1"/>
    <n v="0"/>
    <n v="1814"/>
    <n v="17.204429999999999"/>
    <n v="100"/>
    <n v="0.53030303030303028"/>
    <n v="66"/>
    <n v="0.59458874753027247"/>
    <n v="0.68030303716659546"/>
    <n v="0"/>
    <n v="13"/>
    <n v="30"/>
    <n v="0"/>
    <n v="91"/>
    <n v="8.5714286991528096E-2"/>
    <n v="0.20000000298023224"/>
    <n v="0"/>
    <n v="24"/>
    <n v="54"/>
    <x v="0"/>
    <s v="No corresponde"/>
    <s v="No corresponde"/>
    <n v="0"/>
    <n v="7"/>
    <n v="15"/>
    <n v="0"/>
    <n v="2"/>
    <n v="10"/>
    <s v="No corresponde"/>
    <s v="No corresponde"/>
    <s v="No corresponde"/>
    <s v="No corresponde"/>
    <s v="No corresponde"/>
    <s v="No corresponde"/>
    <n v="0.84563758389261745"/>
    <n v="0.9"/>
    <n v="0.95"/>
    <n v="0"/>
    <n v="46"/>
    <n v="93"/>
    <n v="0"/>
    <n v="0"/>
    <n v="1"/>
    <n v="0"/>
    <n v="1"/>
    <n v="3"/>
    <s v="No corresponde"/>
    <s v="No corresponde"/>
    <s v="No corresponde"/>
    <n v="9"/>
    <x v="0"/>
    <m/>
  </r>
  <r>
    <n v="1130"/>
    <n v="150512"/>
    <x v="14"/>
    <s v="Cañete"/>
    <s v="Quilmana"/>
    <n v="3"/>
    <n v="1"/>
    <x v="4"/>
    <s v="pobreza media y ruralidad media"/>
    <n v="4"/>
    <n v="1"/>
    <n v="1"/>
    <n v="15579"/>
    <n v="21.17"/>
    <n v="38.581882412313902"/>
    <n v="0.69986357435197821"/>
    <n v="733"/>
    <n v="0.75343499379277901"/>
    <n v="0.82486355304718018"/>
    <n v="0"/>
    <n v="154"/>
    <n v="359"/>
    <n v="0"/>
    <n v="1093"/>
    <n v="7.4999998722757616E-2"/>
    <n v="0.17499999701976776"/>
    <n v="0"/>
    <n v="188"/>
    <n v="437"/>
    <x v="0"/>
    <s v="No corresponde"/>
    <s v="No corresponde"/>
    <n v="0"/>
    <n v="11"/>
    <n v="25"/>
    <n v="0"/>
    <n v="6"/>
    <n v="14"/>
    <s v="No corresponde"/>
    <s v="No corresponde"/>
    <s v="No corresponde"/>
    <s v="No corresponde"/>
    <s v="No corresponde"/>
    <s v="No corresponde"/>
    <n v="0.92149866190900986"/>
    <n v="0.95"/>
    <n v="1"/>
    <n v="0"/>
    <n v="295"/>
    <n v="590"/>
    <n v="0"/>
    <n v="0"/>
    <n v="1"/>
    <n v="0"/>
    <n v="1"/>
    <n v="3"/>
    <s v="No corresponde"/>
    <s v="No corresponde"/>
    <s v="No corresponde"/>
    <n v="9"/>
    <x v="0"/>
    <m/>
  </r>
  <r>
    <n v="1131"/>
    <n v="150514"/>
    <x v="14"/>
    <s v="Cañete"/>
    <s v="San Luis"/>
    <n v="4"/>
    <n v="2"/>
    <x v="4"/>
    <s v="pobreza media y ruralidad media"/>
    <n v="4"/>
    <n v="1"/>
    <n v="1"/>
    <n v="13213"/>
    <n v="17.260000000000002"/>
    <n v="34.015852047556145"/>
    <n v="0.66787003610108309"/>
    <n v="554"/>
    <n v="0.7214414683612983"/>
    <n v="0.79287004470825195"/>
    <n v="0"/>
    <n v="92"/>
    <n v="213"/>
    <n v="1.2224938875305623E-3"/>
    <n v="818"/>
    <n v="7.6222491486065053E-2"/>
    <n v="0.17622248828411102"/>
    <n v="0"/>
    <n v="143"/>
    <n v="333"/>
    <x v="0"/>
    <s v="No corresponde"/>
    <s v="No corresponde"/>
    <n v="0"/>
    <n v="15"/>
    <n v="35"/>
    <n v="0"/>
    <n v="6"/>
    <n v="14"/>
    <s v="No corresponde"/>
    <s v="No corresponde"/>
    <s v="No corresponde"/>
    <s v="No corresponde"/>
    <s v="No corresponde"/>
    <s v="No corresponde"/>
    <n v="0.8512241054613936"/>
    <n v="0.9"/>
    <n v="0.95"/>
    <n v="0"/>
    <n v="229"/>
    <n v="459"/>
    <n v="0"/>
    <n v="0"/>
    <n v="1"/>
    <n v="0"/>
    <n v="1"/>
    <n v="3"/>
    <s v="No corresponde"/>
    <s v="No corresponde"/>
    <s v="No corresponde"/>
    <n v="9"/>
    <x v="0"/>
    <m/>
  </r>
  <r>
    <n v="1132"/>
    <n v="150516"/>
    <x v="14"/>
    <s v="Cañete"/>
    <s v="Zuñiga"/>
    <n v="4"/>
    <n v="2"/>
    <x v="3"/>
    <s v="pobreza baja y ruralidad alta"/>
    <n v="3"/>
    <n v="0"/>
    <n v="0"/>
    <n v="1882"/>
    <n v="17.204429999999999"/>
    <n v="100"/>
    <n v="0.33333333333333331"/>
    <n v="42"/>
    <n v="0.39761904165858314"/>
    <n v="0.48333331942558289"/>
    <n v="0"/>
    <n v="8"/>
    <n v="18"/>
    <n v="0"/>
    <n v="46"/>
    <n v="8.5714286991528096E-2"/>
    <n v="0.20000000298023224"/>
    <n v="0"/>
    <n v="13"/>
    <n v="30"/>
    <x v="0"/>
    <s v="No corresponde"/>
    <s v="No corresponde"/>
    <n v="0"/>
    <n v="7"/>
    <n v="15"/>
    <n v="0"/>
    <n v="2"/>
    <n v="10"/>
    <s v="No corresponde"/>
    <s v="No corresponde"/>
    <s v="No corresponde"/>
    <s v="No corresponde"/>
    <s v="No corresponde"/>
    <s v="No corresponde"/>
    <n v="0.96571428571428575"/>
    <n v="1"/>
    <n v="1"/>
    <n v="0"/>
    <n v="42"/>
    <n v="85"/>
    <s v="No corresponde"/>
    <s v="No corresponde"/>
    <s v="No corresponde"/>
    <n v="0"/>
    <n v="1"/>
    <n v="3"/>
    <s v="No corresponde"/>
    <s v="No corresponde"/>
    <s v="No corresponde"/>
    <n v="9"/>
    <x v="2"/>
    <m/>
  </r>
  <r>
    <n v="1133"/>
    <n v="150602"/>
    <x v="14"/>
    <s v="Huaral"/>
    <s v="Atavillos Alto"/>
    <n v="3"/>
    <n v="1"/>
    <x v="3"/>
    <s v="pobreza baja y ruralidad alta"/>
    <n v="2"/>
    <n v="0"/>
    <n v="0"/>
    <n v="616"/>
    <n v="21.245010000000001"/>
    <n v="100"/>
    <n v="0.5"/>
    <n v="10"/>
    <n v="0.56428570406777523"/>
    <n v="0.64999997615814209"/>
    <n v="0"/>
    <n v="2"/>
    <n v="4"/>
    <n v="0"/>
    <n v="21"/>
    <n v="8.5714286991528096E-2"/>
    <n v="0.20000000298023224"/>
    <n v="0"/>
    <n v="6"/>
    <n v="14"/>
    <x v="0"/>
    <s v="No corresponde"/>
    <s v="No corresponde"/>
    <n v="0"/>
    <n v="3"/>
    <n v="5"/>
    <n v="0"/>
    <n v="2"/>
    <n v="10"/>
    <s v="No corresponde"/>
    <s v="No corresponde"/>
    <s v="No corresponde"/>
    <s v="No corresponde"/>
    <s v="No corresponde"/>
    <s v="No corresponde"/>
    <n v="0.97959183673469385"/>
    <n v="1"/>
    <n v="1"/>
    <n v="0"/>
    <n v="47"/>
    <n v="94"/>
    <n v="0"/>
    <n v="0"/>
    <n v="1"/>
    <n v="0"/>
    <n v="1"/>
    <n v="3"/>
    <s v="No corresponde"/>
    <s v="No corresponde"/>
    <s v="No corresponde"/>
    <n v="9"/>
    <x v="0"/>
    <m/>
  </r>
  <r>
    <n v="1134"/>
    <n v="150603"/>
    <x v="14"/>
    <s v="Huaral"/>
    <s v="Atavillos Bajo"/>
    <n v="4"/>
    <n v="2"/>
    <x v="3"/>
    <s v="pobreza baja y ruralidad alta"/>
    <n v="2"/>
    <n v="0"/>
    <n v="0"/>
    <n v="1117"/>
    <n v="17.518630000000002"/>
    <n v="100"/>
    <n v="0.55555555555555558"/>
    <n v="9"/>
    <n v="0.61984127097659647"/>
    <n v="0.70555555820465088"/>
    <n v="0"/>
    <n v="3"/>
    <n v="5"/>
    <n v="0"/>
    <n v="20"/>
    <n v="8.5714286991528096E-2"/>
    <n v="0.20000000298023224"/>
    <n v="0"/>
    <n v="8"/>
    <n v="17"/>
    <x v="0"/>
    <s v="No corresponde"/>
    <s v="No corresponde"/>
    <n v="0"/>
    <n v="3"/>
    <n v="5"/>
    <n v="0"/>
    <n v="2"/>
    <n v="10"/>
    <s v="No corresponde"/>
    <s v="No corresponde"/>
    <s v="No corresponde"/>
    <s v="No corresponde"/>
    <s v="No corresponde"/>
    <s v="No corresponde"/>
    <n v="0.78034682080924855"/>
    <n v="0.8"/>
    <n v="0.9"/>
    <n v="0"/>
    <n v="70"/>
    <n v="140"/>
    <n v="0"/>
    <n v="0"/>
    <n v="1"/>
    <n v="0"/>
    <n v="1"/>
    <n v="3"/>
    <s v="No corresponde"/>
    <s v="No corresponde"/>
    <s v="No corresponde"/>
    <n v="9"/>
    <x v="0"/>
    <m/>
  </r>
  <r>
    <n v="1135"/>
    <n v="150604"/>
    <x v="14"/>
    <s v="Huaral"/>
    <s v="Aucallama"/>
    <n v="3"/>
    <n v="1"/>
    <x v="4"/>
    <s v="pobreza media y ruralidad media"/>
    <n v="4"/>
    <n v="1"/>
    <n v="0"/>
    <n v="20130"/>
    <n v="20.14"/>
    <n v="62.323943661971825"/>
    <n v="0.66129032258064513"/>
    <n v="558"/>
    <n v="0.71486176186442918"/>
    <n v="0.78629034757614136"/>
    <n v="0"/>
    <n v="91"/>
    <n v="212"/>
    <n v="0"/>
    <n v="872"/>
    <n v="7.4999998722757616E-2"/>
    <n v="0.17499999701976776"/>
    <n v="0"/>
    <n v="182"/>
    <n v="423"/>
    <x v="0"/>
    <s v="No corresponde"/>
    <s v="No corresponde"/>
    <n v="0"/>
    <n v="15"/>
    <n v="35"/>
    <n v="0"/>
    <n v="6"/>
    <n v="14"/>
    <s v="No corresponde"/>
    <s v="No corresponde"/>
    <s v="No corresponde"/>
    <s v="No corresponde"/>
    <s v="No corresponde"/>
    <s v="No corresponde"/>
    <n v="0.92052980132450335"/>
    <n v="0.95"/>
    <n v="1"/>
    <n v="0"/>
    <n v="213"/>
    <n v="426"/>
    <n v="0"/>
    <n v="1"/>
    <n v="3"/>
    <n v="0"/>
    <n v="1"/>
    <n v="3"/>
    <s v="No corresponde"/>
    <s v="No corresponde"/>
    <s v="No corresponde"/>
    <n v="10"/>
    <x v="0"/>
    <m/>
  </r>
  <r>
    <n v="1136"/>
    <n v="150606"/>
    <x v="14"/>
    <s v="Huaral"/>
    <s v="Ihuari"/>
    <n v="2"/>
    <n v="1"/>
    <x v="3"/>
    <s v="pobreza baja y ruralidad alta"/>
    <n v="4"/>
    <n v="1"/>
    <n v="0"/>
    <n v="2308"/>
    <n v="39.020000000000003"/>
    <n v="100"/>
    <n v="0.47945205479452052"/>
    <n v="73"/>
    <n v="0.54373776691067244"/>
    <n v="0.62945204973220825"/>
    <n v="0"/>
    <n v="12"/>
    <n v="27"/>
    <n v="0"/>
    <n v="93"/>
    <n v="8.5714286991528096E-2"/>
    <n v="0.20000000298023224"/>
    <n v="0"/>
    <n v="30"/>
    <n v="69"/>
    <x v="0"/>
    <s v="No corresponde"/>
    <s v="No corresponde"/>
    <n v="0"/>
    <n v="11"/>
    <n v="25"/>
    <n v="0"/>
    <n v="6"/>
    <n v="14"/>
    <s v="No corresponde"/>
    <s v="No corresponde"/>
    <s v="No corresponde"/>
    <s v="No corresponde"/>
    <s v="No corresponde"/>
    <s v="No corresponde"/>
    <n v="0.89795918367346939"/>
    <n v="0.9"/>
    <n v="0.95"/>
    <n v="0"/>
    <n v="102"/>
    <n v="204"/>
    <n v="0"/>
    <n v="0"/>
    <n v="1"/>
    <n v="0"/>
    <n v="1"/>
    <n v="3"/>
    <s v="No corresponde"/>
    <s v="No corresponde"/>
    <s v="No corresponde"/>
    <n v="9"/>
    <x v="0"/>
    <m/>
  </r>
  <r>
    <n v="1137"/>
    <n v="150607"/>
    <x v="14"/>
    <s v="Huaral"/>
    <s v="Lampián"/>
    <n v="2"/>
    <n v="1"/>
    <x v="3"/>
    <s v="pobreza baja y ruralidad alta"/>
    <n v="2"/>
    <n v="0"/>
    <n v="0"/>
    <n v="383"/>
    <n v="37.22"/>
    <n v="100"/>
    <n v="0.5"/>
    <n v="4"/>
    <n v="0.56428570406777523"/>
    <n v="0.64999997615814209"/>
    <n v="0"/>
    <n v="1"/>
    <n v="2"/>
    <n v="0"/>
    <n v="13"/>
    <n v="8.5714286991528096E-2"/>
    <n v="0.20000000298023224"/>
    <n v="0"/>
    <n v="3"/>
    <n v="7"/>
    <x v="0"/>
    <s v="No corresponde"/>
    <s v="No corresponde"/>
    <n v="0"/>
    <n v="3"/>
    <n v="5"/>
    <n v="0"/>
    <n v="2"/>
    <n v="10"/>
    <s v="No corresponde"/>
    <s v="No corresponde"/>
    <s v="No corresponde"/>
    <s v="No corresponde"/>
    <s v="No corresponde"/>
    <s v="No corresponde"/>
    <n v="0.95652173913043481"/>
    <n v="1"/>
    <n v="1"/>
    <n v="0"/>
    <n v="38"/>
    <n v="76"/>
    <n v="0"/>
    <n v="0"/>
    <n v="1"/>
    <n v="0"/>
    <n v="1"/>
    <n v="3"/>
    <s v="No corresponde"/>
    <s v="No corresponde"/>
    <s v="No corresponde"/>
    <n v="9"/>
    <x v="0"/>
    <m/>
  </r>
  <r>
    <n v="1138"/>
    <n v="150608"/>
    <x v="14"/>
    <s v="Huaral"/>
    <s v="Pacaraos"/>
    <n v="2"/>
    <n v="1"/>
    <x v="3"/>
    <s v="pobreza baja y ruralidad alta"/>
    <n v="4"/>
    <n v="1"/>
    <n v="0"/>
    <n v="379"/>
    <n v="34.46"/>
    <n v="100"/>
    <n v="0.36666666666666664"/>
    <n v="30"/>
    <n v="0.43095237414042153"/>
    <n v="0.51666665077209473"/>
    <n v="0"/>
    <n v="5"/>
    <n v="10"/>
    <n v="0"/>
    <n v="42"/>
    <n v="8.5714286991528096E-2"/>
    <n v="0.20000000298023224"/>
    <n v="0"/>
    <n v="12"/>
    <n v="27"/>
    <x v="0"/>
    <s v="No corresponde"/>
    <s v="No corresponde"/>
    <n v="0"/>
    <n v="3"/>
    <n v="5"/>
    <n v="0"/>
    <n v="6"/>
    <n v="14"/>
    <s v="No corresponde"/>
    <s v="No corresponde"/>
    <s v="No corresponde"/>
    <s v="No corresponde"/>
    <s v="No corresponde"/>
    <s v="No corresponde"/>
    <n v="0.91743119266055051"/>
    <n v="0.95"/>
    <n v="1"/>
    <n v="0"/>
    <n v="24"/>
    <n v="49"/>
    <n v="0"/>
    <n v="0"/>
    <n v="1"/>
    <n v="0"/>
    <n v="1"/>
    <n v="3"/>
    <s v="No corresponde"/>
    <s v="No corresponde"/>
    <s v="No corresponde"/>
    <n v="9"/>
    <x v="0"/>
    <m/>
  </r>
  <r>
    <n v="1139"/>
    <n v="150609"/>
    <x v="14"/>
    <s v="Huaral"/>
    <s v="San Miguel de Acos"/>
    <n v="4"/>
    <n v="2"/>
    <x v="3"/>
    <s v="pobreza baja y ruralidad alta"/>
    <n v="3"/>
    <n v="0"/>
    <n v="0"/>
    <n v="765"/>
    <n v="17.518630000000002"/>
    <n v="100"/>
    <n v="0.5714285714285714"/>
    <n v="14"/>
    <n v="0.63571428644413852"/>
    <n v="0.72142857313156128"/>
    <n v="0"/>
    <n v="2"/>
    <n v="4"/>
    <n v="0"/>
    <n v="15"/>
    <n v="8.5714286991528096E-2"/>
    <n v="0.20000000298023224"/>
    <n v="0"/>
    <n v="4"/>
    <n v="9"/>
    <x v="0"/>
    <s v="No corresponde"/>
    <s v="No corresponde"/>
    <n v="0"/>
    <n v="3"/>
    <n v="5"/>
    <n v="0"/>
    <n v="2"/>
    <n v="10"/>
    <s v="No corresponde"/>
    <s v="No corresponde"/>
    <s v="No corresponde"/>
    <s v="No corresponde"/>
    <s v="No corresponde"/>
    <s v="No corresponde"/>
    <n v="0.989247311827957"/>
    <n v="1"/>
    <n v="1"/>
    <n v="0"/>
    <n v="30"/>
    <n v="61"/>
    <n v="0"/>
    <n v="0"/>
    <n v="1"/>
    <n v="0"/>
    <n v="1"/>
    <n v="3"/>
    <s v="No corresponde"/>
    <s v="No corresponde"/>
    <s v="No corresponde"/>
    <n v="9"/>
    <x v="0"/>
    <m/>
  </r>
  <r>
    <n v="1140"/>
    <n v="150610"/>
    <x v="14"/>
    <s v="Huaral"/>
    <s v="Santa Cruz de Andamarca"/>
    <n v="3"/>
    <n v="1"/>
    <x v="3"/>
    <s v="pobreza baja y ruralidad alta"/>
    <n v="3"/>
    <n v="0"/>
    <n v="0"/>
    <n v="1446"/>
    <n v="21.245010000000001"/>
    <n v="100"/>
    <n v="0.33333333333333331"/>
    <n v="3"/>
    <n v="0.39761904165858314"/>
    <n v="0.48333331942558289"/>
    <n v="0"/>
    <n v="2"/>
    <n v="3"/>
    <n v="0"/>
    <n v="13"/>
    <n v="8.5714286991528096E-2"/>
    <n v="0.20000000298023224"/>
    <n v="0"/>
    <n v="4"/>
    <n v="9"/>
    <x v="0"/>
    <s v="No corresponde"/>
    <s v="No corresponde"/>
    <n v="0"/>
    <n v="3"/>
    <n v="5"/>
    <n v="0"/>
    <n v="2"/>
    <n v="10"/>
    <s v="No corresponde"/>
    <s v="No corresponde"/>
    <s v="No corresponde"/>
    <s v="No corresponde"/>
    <s v="No corresponde"/>
    <s v="No corresponde"/>
    <n v="0.60526315789473684"/>
    <n v="0.8"/>
    <n v="0.9"/>
    <n v="0"/>
    <n v="47"/>
    <n v="94"/>
    <n v="0"/>
    <n v="0"/>
    <n v="1"/>
    <n v="0"/>
    <n v="1"/>
    <n v="3"/>
    <s v="No corresponde"/>
    <s v="No corresponde"/>
    <s v="No corresponde"/>
    <n v="9"/>
    <x v="0"/>
    <m/>
  </r>
  <r>
    <n v="1141"/>
    <n v="150611"/>
    <x v="14"/>
    <s v="Huaral"/>
    <s v="Sumbilca"/>
    <n v="2"/>
    <n v="1"/>
    <x v="3"/>
    <s v="pobreza baja y ruralidad alta"/>
    <n v="2"/>
    <n v="0"/>
    <n v="0"/>
    <n v="933"/>
    <n v="36.06"/>
    <n v="100"/>
    <n v="0.42857142857142855"/>
    <n v="7"/>
    <n v="0.49285714723625962"/>
    <n v="0.57857143878936768"/>
    <n v="0"/>
    <n v="2"/>
    <n v="4"/>
    <n v="0"/>
    <n v="10"/>
    <n v="8.5714286991528096E-2"/>
    <n v="0.20000000298023224"/>
    <n v="0"/>
    <n v="6"/>
    <n v="13"/>
    <x v="0"/>
    <s v="No corresponde"/>
    <s v="No corresponde"/>
    <n v="0"/>
    <n v="3"/>
    <n v="5"/>
    <n v="0"/>
    <n v="2"/>
    <n v="10"/>
    <s v="No corresponde"/>
    <s v="No corresponde"/>
    <s v="No corresponde"/>
    <s v="No corresponde"/>
    <s v="No corresponde"/>
    <s v="No corresponde"/>
    <n v="1"/>
    <n v="1"/>
    <n v="1"/>
    <n v="0"/>
    <n v="70"/>
    <n v="141"/>
    <n v="0"/>
    <n v="0"/>
    <n v="1"/>
    <n v="0"/>
    <n v="1"/>
    <n v="3"/>
    <s v="No corresponde"/>
    <s v="No corresponde"/>
    <s v="No corresponde"/>
    <n v="9"/>
    <x v="0"/>
    <m/>
  </r>
  <r>
    <n v="1142"/>
    <n v="150612"/>
    <x v="14"/>
    <s v="Huaral"/>
    <s v="Veintisiete de Noviembre"/>
    <n v="2"/>
    <n v="1"/>
    <x v="3"/>
    <s v="pobreza baja y ruralidad alta"/>
    <n v="3"/>
    <n v="0"/>
    <n v="0"/>
    <n v="408"/>
    <n v="29.49"/>
    <n v="100"/>
    <n v="0"/>
    <n v="6"/>
    <n v="6.4285716840199056E-2"/>
    <n v="0.15000000596046448"/>
    <n v="0"/>
    <n v="1"/>
    <n v="2"/>
    <n v="0"/>
    <n v="7"/>
    <n v="8.5714286991528096E-2"/>
    <n v="0.20000000298023224"/>
    <n v="0"/>
    <n v="3"/>
    <n v="7"/>
    <x v="0"/>
    <s v="No corresponde"/>
    <s v="No corresponde"/>
    <n v="0"/>
    <n v="3"/>
    <n v="5"/>
    <n v="0"/>
    <n v="6"/>
    <n v="14"/>
    <s v="No corresponde"/>
    <s v="No corresponde"/>
    <s v="No corresponde"/>
    <s v="No corresponde"/>
    <s v="No corresponde"/>
    <s v="No corresponde"/>
    <n v="0.72857142857142854"/>
    <n v="0.8"/>
    <n v="0.9"/>
    <n v="0"/>
    <n v="29"/>
    <n v="59"/>
    <n v="0"/>
    <n v="0"/>
    <n v="1"/>
    <n v="0"/>
    <n v="1"/>
    <n v="3"/>
    <s v="No corresponde"/>
    <s v="No corresponde"/>
    <s v="No corresponde"/>
    <n v="9"/>
    <x v="0"/>
    <m/>
  </r>
  <r>
    <n v="1143"/>
    <n v="150701"/>
    <x v="14"/>
    <s v="Huarochirí"/>
    <s v="Matucana"/>
    <n v="4"/>
    <n v="2"/>
    <x v="4"/>
    <s v="pobreza media y ruralidad media"/>
    <n v="3"/>
    <n v="0"/>
    <n v="0"/>
    <n v="3529"/>
    <n v="15.92"/>
    <n v="39.567809239940388"/>
    <n v="0.47058823529411764"/>
    <n v="136"/>
    <n v="0.52415965184444135"/>
    <n v="0.59558820724487305"/>
    <n v="0"/>
    <n v="21"/>
    <n v="49"/>
    <n v="0"/>
    <n v="203"/>
    <n v="7.4999998722757616E-2"/>
    <n v="0.17499999701976776"/>
    <n v="0"/>
    <n v="57"/>
    <n v="133"/>
    <x v="0"/>
    <s v="No corresponde"/>
    <s v="No corresponde"/>
    <n v="0"/>
    <n v="11"/>
    <n v="25"/>
    <n v="0"/>
    <n v="2"/>
    <n v="10"/>
    <n v="0"/>
    <n v="0.36428571428571427"/>
    <n v="0.85"/>
    <n v="0"/>
    <n v="0.36428571428571427"/>
    <n v="0.85"/>
    <n v="0.92405063291139244"/>
    <n v="0.95"/>
    <n v="1"/>
    <n v="0"/>
    <n v="131"/>
    <n v="262"/>
    <s v="No corresponde"/>
    <s v="No corresponde"/>
    <s v="No corresponde"/>
    <n v="0"/>
    <n v="1"/>
    <n v="3"/>
    <s v="No corresponde"/>
    <s v="No corresponde"/>
    <s v="No corresponde"/>
    <n v="11"/>
    <x v="1"/>
    <m/>
  </r>
  <r>
    <n v="1144"/>
    <n v="150702"/>
    <x v="14"/>
    <s v="Huarochirí"/>
    <s v="Antioquía"/>
    <n v="2"/>
    <n v="1"/>
    <x v="3"/>
    <s v="pobreza baja y ruralidad alta"/>
    <n v="2"/>
    <n v="0"/>
    <n v="0"/>
    <n v="1227"/>
    <n v="23.56"/>
    <n v="100"/>
    <n v="0.2"/>
    <n v="40"/>
    <n v="0.2642857117312295"/>
    <n v="0.34999999403953552"/>
    <n v="0"/>
    <n v="3"/>
    <n v="6"/>
    <n v="0"/>
    <n v="17"/>
    <n v="8.5714286991528096E-2"/>
    <n v="0.20000000298023224"/>
    <n v="0"/>
    <n v="18"/>
    <n v="40"/>
    <x v="0"/>
    <s v="No corresponde"/>
    <s v="No corresponde"/>
    <n v="0"/>
    <n v="3"/>
    <n v="5"/>
    <n v="0"/>
    <n v="2"/>
    <n v="10"/>
    <s v="No corresponde"/>
    <s v="No corresponde"/>
    <s v="No corresponde"/>
    <s v="No corresponde"/>
    <s v="No corresponde"/>
    <s v="No corresponde"/>
    <n v="0.76666666666666672"/>
    <n v="0.8"/>
    <n v="0.9"/>
    <n v="0"/>
    <n v="44"/>
    <n v="89"/>
    <n v="0"/>
    <n v="1"/>
    <n v="2"/>
    <n v="0"/>
    <n v="1"/>
    <n v="3"/>
    <s v="No corresponde"/>
    <s v="No corresponde"/>
    <s v="No corresponde"/>
    <n v="10"/>
    <x v="0"/>
    <m/>
  </r>
  <r>
    <n v="1145"/>
    <n v="150704"/>
    <x v="14"/>
    <s v="Huarochirí"/>
    <s v="Carampoma"/>
    <n v="3"/>
    <n v="2"/>
    <x v="3"/>
    <s v="pobreza baja y ruralidad alta"/>
    <n v="2"/>
    <n v="0"/>
    <n v="0"/>
    <n v="1878"/>
    <n v="19.101710000000001"/>
    <n v="100"/>
    <n v="0.7857142857142857"/>
    <n v="14"/>
    <n v="0.85000000802838072"/>
    <n v="0.93571430444717407"/>
    <n v="0"/>
    <n v="2"/>
    <n v="4"/>
    <n v="0"/>
    <n v="14"/>
    <n v="8.5714286991528096E-2"/>
    <n v="0.20000000298023224"/>
    <n v="0"/>
    <n v="4"/>
    <n v="8"/>
    <x v="0"/>
    <s v="No corresponde"/>
    <s v="No corresponde"/>
    <n v="0"/>
    <n v="7"/>
    <n v="15"/>
    <n v="0"/>
    <n v="6"/>
    <n v="14"/>
    <s v="No corresponde"/>
    <s v="No corresponde"/>
    <s v="No corresponde"/>
    <s v="No corresponde"/>
    <s v="No corresponde"/>
    <s v="No corresponde"/>
    <n v="0.9285714285714286"/>
    <n v="0.95"/>
    <n v="1"/>
    <n v="0"/>
    <n v="39"/>
    <n v="78"/>
    <n v="0"/>
    <n v="0"/>
    <n v="1"/>
    <n v="0"/>
    <n v="1"/>
    <n v="3"/>
    <s v="No corresponde"/>
    <s v="No corresponde"/>
    <s v="No corresponde"/>
    <n v="9"/>
    <x v="0"/>
    <m/>
  </r>
  <r>
    <n v="1146"/>
    <n v="150706"/>
    <x v="14"/>
    <s v="Huarochirí"/>
    <s v="Cuenca"/>
    <n v="1"/>
    <n v="1"/>
    <x v="0"/>
    <s v="pobreza media y ruralidad alta"/>
    <n v="2"/>
    <n v="0"/>
    <n v="0"/>
    <n v="391"/>
    <n v="44.71"/>
    <n v="100"/>
    <n v="0.5"/>
    <n v="6"/>
    <n v="0.54285715307508198"/>
    <n v="0.60000002384185791"/>
    <n v="0"/>
    <n v="2"/>
    <n v="3"/>
    <n v="0"/>
    <n v="10"/>
    <n v="6.4285716840199056E-2"/>
    <n v="0.15000000596046448"/>
    <n v="0"/>
    <n v="6"/>
    <n v="13"/>
    <x v="0"/>
    <s v="No corresponde"/>
    <s v="No corresponde"/>
    <n v="0"/>
    <n v="3"/>
    <n v="5"/>
    <n v="0"/>
    <n v="2"/>
    <n v="10"/>
    <s v="No corresponde"/>
    <s v="No corresponde"/>
    <s v="No corresponde"/>
    <s v="No corresponde"/>
    <s v="No corresponde"/>
    <s v="No corresponde"/>
    <n v="0"/>
    <n v="0.7"/>
    <n v="0.8"/>
    <n v="0"/>
    <n v="38"/>
    <n v="77"/>
    <n v="0"/>
    <n v="0"/>
    <n v="1"/>
    <n v="0"/>
    <n v="1"/>
    <n v="3"/>
    <s v="No corresponde"/>
    <s v="No corresponde"/>
    <s v="No corresponde"/>
    <n v="9"/>
    <x v="0"/>
    <m/>
  </r>
  <r>
    <n v="1147"/>
    <n v="150707"/>
    <x v="14"/>
    <s v="Huarochirí"/>
    <s v="Huachupampa"/>
    <n v="2"/>
    <n v="1"/>
    <x v="3"/>
    <s v="pobreza baja y ruralidad alta"/>
    <n v="4"/>
    <n v="1"/>
    <n v="0"/>
    <n v="2957"/>
    <n v="30.009640000000001"/>
    <n v="100"/>
    <n v="0.2857142857142857"/>
    <n v="7"/>
    <n v="0.34999999525595682"/>
    <n v="0.43571427464485168"/>
    <n v="0"/>
    <n v="1"/>
    <n v="2"/>
    <n v="0"/>
    <n v="10"/>
    <n v="8.5714286991528096E-2"/>
    <n v="0.20000000298023224"/>
    <n v="0"/>
    <n v="4"/>
    <n v="8"/>
    <x v="0"/>
    <s v="No corresponde"/>
    <s v="No corresponde"/>
    <n v="0"/>
    <n v="11"/>
    <n v="25"/>
    <n v="0"/>
    <n v="2"/>
    <n v="10"/>
    <s v="No corresponde"/>
    <s v="No corresponde"/>
    <s v="No corresponde"/>
    <s v="No corresponde"/>
    <s v="No corresponde"/>
    <s v="No corresponde"/>
    <n v="0.98076923076923073"/>
    <n v="1"/>
    <n v="1"/>
    <n v="0"/>
    <n v="47"/>
    <n v="94"/>
    <s v="No corresponde"/>
    <s v="No corresponde"/>
    <s v="No corresponde"/>
    <n v="0"/>
    <n v="1"/>
    <n v="3"/>
    <s v="No corresponde"/>
    <s v="No corresponde"/>
    <s v="No corresponde"/>
    <n v="9"/>
    <x v="2"/>
    <m/>
  </r>
  <r>
    <n v="1148"/>
    <n v="150708"/>
    <x v="14"/>
    <s v="Huarochirí"/>
    <s v="Huanza"/>
    <n v="3"/>
    <n v="2"/>
    <x v="3"/>
    <s v="pobreza baja y ruralidad alta"/>
    <n v="4"/>
    <n v="1"/>
    <n v="0"/>
    <n v="2807"/>
    <n v="19.101710000000001"/>
    <n v="100"/>
    <n v="0.7142857142857143"/>
    <n v="14"/>
    <n v="0.77857142565201742"/>
    <n v="0.86428570747375488"/>
    <n v="0"/>
    <n v="3"/>
    <n v="5"/>
    <n v="0"/>
    <n v="23"/>
    <n v="8.5714286991528096E-2"/>
    <n v="0.20000000298023224"/>
    <n v="0"/>
    <n v="6"/>
    <n v="13"/>
    <x v="0"/>
    <s v="No corresponde"/>
    <s v="No corresponde"/>
    <n v="0"/>
    <n v="7"/>
    <n v="15"/>
    <n v="0"/>
    <n v="6"/>
    <n v="14"/>
    <s v="No corresponde"/>
    <s v="No corresponde"/>
    <s v="No corresponde"/>
    <s v="No corresponde"/>
    <s v="No corresponde"/>
    <s v="No corresponde"/>
    <n v="0.71875"/>
    <n v="0.8"/>
    <n v="0.9"/>
    <n v="0"/>
    <n v="46"/>
    <n v="93"/>
    <s v="No corresponde"/>
    <s v="No corresponde"/>
    <s v="No corresponde"/>
    <n v="0"/>
    <n v="1"/>
    <n v="3"/>
    <s v="No corresponde"/>
    <s v="No corresponde"/>
    <s v="No corresponde"/>
    <n v="9"/>
    <x v="2"/>
    <m/>
  </r>
  <r>
    <n v="1149"/>
    <n v="150709"/>
    <x v="14"/>
    <s v="Huarochirí"/>
    <s v="Huarochirí"/>
    <n v="2"/>
    <n v="1"/>
    <x v="3"/>
    <s v="pobreza baja y ruralidad alta"/>
    <n v="4"/>
    <n v="0"/>
    <n v="1"/>
    <n v="1232"/>
    <n v="27.47"/>
    <n v="100"/>
    <n v="0.46511627906976744"/>
    <n v="43"/>
    <n v="0.52940200155359562"/>
    <n v="0.61511629819869995"/>
    <n v="0"/>
    <n v="6"/>
    <n v="12"/>
    <n v="0"/>
    <n v="51"/>
    <n v="8.5714286991528096E-2"/>
    <n v="0.20000000298023224"/>
    <n v="0"/>
    <n v="18"/>
    <n v="42"/>
    <x v="0"/>
    <s v="No corresponde"/>
    <s v="No corresponde"/>
    <n v="0"/>
    <n v="3"/>
    <n v="5"/>
    <n v="0"/>
    <n v="2"/>
    <n v="10"/>
    <s v="No corresponde"/>
    <s v="No corresponde"/>
    <s v="No corresponde"/>
    <s v="No corresponde"/>
    <s v="No corresponde"/>
    <s v="No corresponde"/>
    <n v="0.9555555555555556"/>
    <n v="1"/>
    <n v="1"/>
    <n v="0"/>
    <n v="101"/>
    <n v="202"/>
    <n v="0"/>
    <n v="0"/>
    <n v="1"/>
    <n v="0"/>
    <n v="1"/>
    <n v="3"/>
    <s v="No corresponde"/>
    <s v="No corresponde"/>
    <s v="No corresponde"/>
    <n v="9"/>
    <x v="0"/>
    <m/>
  </r>
  <r>
    <n v="1150"/>
    <n v="150710"/>
    <x v="14"/>
    <s v="Huarochirí"/>
    <s v="Lahuaytambo"/>
    <n v="2"/>
    <n v="1"/>
    <x v="3"/>
    <s v="pobreza baja y ruralidad alta"/>
    <n v="2"/>
    <n v="0"/>
    <n v="0"/>
    <n v="641"/>
    <n v="34.729999999999997"/>
    <n v="100"/>
    <n v="0.27272727272727271"/>
    <n v="11"/>
    <n v="0.33701299305086008"/>
    <n v="0.42272728681564331"/>
    <n v="0"/>
    <n v="3"/>
    <n v="6"/>
    <n v="0"/>
    <n v="16"/>
    <n v="8.5714286991528096E-2"/>
    <n v="0.20000000298023224"/>
    <n v="0"/>
    <n v="5"/>
    <n v="10"/>
    <x v="0"/>
    <s v="No corresponde"/>
    <s v="No corresponde"/>
    <n v="0"/>
    <n v="3"/>
    <n v="5"/>
    <n v="0"/>
    <n v="2"/>
    <n v="10"/>
    <s v="No corresponde"/>
    <s v="No corresponde"/>
    <s v="No corresponde"/>
    <s v="No corresponde"/>
    <s v="No corresponde"/>
    <s v="No corresponde"/>
    <n v="0.4"/>
    <n v="0.7"/>
    <n v="0.8"/>
    <n v="0"/>
    <n v="46"/>
    <n v="92"/>
    <s v="No corresponde"/>
    <s v="No corresponde"/>
    <s v="No corresponde"/>
    <n v="0"/>
    <n v="1"/>
    <n v="3"/>
    <s v="No corresponde"/>
    <s v="No corresponde"/>
    <s v="No corresponde"/>
    <n v="9"/>
    <x v="2"/>
    <m/>
  </r>
  <r>
    <n v="1151"/>
    <n v="150711"/>
    <x v="14"/>
    <s v="Huarochirí"/>
    <s v="Langa"/>
    <n v="1"/>
    <n v="1"/>
    <x v="0"/>
    <s v="pobreza media y ruralidad alta"/>
    <n v="2"/>
    <n v="0"/>
    <n v="0"/>
    <n v="809"/>
    <n v="45.24"/>
    <n v="100"/>
    <n v="8.6956521739130432E-2"/>
    <n v="23"/>
    <n v="0.12981366592904797"/>
    <n v="0.18695652484893799"/>
    <n v="0"/>
    <n v="4"/>
    <n v="9"/>
    <n v="0"/>
    <n v="39"/>
    <n v="6.4285716840199056E-2"/>
    <n v="0.15000000596046448"/>
    <n v="0"/>
    <n v="13"/>
    <n v="29"/>
    <x v="0"/>
    <s v="No corresponde"/>
    <s v="No corresponde"/>
    <n v="0"/>
    <n v="3"/>
    <n v="5"/>
    <n v="0"/>
    <n v="2"/>
    <n v="10"/>
    <s v="No corresponde"/>
    <s v="No corresponde"/>
    <s v="No corresponde"/>
    <s v="No corresponde"/>
    <s v="No corresponde"/>
    <s v="No corresponde"/>
    <n v="0.88043478260869568"/>
    <n v="0.9"/>
    <n v="0.95"/>
    <n v="0"/>
    <n v="68"/>
    <n v="136"/>
    <n v="0"/>
    <n v="0"/>
    <n v="1"/>
    <n v="0"/>
    <n v="1"/>
    <n v="3"/>
    <s v="No corresponde"/>
    <s v="No corresponde"/>
    <s v="No corresponde"/>
    <n v="9"/>
    <x v="0"/>
    <m/>
  </r>
  <r>
    <n v="1152"/>
    <n v="150712"/>
    <x v="14"/>
    <s v="Huarochirí"/>
    <s v="Laraos"/>
    <n v="2"/>
    <n v="1"/>
    <x v="3"/>
    <s v="pobreza baja y ruralidad alta"/>
    <n v="3"/>
    <n v="0"/>
    <n v="0"/>
    <n v="2414"/>
    <n v="30.009640000000001"/>
    <n v="100"/>
    <n v="0.16666666666666666"/>
    <n v="6"/>
    <n v="0.2309523792493911"/>
    <n v="0.31666666269302368"/>
    <n v="0"/>
    <n v="2"/>
    <n v="4"/>
    <n v="0"/>
    <n v="13"/>
    <n v="8.5714286991528096E-2"/>
    <n v="0.20000000298023224"/>
    <n v="0"/>
    <n v="3"/>
    <n v="5"/>
    <x v="0"/>
    <s v="No corresponde"/>
    <s v="No corresponde"/>
    <n v="0"/>
    <n v="7"/>
    <n v="15"/>
    <n v="0"/>
    <n v="6"/>
    <n v="14"/>
    <s v="No corresponde"/>
    <s v="No corresponde"/>
    <s v="No corresponde"/>
    <s v="No corresponde"/>
    <s v="No corresponde"/>
    <s v="No corresponde"/>
    <n v="0"/>
    <n v="0.7"/>
    <n v="0.8"/>
    <n v="0"/>
    <n v="59"/>
    <n v="119"/>
    <s v="No corresponde"/>
    <s v="No corresponde"/>
    <s v="No corresponde"/>
    <n v="0"/>
    <n v="1"/>
    <n v="3"/>
    <s v="No corresponde"/>
    <s v="No corresponde"/>
    <s v="No corresponde"/>
    <n v="9"/>
    <x v="2"/>
    <m/>
  </r>
  <r>
    <n v="1153"/>
    <n v="150713"/>
    <x v="14"/>
    <s v="Huarochirí"/>
    <s v="Mariatana"/>
    <n v="2"/>
    <n v="1"/>
    <x v="3"/>
    <s v="pobreza baja y ruralidad alta"/>
    <n v="2"/>
    <n v="0"/>
    <n v="0"/>
    <n v="1305"/>
    <n v="33.409999999999997"/>
    <n v="100"/>
    <n v="0.28301886792452829"/>
    <n v="53"/>
    <n v="0.34730458018593391"/>
    <n v="0.43301886320114136"/>
    <n v="0"/>
    <n v="7"/>
    <n v="16"/>
    <n v="0"/>
    <n v="62"/>
    <n v="8.5714286991528096E-2"/>
    <n v="0.20000000298023224"/>
    <n v="0"/>
    <n v="22"/>
    <n v="50"/>
    <x v="0"/>
    <s v="No corresponde"/>
    <s v="No corresponde"/>
    <n v="0"/>
    <n v="7"/>
    <n v="15"/>
    <n v="0"/>
    <n v="2"/>
    <n v="10"/>
    <s v="No corresponde"/>
    <s v="No corresponde"/>
    <s v="No corresponde"/>
    <s v="No corresponde"/>
    <s v="No corresponde"/>
    <s v="No corresponde"/>
    <n v="0.80239520958083832"/>
    <n v="0.9"/>
    <n v="0.95"/>
    <n v="0"/>
    <n v="40"/>
    <n v="81"/>
    <n v="0"/>
    <n v="0"/>
    <n v="1"/>
    <n v="0"/>
    <n v="1"/>
    <n v="3"/>
    <s v="No corresponde"/>
    <s v="No corresponde"/>
    <s v="No corresponde"/>
    <n v="9"/>
    <x v="0"/>
    <m/>
  </r>
  <r>
    <n v="1154"/>
    <n v="150715"/>
    <x v="14"/>
    <s v="Huarochirí"/>
    <s v="San Andrés de Tupicocha"/>
    <n v="1"/>
    <n v="1"/>
    <x v="0"/>
    <s v="pobreza media y ruralidad alta"/>
    <n v="2"/>
    <n v="0"/>
    <n v="0"/>
    <n v="1252"/>
    <n v="44.29"/>
    <n v="100"/>
    <n v="0.17647058823529413"/>
    <n v="68"/>
    <n v="0.21932773680246179"/>
    <n v="0.2764706015586853"/>
    <n v="0"/>
    <n v="6"/>
    <n v="12"/>
    <n v="0"/>
    <n v="41"/>
    <n v="6.4285716840199056E-2"/>
    <n v="0.15000000596046448"/>
    <n v="0"/>
    <n v="23"/>
    <n v="52"/>
    <x v="0"/>
    <s v="No corresponde"/>
    <s v="No corresponde"/>
    <n v="0"/>
    <n v="3"/>
    <n v="5"/>
    <n v="0"/>
    <n v="2"/>
    <n v="10"/>
    <s v="No corresponde"/>
    <s v="No corresponde"/>
    <s v="No corresponde"/>
    <s v="No corresponde"/>
    <s v="No corresponde"/>
    <s v="No corresponde"/>
    <n v="3.125E-2"/>
    <n v="0.7"/>
    <n v="0.8"/>
    <n v="0"/>
    <n v="106"/>
    <n v="212"/>
    <n v="0"/>
    <n v="0"/>
    <n v="1"/>
    <n v="0"/>
    <n v="1"/>
    <n v="3"/>
    <s v="No corresponde"/>
    <s v="No corresponde"/>
    <s v="No corresponde"/>
    <n v="9"/>
    <x v="0"/>
    <m/>
  </r>
  <r>
    <n v="1155"/>
    <n v="150718"/>
    <x v="14"/>
    <s v="Huarochirí"/>
    <s v="San Damián"/>
    <n v="1"/>
    <n v="1"/>
    <x v="0"/>
    <s v="pobreza media y ruralidad alta"/>
    <n v="2"/>
    <n v="0"/>
    <n v="0"/>
    <n v="1119"/>
    <n v="43.61"/>
    <n v="100"/>
    <n v="0.14285714285714285"/>
    <n v="42"/>
    <n v="0.1857142858967489"/>
    <n v="0.24285714328289032"/>
    <n v="0"/>
    <n v="5"/>
    <n v="10"/>
    <n v="0"/>
    <n v="42"/>
    <n v="6.4285716840199056E-2"/>
    <n v="0.15000000596046448"/>
    <n v="0"/>
    <n v="21"/>
    <n v="49"/>
    <x v="0"/>
    <s v="No corresponde"/>
    <s v="No corresponde"/>
    <n v="0"/>
    <n v="3"/>
    <n v="5"/>
    <n v="0"/>
    <n v="2"/>
    <n v="10"/>
    <s v="No corresponde"/>
    <s v="No corresponde"/>
    <s v="No corresponde"/>
    <s v="No corresponde"/>
    <s v="No corresponde"/>
    <s v="No corresponde"/>
    <n v="0.48648648648648651"/>
    <n v="0.7"/>
    <n v="0.8"/>
    <n v="0"/>
    <n v="93"/>
    <n v="186"/>
    <n v="0"/>
    <n v="0"/>
    <n v="1"/>
    <n v="0"/>
    <n v="1"/>
    <n v="3"/>
    <s v="No corresponde"/>
    <s v="No corresponde"/>
    <s v="No corresponde"/>
    <n v="9"/>
    <x v="0"/>
    <m/>
  </r>
  <r>
    <n v="1156"/>
    <n v="150719"/>
    <x v="14"/>
    <s v="Huarochirí"/>
    <s v="San Juan de Iris"/>
    <n v="2"/>
    <n v="1"/>
    <x v="3"/>
    <s v="pobreza baja y ruralidad alta"/>
    <n v="3"/>
    <n v="0"/>
    <n v="0"/>
    <n v="1862"/>
    <n v="30.009640000000001"/>
    <n v="100"/>
    <n v="0.4"/>
    <n v="5"/>
    <n v="0.46428571939468388"/>
    <n v="0.55000001192092896"/>
    <n v="0"/>
    <n v="1"/>
    <n v="2"/>
    <n v="0"/>
    <n v="6"/>
    <n v="8.5714286991528096E-2"/>
    <n v="0.20000000298023224"/>
    <n v="0"/>
    <n v="2"/>
    <n v="3"/>
    <x v="0"/>
    <s v="No corresponde"/>
    <s v="No corresponde"/>
    <n v="0"/>
    <n v="7"/>
    <n v="15"/>
    <n v="0"/>
    <n v="2"/>
    <n v="10"/>
    <s v="No corresponde"/>
    <s v="No corresponde"/>
    <s v="No corresponde"/>
    <s v="No corresponde"/>
    <s v="No corresponde"/>
    <s v="No corresponde"/>
    <n v="0"/>
    <n v="0.7"/>
    <n v="0.8"/>
    <n v="0"/>
    <n v="26"/>
    <n v="52"/>
    <s v="No corresponde"/>
    <s v="No corresponde"/>
    <s v="No corresponde"/>
    <n v="0"/>
    <n v="1"/>
    <n v="3"/>
    <s v="No corresponde"/>
    <s v="No corresponde"/>
    <s v="No corresponde"/>
    <n v="9"/>
    <x v="2"/>
    <m/>
  </r>
  <r>
    <n v="1157"/>
    <n v="150720"/>
    <x v="14"/>
    <s v="Huarochirí"/>
    <s v="San Juan de Tantaranche"/>
    <n v="2"/>
    <n v="1"/>
    <x v="3"/>
    <s v="pobreza baja y ruralidad alta"/>
    <n v="3"/>
    <n v="0"/>
    <n v="0"/>
    <n v="470"/>
    <n v="30.29"/>
    <n v="100"/>
    <n v="0.25"/>
    <n v="12"/>
    <n v="0.31428571684019907"/>
    <n v="0.40000000596046448"/>
    <n v="0"/>
    <n v="3"/>
    <n v="5"/>
    <n v="0"/>
    <n v="24"/>
    <n v="8.5714286991528096E-2"/>
    <n v="0.20000000298023224"/>
    <n v="0"/>
    <n v="5"/>
    <n v="10"/>
    <x v="0"/>
    <s v="No corresponde"/>
    <s v="No corresponde"/>
    <n v="0"/>
    <n v="3"/>
    <n v="5"/>
    <n v="0"/>
    <n v="2"/>
    <n v="10"/>
    <s v="No corresponde"/>
    <s v="No corresponde"/>
    <s v="No corresponde"/>
    <s v="No corresponde"/>
    <s v="No corresponde"/>
    <s v="No corresponde"/>
    <n v="0"/>
    <n v="0.7"/>
    <n v="0.8"/>
    <n v="0"/>
    <n v="42"/>
    <n v="85"/>
    <n v="0"/>
    <n v="0"/>
    <n v="1"/>
    <n v="0"/>
    <n v="1"/>
    <n v="3"/>
    <s v="No corresponde"/>
    <s v="No corresponde"/>
    <s v="No corresponde"/>
    <n v="9"/>
    <x v="0"/>
    <m/>
  </r>
  <r>
    <n v="1158"/>
    <n v="150721"/>
    <x v="14"/>
    <s v="Huarochirí"/>
    <s v="San Lorenzo de Quinti"/>
    <n v="2"/>
    <n v="1"/>
    <x v="3"/>
    <s v="pobreza baja y ruralidad alta"/>
    <n v="3"/>
    <n v="0"/>
    <n v="0"/>
    <n v="1523"/>
    <n v="38.46"/>
    <n v="100"/>
    <n v="0.34782608695652173"/>
    <n v="23"/>
    <n v="0.41211180657333468"/>
    <n v="0.49782609939575195"/>
    <n v="0"/>
    <n v="5"/>
    <n v="11"/>
    <n v="0"/>
    <n v="41"/>
    <n v="8.5714286991528096E-2"/>
    <n v="0.20000000298023224"/>
    <n v="0"/>
    <n v="16"/>
    <n v="37"/>
    <x v="0"/>
    <s v="No corresponde"/>
    <s v="No corresponde"/>
    <n v="0"/>
    <n v="7"/>
    <n v="15"/>
    <n v="0"/>
    <n v="2"/>
    <n v="10"/>
    <s v="No corresponde"/>
    <s v="No corresponde"/>
    <s v="No corresponde"/>
    <s v="No corresponde"/>
    <s v="No corresponde"/>
    <s v="No corresponde"/>
    <n v="0.83720930232558144"/>
    <n v="0.9"/>
    <n v="0.95"/>
    <n v="0"/>
    <n v="99"/>
    <n v="199"/>
    <n v="0"/>
    <n v="0"/>
    <n v="1"/>
    <n v="0"/>
    <n v="1"/>
    <n v="3"/>
    <s v="No corresponde"/>
    <s v="No corresponde"/>
    <s v="No corresponde"/>
    <n v="9"/>
    <x v="0"/>
    <m/>
  </r>
  <r>
    <n v="1159"/>
    <n v="150722"/>
    <x v="14"/>
    <s v="Huarochirí"/>
    <s v="San Mateo"/>
    <n v="3"/>
    <n v="2"/>
    <x v="5"/>
    <s v="pobreza baja y ruralidad baja"/>
    <n v="3"/>
    <n v="0"/>
    <n v="0"/>
    <n v="5041"/>
    <n v="19.54"/>
    <n v="19.141914191419144"/>
    <n v="0.43870967741935485"/>
    <n v="155"/>
    <n v="0.51370968203390799"/>
    <n v="0.61370968818664551"/>
    <n v="0"/>
    <n v="23"/>
    <n v="52"/>
    <n v="0"/>
    <n v="215"/>
    <n v="9.6428568874086656E-2"/>
    <n v="0.22499999403953552"/>
    <n v="0"/>
    <n v="61"/>
    <n v="142"/>
    <x v="0"/>
    <s v="No corresponde"/>
    <s v="No corresponde"/>
    <n v="0"/>
    <n v="11"/>
    <n v="25"/>
    <n v="0"/>
    <n v="2"/>
    <n v="10"/>
    <s v="No corresponde"/>
    <s v="No corresponde"/>
    <s v="No corresponde"/>
    <s v="No corresponde"/>
    <s v="No corresponde"/>
    <s v="No corresponde"/>
    <n v="0.89820359281437123"/>
    <n v="0.9"/>
    <n v="0.95"/>
    <n v="0"/>
    <n v="141"/>
    <n v="283"/>
    <s v="No corresponde"/>
    <s v="No corresponde"/>
    <s v="No corresponde"/>
    <n v="0"/>
    <n v="1"/>
    <n v="3"/>
    <s v="No corresponde"/>
    <s v="No corresponde"/>
    <s v="No corresponde"/>
    <n v="9"/>
    <x v="2"/>
    <m/>
  </r>
  <r>
    <n v="1160"/>
    <n v="150723"/>
    <x v="14"/>
    <s v="Huarochirí"/>
    <s v="San Mateo de Otao"/>
    <n v="4"/>
    <n v="2"/>
    <x v="3"/>
    <s v="pobreza baja y ruralidad alta"/>
    <n v="4"/>
    <n v="1"/>
    <n v="1"/>
    <n v="1574"/>
    <n v="16.350000000000001"/>
    <n v="100"/>
    <n v="0.54166666666666663"/>
    <n v="48"/>
    <n v="0.60595237924939105"/>
    <n v="0.69166666269302368"/>
    <n v="0"/>
    <n v="5"/>
    <n v="10"/>
    <n v="0"/>
    <n v="36"/>
    <n v="8.5714286991528096E-2"/>
    <n v="0.20000000298023224"/>
    <n v="0"/>
    <n v="18"/>
    <n v="40"/>
    <x v="0"/>
    <s v="No corresponde"/>
    <s v="No corresponde"/>
    <n v="0"/>
    <n v="7"/>
    <n v="15"/>
    <n v="0"/>
    <n v="2"/>
    <n v="10"/>
    <s v="No corresponde"/>
    <s v="No corresponde"/>
    <s v="No corresponde"/>
    <s v="No corresponde"/>
    <s v="No corresponde"/>
    <s v="No corresponde"/>
    <n v="0.96078431372549022"/>
    <n v="1"/>
    <n v="1"/>
    <n v="0"/>
    <n v="36"/>
    <n v="73"/>
    <s v="No corresponde"/>
    <s v="No corresponde"/>
    <s v="No corresponde"/>
    <n v="0"/>
    <n v="1"/>
    <n v="3"/>
    <s v="No corresponde"/>
    <s v="No corresponde"/>
    <s v="No corresponde"/>
    <n v="9"/>
    <x v="2"/>
    <m/>
  </r>
  <r>
    <n v="1161"/>
    <n v="150724"/>
    <x v="14"/>
    <s v="Huarochirí"/>
    <s v="San Pedro de Casta"/>
    <n v="3"/>
    <n v="2"/>
    <x v="3"/>
    <s v="pobreza baja y ruralidad alta"/>
    <n v="3"/>
    <n v="0"/>
    <n v="0"/>
    <n v="1305"/>
    <n v="19.101710000000001"/>
    <n v="100"/>
    <n v="0.59259259259259256"/>
    <n v="27"/>
    <n v="0.65687829855257873"/>
    <n v="0.74259257316589355"/>
    <n v="0"/>
    <n v="3"/>
    <n v="7"/>
    <n v="0"/>
    <n v="31"/>
    <n v="8.5714286991528096E-2"/>
    <n v="0.20000000298023224"/>
    <n v="0"/>
    <n v="12"/>
    <n v="27"/>
    <x v="0"/>
    <s v="No corresponde"/>
    <s v="No corresponde"/>
    <n v="0"/>
    <n v="3"/>
    <n v="5"/>
    <n v="0"/>
    <n v="2"/>
    <n v="10"/>
    <s v="No corresponde"/>
    <s v="No corresponde"/>
    <s v="No corresponde"/>
    <s v="No corresponde"/>
    <s v="No corresponde"/>
    <s v="No corresponde"/>
    <n v="1"/>
    <n v="1"/>
    <n v="1"/>
    <n v="0"/>
    <n v="83"/>
    <n v="167"/>
    <n v="0"/>
    <n v="0"/>
    <n v="1"/>
    <n v="0"/>
    <n v="1"/>
    <n v="3"/>
    <s v="No corresponde"/>
    <s v="No corresponde"/>
    <s v="No corresponde"/>
    <n v="9"/>
    <x v="0"/>
    <m/>
  </r>
  <r>
    <n v="1162"/>
    <n v="150725"/>
    <x v="14"/>
    <s v="Huarochirí"/>
    <s v="San Pedro de Huancayre"/>
    <n v="2"/>
    <n v="1"/>
    <x v="3"/>
    <s v="pobreza baja y ruralidad alta"/>
    <n v="2"/>
    <n v="0"/>
    <n v="0"/>
    <n v="244"/>
    <n v="28.19"/>
    <n v="100"/>
    <n v="0.5"/>
    <n v="4"/>
    <n v="0.56428570406777523"/>
    <n v="0.64999997615814209"/>
    <n v="0"/>
    <n v="1"/>
    <n v="2"/>
    <n v="0"/>
    <n v="7"/>
    <n v="8.5714286991528096E-2"/>
    <n v="0.20000000298023224"/>
    <n v="0"/>
    <n v="3"/>
    <n v="5"/>
    <x v="0"/>
    <s v="No corresponde"/>
    <s v="No corresponde"/>
    <n v="0"/>
    <n v="3"/>
    <n v="5"/>
    <n v="0"/>
    <n v="2"/>
    <n v="10"/>
    <s v="No corresponde"/>
    <s v="No corresponde"/>
    <s v="No corresponde"/>
    <s v="No corresponde"/>
    <s v="No corresponde"/>
    <s v="No corresponde"/>
    <n v="1"/>
    <n v="1"/>
    <n v="1"/>
    <n v="0"/>
    <n v="39"/>
    <n v="78"/>
    <n v="0"/>
    <n v="0"/>
    <n v="1"/>
    <n v="0"/>
    <n v="1"/>
    <n v="3"/>
    <s v="No corresponde"/>
    <s v="No corresponde"/>
    <s v="No corresponde"/>
    <n v="9"/>
    <x v="0"/>
    <m/>
  </r>
  <r>
    <n v="1163"/>
    <n v="150726"/>
    <x v="14"/>
    <s v="Huarochirí"/>
    <s v="Sangallaya"/>
    <n v="1"/>
    <n v="1"/>
    <x v="0"/>
    <s v="pobreza media y ruralidad alta"/>
    <n v="2"/>
    <n v="0"/>
    <n v="0"/>
    <n v="560"/>
    <n v="43.96"/>
    <n v="100"/>
    <n v="0.45454545454545453"/>
    <n v="11"/>
    <n v="0.49740260065375985"/>
    <n v="0.55454546213150024"/>
    <n v="0"/>
    <n v="3"/>
    <n v="5"/>
    <n v="0"/>
    <n v="22"/>
    <n v="6.4285716840199056E-2"/>
    <n v="0.15000000596046448"/>
    <n v="0"/>
    <n v="6"/>
    <n v="14"/>
    <x v="0"/>
    <s v="No corresponde"/>
    <s v="No corresponde"/>
    <n v="0"/>
    <n v="3"/>
    <n v="5"/>
    <n v="0"/>
    <n v="2"/>
    <n v="10"/>
    <s v="No corresponde"/>
    <s v="No corresponde"/>
    <s v="No corresponde"/>
    <s v="No corresponde"/>
    <s v="No corresponde"/>
    <s v="No corresponde"/>
    <n v="0.75"/>
    <n v="0.8"/>
    <n v="0.9"/>
    <n v="0"/>
    <n v="41"/>
    <n v="82"/>
    <n v="0"/>
    <n v="0"/>
    <n v="1"/>
    <n v="0"/>
    <n v="1"/>
    <n v="3"/>
    <s v="No corresponde"/>
    <s v="No corresponde"/>
    <s v="No corresponde"/>
    <n v="9"/>
    <x v="0"/>
    <m/>
  </r>
  <r>
    <n v="1164"/>
    <n v="150729"/>
    <x v="14"/>
    <s v="Huarochirí"/>
    <s v="Santiago de Anchucaya"/>
    <n v="2"/>
    <n v="1"/>
    <x v="3"/>
    <s v="pobreza baja y ruralidad alta"/>
    <n v="2"/>
    <n v="0"/>
    <n v="0"/>
    <n v="518"/>
    <n v="28.93"/>
    <n v="100"/>
    <n v="0.2"/>
    <n v="5"/>
    <n v="0.2642857117312295"/>
    <n v="0.34999999403953552"/>
    <n v="0"/>
    <n v="2"/>
    <n v="3"/>
    <n v="0"/>
    <n v="11"/>
    <n v="8.5714286991528096E-2"/>
    <n v="0.20000000298023224"/>
    <n v="0"/>
    <n v="6"/>
    <n v="14"/>
    <x v="0"/>
    <s v="No corresponde"/>
    <s v="No corresponde"/>
    <n v="0"/>
    <n v="3"/>
    <n v="5"/>
    <n v="0"/>
    <n v="2"/>
    <n v="10"/>
    <s v="No corresponde"/>
    <s v="No corresponde"/>
    <s v="No corresponde"/>
    <s v="No corresponde"/>
    <s v="No corresponde"/>
    <s v="No corresponde"/>
    <n v="0.37037037037037035"/>
    <n v="0.7"/>
    <n v="0.8"/>
    <n v="0"/>
    <n v="50"/>
    <n v="101"/>
    <s v="No corresponde"/>
    <s v="No corresponde"/>
    <s v="No corresponde"/>
    <n v="0"/>
    <n v="1"/>
    <n v="3"/>
    <s v="No corresponde"/>
    <s v="No corresponde"/>
    <s v="No corresponde"/>
    <n v="9"/>
    <x v="2"/>
    <m/>
  </r>
  <r>
    <n v="1165"/>
    <n v="150730"/>
    <x v="14"/>
    <s v="Huarochirí"/>
    <s v="Santiago de Tuna"/>
    <n v="1"/>
    <n v="1"/>
    <x v="0"/>
    <s v="pobreza media y ruralidad alta"/>
    <n v="2"/>
    <n v="0"/>
    <n v="0"/>
    <n v="750"/>
    <n v="50.97"/>
    <n v="100"/>
    <n v="0.30769230769230771"/>
    <n v="13"/>
    <n v="0.3505494529074365"/>
    <n v="0.4076923131942749"/>
    <n v="0"/>
    <n v="2"/>
    <n v="4"/>
    <n v="0"/>
    <n v="13"/>
    <n v="6.4285716840199056E-2"/>
    <n v="0.15000000596046448"/>
    <n v="0"/>
    <n v="4"/>
    <n v="9"/>
    <x v="1"/>
    <n v="2.142857142857143E-3"/>
    <n v="5.0000000000000001E-3"/>
    <n v="0"/>
    <n v="3"/>
    <n v="5"/>
    <n v="0"/>
    <n v="2"/>
    <n v="10"/>
    <s v="No corresponde"/>
    <s v="No corresponde"/>
    <s v="No corresponde"/>
    <s v="No corresponde"/>
    <s v="No corresponde"/>
    <s v="No corresponde"/>
    <n v="0.95238095238095233"/>
    <n v="1"/>
    <n v="1"/>
    <n v="0"/>
    <n v="47"/>
    <n v="94"/>
    <n v="0"/>
    <n v="0"/>
    <n v="1"/>
    <n v="0"/>
    <n v="1"/>
    <n v="3"/>
    <s v="No corresponde"/>
    <s v="No corresponde"/>
    <s v="No corresponde"/>
    <n v="10"/>
    <x v="1"/>
    <m/>
  </r>
  <r>
    <n v="1166"/>
    <n v="150731"/>
    <x v="14"/>
    <s v="Huarochirí"/>
    <s v="Santo Domingo de los Olleros"/>
    <n v="4"/>
    <n v="2"/>
    <x v="3"/>
    <s v="pobreza baja y ruralidad alta"/>
    <n v="2"/>
    <n v="0"/>
    <n v="0"/>
    <n v="4948"/>
    <n v="15.43"/>
    <n v="100"/>
    <n v="0.44615384615384618"/>
    <n v="130"/>
    <n v="0.51043956436953708"/>
    <n v="0.5961538553237915"/>
    <n v="0"/>
    <n v="20"/>
    <n v="45"/>
    <n v="0"/>
    <n v="186"/>
    <n v="8.5714286991528096E-2"/>
    <n v="0.20000000298023224"/>
    <n v="0"/>
    <n v="27"/>
    <n v="61"/>
    <x v="0"/>
    <s v="No corresponde"/>
    <s v="No corresponde"/>
    <n v="0"/>
    <n v="11"/>
    <n v="25"/>
    <n v="0"/>
    <n v="2"/>
    <n v="10"/>
    <s v="No corresponde"/>
    <s v="No corresponde"/>
    <s v="No corresponde"/>
    <s v="No corresponde"/>
    <s v="No corresponde"/>
    <s v="No corresponde"/>
    <n v="0.87545787545787546"/>
    <n v="0.9"/>
    <n v="0.95"/>
    <n v="0"/>
    <n v="58"/>
    <n v="116"/>
    <n v="0"/>
    <n v="0"/>
    <n v="1"/>
    <n v="0"/>
    <n v="1"/>
    <n v="3"/>
    <s v="No corresponde"/>
    <s v="No corresponde"/>
    <s v="No corresponde"/>
    <n v="9"/>
    <x v="0"/>
    <m/>
  </r>
  <r>
    <n v="1167"/>
    <n v="150732"/>
    <x v="14"/>
    <s v="Huarochirí"/>
    <s v="Surco"/>
    <n v="3"/>
    <n v="2"/>
    <x v="3"/>
    <s v="pobreza baja y ruralidad alta"/>
    <n v="3"/>
    <n v="0"/>
    <n v="0"/>
    <n v="1943"/>
    <n v="17.72"/>
    <n v="100"/>
    <n v="0.35849056603773582"/>
    <n v="53"/>
    <n v="0.42277627878111967"/>
    <n v="0.50849056243896484"/>
    <n v="0"/>
    <n v="7"/>
    <n v="16"/>
    <n v="0"/>
    <n v="60"/>
    <n v="8.5714286991528096E-2"/>
    <n v="0.20000000298023224"/>
    <n v="0"/>
    <n v="15"/>
    <n v="35"/>
    <x v="0"/>
    <s v="No corresponde"/>
    <s v="No corresponde"/>
    <n v="0"/>
    <n v="7"/>
    <n v="15"/>
    <n v="0"/>
    <n v="2"/>
    <n v="10"/>
    <s v="No corresponde"/>
    <s v="No corresponde"/>
    <s v="No corresponde"/>
    <s v="No corresponde"/>
    <s v="No corresponde"/>
    <s v="No corresponde"/>
    <n v="0.8"/>
    <n v="0.9"/>
    <n v="0.95"/>
    <n v="0"/>
    <n v="67"/>
    <n v="135"/>
    <s v="No corresponde"/>
    <s v="No corresponde"/>
    <s v="No corresponde"/>
    <n v="0"/>
    <n v="1"/>
    <n v="3"/>
    <s v="No corresponde"/>
    <s v="No corresponde"/>
    <s v="No corresponde"/>
    <n v="9"/>
    <x v="2"/>
    <m/>
  </r>
  <r>
    <n v="1168"/>
    <n v="150802"/>
    <x v="14"/>
    <s v="Huaura"/>
    <s v="Ambar"/>
    <n v="2"/>
    <n v="1"/>
    <x v="0"/>
    <s v="pobreza media y ruralidad alta"/>
    <n v="2"/>
    <n v="0"/>
    <n v="0"/>
    <n v="2718"/>
    <n v="42.73"/>
    <n v="100"/>
    <n v="0.54385964912280704"/>
    <n v="57"/>
    <n v="0.58671678158274865"/>
    <n v="0.6438596248626709"/>
    <n v="0"/>
    <n v="13"/>
    <n v="30"/>
    <n v="0"/>
    <n v="120"/>
    <n v="6.4285716840199056E-2"/>
    <n v="0.15000000596046448"/>
    <n v="0"/>
    <n v="27"/>
    <n v="62"/>
    <x v="0"/>
    <s v="No corresponde"/>
    <s v="No corresponde"/>
    <n v="0"/>
    <n v="7"/>
    <n v="15"/>
    <n v="0"/>
    <n v="2"/>
    <n v="10"/>
    <s v="No corresponde"/>
    <s v="No corresponde"/>
    <s v="No corresponde"/>
    <s v="No corresponde"/>
    <s v="No corresponde"/>
    <s v="No corresponde"/>
    <n v="0.9375"/>
    <n v="0.95"/>
    <n v="1"/>
    <n v="0"/>
    <n v="73"/>
    <n v="147"/>
    <s v="No corresponde"/>
    <s v="No corresponde"/>
    <s v="No corresponde"/>
    <n v="0"/>
    <n v="1"/>
    <n v="3"/>
    <s v="No corresponde"/>
    <s v="No corresponde"/>
    <s v="No corresponde"/>
    <n v="9"/>
    <x v="2"/>
    <m/>
  </r>
  <r>
    <n v="1169"/>
    <n v="150804"/>
    <x v="14"/>
    <s v="Huaura"/>
    <s v="Checras"/>
    <n v="2"/>
    <n v="1"/>
    <x v="0"/>
    <s v="pobreza media y ruralidad alta"/>
    <n v="3"/>
    <n v="0"/>
    <n v="0"/>
    <n v="1835"/>
    <n v="41.79"/>
    <n v="100"/>
    <n v="0.2857142857142857"/>
    <n v="14"/>
    <n v="0.32857143149083973"/>
    <n v="0.38571429252624512"/>
    <n v="0"/>
    <n v="3"/>
    <n v="6"/>
    <n v="0"/>
    <n v="17"/>
    <n v="6.4285716840199056E-2"/>
    <n v="0.15000000596046448"/>
    <n v="0"/>
    <n v="12"/>
    <n v="27"/>
    <x v="0"/>
    <s v="No corresponde"/>
    <s v="No corresponde"/>
    <n v="0"/>
    <n v="7"/>
    <n v="15"/>
    <n v="0"/>
    <n v="2"/>
    <n v="10"/>
    <s v="No corresponde"/>
    <s v="No corresponde"/>
    <s v="No corresponde"/>
    <s v="No corresponde"/>
    <s v="No corresponde"/>
    <s v="No corresponde"/>
    <n v="0.86904761904761907"/>
    <n v="0.9"/>
    <n v="0.95"/>
    <n v="0"/>
    <n v="48"/>
    <n v="97"/>
    <n v="0"/>
    <n v="0"/>
    <n v="1"/>
    <n v="0"/>
    <n v="1"/>
    <n v="3"/>
    <s v="No corresponde"/>
    <s v="No corresponde"/>
    <s v="No corresponde"/>
    <n v="9"/>
    <x v="0"/>
    <m/>
  </r>
  <r>
    <n v="1170"/>
    <n v="150806"/>
    <x v="14"/>
    <s v="Huaura"/>
    <s v="Huaura"/>
    <n v="3"/>
    <n v="2"/>
    <x v="5"/>
    <s v="pobreza baja y ruralidad baja"/>
    <n v="2"/>
    <n v="0"/>
    <n v="0"/>
    <n v="36225"/>
    <n v="20.04"/>
    <n v="20.703635888046037"/>
    <n v="0.84951456310679607"/>
    <n v="1442"/>
    <n v="0.90543690137823474"/>
    <n v="0.98000001907348633"/>
    <n v="0"/>
    <n v="190"/>
    <n v="442"/>
    <n v="0"/>
    <n v="1788"/>
    <n v="9.6428568874086656E-2"/>
    <n v="0.22499999403953552"/>
    <n v="0"/>
    <n v="370"/>
    <n v="862"/>
    <x v="0"/>
    <s v="No corresponde"/>
    <s v="No corresponde"/>
    <n v="0"/>
    <n v="15"/>
    <n v="35"/>
    <n v="0"/>
    <n v="2"/>
    <n v="10"/>
    <s v="No corresponde"/>
    <s v="No corresponde"/>
    <s v="No corresponde"/>
    <s v="No corresponde"/>
    <s v="No corresponde"/>
    <s v="No corresponde"/>
    <n v="0.91468416735028713"/>
    <n v="0.95"/>
    <n v="1"/>
    <n v="0"/>
    <n v="331"/>
    <n v="663"/>
    <s v="No corresponde"/>
    <s v="No corresponde"/>
    <s v="No corresponde"/>
    <n v="0"/>
    <n v="1"/>
    <n v="3"/>
    <s v="No corresponde"/>
    <s v="No corresponde"/>
    <s v="No corresponde"/>
    <n v="9"/>
    <x v="2"/>
    <m/>
  </r>
  <r>
    <n v="1171"/>
    <n v="150807"/>
    <x v="14"/>
    <s v="Huaura"/>
    <s v="Leoncio Prado"/>
    <n v="2"/>
    <n v="1"/>
    <x v="3"/>
    <s v="pobreza baja y ruralidad alta"/>
    <n v="2"/>
    <n v="0"/>
    <n v="0"/>
    <n v="1973"/>
    <n v="37.15"/>
    <n v="100"/>
    <n v="0.6428571428571429"/>
    <n v="56"/>
    <n v="0.70714286882050181"/>
    <n v="0.79285717010498047"/>
    <n v="0"/>
    <n v="8"/>
    <n v="17"/>
    <n v="0"/>
    <n v="73"/>
    <n v="8.5714286991528096E-2"/>
    <n v="0.20000000298023224"/>
    <n v="0"/>
    <n v="30"/>
    <n v="68"/>
    <x v="0"/>
    <s v="No corresponde"/>
    <s v="No corresponde"/>
    <n v="0"/>
    <n v="7"/>
    <n v="15"/>
    <n v="0"/>
    <n v="2"/>
    <n v="10"/>
    <s v="No corresponde"/>
    <s v="No corresponde"/>
    <s v="No corresponde"/>
    <s v="No corresponde"/>
    <s v="No corresponde"/>
    <s v="No corresponde"/>
    <n v="0.77720207253886009"/>
    <n v="0.8"/>
    <n v="0.9"/>
    <n v="0"/>
    <n v="74"/>
    <n v="148"/>
    <n v="0"/>
    <n v="0"/>
    <n v="1"/>
    <n v="0"/>
    <n v="1"/>
    <n v="3"/>
    <s v="No corresponde"/>
    <s v="No corresponde"/>
    <s v="No corresponde"/>
    <n v="9"/>
    <x v="0"/>
    <m/>
  </r>
  <r>
    <n v="1172"/>
    <n v="150808"/>
    <x v="14"/>
    <s v="Huaura"/>
    <s v="Paccho"/>
    <n v="2"/>
    <n v="1"/>
    <x v="3"/>
    <s v="pobreza baja y ruralidad alta"/>
    <n v="3"/>
    <n v="0"/>
    <n v="0"/>
    <n v="2191"/>
    <n v="39.979999999999997"/>
    <n v="100"/>
    <n v="0.74193548387096775"/>
    <n v="31"/>
    <n v="0.80622119123485236"/>
    <n v="0.89193546772003174"/>
    <n v="0"/>
    <n v="6"/>
    <n v="14"/>
    <n v="0"/>
    <n v="55"/>
    <n v="8.5714286991528096E-2"/>
    <n v="0.20000000298023224"/>
    <n v="0"/>
    <n v="15"/>
    <n v="33"/>
    <x v="0"/>
    <s v="No corresponde"/>
    <s v="No corresponde"/>
    <n v="0"/>
    <n v="11"/>
    <n v="25"/>
    <n v="0"/>
    <n v="2"/>
    <n v="10"/>
    <s v="No corresponde"/>
    <s v="No corresponde"/>
    <s v="No corresponde"/>
    <s v="No corresponde"/>
    <s v="No corresponde"/>
    <s v="No corresponde"/>
    <n v="0.80392156862745101"/>
    <n v="0.9"/>
    <n v="0.95"/>
    <n v="0"/>
    <n v="84"/>
    <n v="169"/>
    <n v="0"/>
    <n v="1"/>
    <n v="2"/>
    <n v="0"/>
    <n v="1"/>
    <n v="3"/>
    <s v="No corresponde"/>
    <s v="No corresponde"/>
    <s v="No corresponde"/>
    <n v="10"/>
    <x v="0"/>
    <m/>
  </r>
  <r>
    <n v="1173"/>
    <n v="150809"/>
    <x v="14"/>
    <s v="Huaura"/>
    <s v="Santa Leonor"/>
    <n v="2"/>
    <n v="1"/>
    <x v="3"/>
    <s v="pobreza baja y ruralidad alta"/>
    <n v="3"/>
    <n v="0"/>
    <n v="0"/>
    <n v="1439"/>
    <n v="26.3"/>
    <n v="100"/>
    <n v="0.24"/>
    <n v="25"/>
    <n v="0.30428570815495082"/>
    <n v="0.38999998569488525"/>
    <n v="0"/>
    <n v="4"/>
    <n v="8"/>
    <n v="0"/>
    <n v="33"/>
    <n v="8.5714286991528096E-2"/>
    <n v="0.20000000298023224"/>
    <n v="0"/>
    <n v="12"/>
    <n v="27"/>
    <x v="0"/>
    <s v="No corresponde"/>
    <s v="No corresponde"/>
    <n v="0"/>
    <n v="7"/>
    <n v="15"/>
    <n v="0"/>
    <n v="2"/>
    <n v="10"/>
    <s v="No corresponde"/>
    <s v="No corresponde"/>
    <s v="No corresponde"/>
    <s v="No corresponde"/>
    <s v="No corresponde"/>
    <s v="No corresponde"/>
    <n v="0.94578313253012047"/>
    <n v="0.95"/>
    <n v="1"/>
    <n v="0"/>
    <n v="46"/>
    <n v="93"/>
    <n v="0"/>
    <n v="0"/>
    <n v="1"/>
    <n v="0"/>
    <n v="1"/>
    <n v="3"/>
    <s v="No corresponde"/>
    <s v="No corresponde"/>
    <s v="No corresponde"/>
    <n v="9"/>
    <x v="0"/>
    <m/>
  </r>
  <r>
    <n v="1174"/>
    <n v="150811"/>
    <x v="14"/>
    <s v="Huaura"/>
    <s v="Sayán"/>
    <n v="3"/>
    <n v="2"/>
    <x v="4"/>
    <s v="pobreza media y ruralidad media"/>
    <n v="3"/>
    <n v="0"/>
    <n v="0"/>
    <n v="24556"/>
    <n v="17.73"/>
    <n v="54.221204188481678"/>
    <n v="0.76004343105320304"/>
    <n v="921"/>
    <n v="0.81361486442295805"/>
    <n v="0.8850434422492981"/>
    <n v="0"/>
    <n v="105"/>
    <n v="243"/>
    <n v="0"/>
    <n v="1034"/>
    <n v="7.4999998722757616E-2"/>
    <n v="0.17499999701976776"/>
    <n v="0"/>
    <n v="255"/>
    <n v="594"/>
    <x v="0"/>
    <s v="No corresponde"/>
    <s v="No corresponde"/>
    <n v="0"/>
    <n v="15"/>
    <n v="35"/>
    <n v="0"/>
    <n v="2"/>
    <n v="10"/>
    <s v="No corresponde"/>
    <s v="No corresponde"/>
    <s v="No corresponde"/>
    <s v="No corresponde"/>
    <s v="No corresponde"/>
    <s v="No corresponde"/>
    <n v="0.90304709141274242"/>
    <n v="0.95"/>
    <n v="1"/>
    <n v="0"/>
    <n v="280"/>
    <n v="561"/>
    <n v="0"/>
    <n v="1"/>
    <n v="2"/>
    <n v="0"/>
    <n v="1"/>
    <n v="3"/>
    <s v="No corresponde"/>
    <s v="No corresponde"/>
    <s v="No corresponde"/>
    <n v="10"/>
    <x v="0"/>
    <m/>
  </r>
  <r>
    <n v="1175"/>
    <n v="150812"/>
    <x v="14"/>
    <s v="Huaura"/>
    <s v="Vegueta"/>
    <n v="3"/>
    <n v="1"/>
    <x v="5"/>
    <s v="pobreza baja y ruralidad baja"/>
    <n v="2"/>
    <n v="0"/>
    <n v="0"/>
    <n v="22735"/>
    <n v="23.18"/>
    <n v="31.376696633174689"/>
    <n v="0.86807387862796836"/>
    <n v="1137"/>
    <n v="0.9160422245331904"/>
    <n v="0.98000001907348633"/>
    <n v="0"/>
    <n v="136"/>
    <n v="316"/>
    <n v="8.1900081900081905E-4"/>
    <n v="1221"/>
    <n v="9.7247574708957452E-2"/>
    <n v="0.22581900656223297"/>
    <n v="0"/>
    <n v="246"/>
    <n v="572"/>
    <x v="0"/>
    <s v="No corresponde"/>
    <s v="No corresponde"/>
    <n v="0"/>
    <n v="15"/>
    <n v="35"/>
    <n v="0"/>
    <n v="2"/>
    <n v="10"/>
    <s v="No corresponde"/>
    <s v="No corresponde"/>
    <s v="No corresponde"/>
    <s v="No corresponde"/>
    <s v="No corresponde"/>
    <s v="No corresponde"/>
    <n v="0.90909090909090906"/>
    <n v="0.95"/>
    <n v="1"/>
    <n v="0"/>
    <n v="351"/>
    <n v="703"/>
    <n v="0"/>
    <n v="1"/>
    <n v="2"/>
    <n v="0"/>
    <n v="1"/>
    <n v="3"/>
    <s v="No corresponde"/>
    <s v="No corresponde"/>
    <s v="No corresponde"/>
    <n v="10"/>
    <x v="0"/>
    <m/>
  </r>
  <r>
    <n v="1176"/>
    <n v="150901"/>
    <x v="14"/>
    <s v="Oyón"/>
    <s v="Oyón"/>
    <n v="3"/>
    <n v="2"/>
    <x v="4"/>
    <s v="pobreza media y ruralidad media"/>
    <n v="2"/>
    <n v="0"/>
    <n v="0"/>
    <n v="14833"/>
    <n v="17.89"/>
    <n v="31.330830204422195"/>
    <n v="0.53972602739726028"/>
    <n v="365"/>
    <n v="0.59329745232942288"/>
    <n v="0.66472601890563965"/>
    <n v="0"/>
    <n v="39"/>
    <n v="91"/>
    <n v="0"/>
    <n v="377"/>
    <n v="7.4999998722757616E-2"/>
    <n v="0.17499999701976776"/>
    <n v="0"/>
    <n v="146"/>
    <n v="340"/>
    <x v="0"/>
    <s v="No corresponde"/>
    <s v="No corresponde"/>
    <n v="0"/>
    <n v="11"/>
    <n v="25"/>
    <n v="0"/>
    <n v="2"/>
    <n v="10"/>
    <n v="0"/>
    <n v="0.36428571428571427"/>
    <n v="0.85"/>
    <n v="0"/>
    <n v="0.36428571428571427"/>
    <n v="0.85"/>
    <n v="0.97452229299363058"/>
    <n v="1"/>
    <n v="1"/>
    <n v="0"/>
    <n v="182"/>
    <n v="365"/>
    <n v="0"/>
    <n v="0"/>
    <n v="1"/>
    <n v="0"/>
    <n v="1"/>
    <n v="3"/>
    <s v="No corresponde"/>
    <s v="No corresponde"/>
    <s v="No corresponde"/>
    <n v="11"/>
    <x v="3"/>
    <m/>
  </r>
  <r>
    <n v="1177"/>
    <n v="150902"/>
    <x v="14"/>
    <s v="Oyón"/>
    <s v="Andajes"/>
    <n v="2"/>
    <n v="1"/>
    <x v="3"/>
    <s v="pobreza baja y ruralidad alta"/>
    <n v="2"/>
    <n v="0"/>
    <n v="0"/>
    <n v="1042"/>
    <n v="33.11"/>
    <n v="100"/>
    <n v="0.375"/>
    <n v="8"/>
    <n v="0.43928570406777517"/>
    <n v="0.52499997615814209"/>
    <n v="0"/>
    <n v="1"/>
    <n v="2"/>
    <n v="0"/>
    <n v="11"/>
    <n v="8.5714286991528096E-2"/>
    <n v="0.20000000298023224"/>
    <n v="0"/>
    <n v="4"/>
    <n v="9"/>
    <x v="0"/>
    <s v="No corresponde"/>
    <s v="No corresponde"/>
    <n v="0"/>
    <n v="3"/>
    <n v="5"/>
    <n v="0"/>
    <n v="2"/>
    <n v="10"/>
    <s v="No corresponde"/>
    <s v="No corresponde"/>
    <s v="No corresponde"/>
    <s v="No corresponde"/>
    <s v="No corresponde"/>
    <s v="No corresponde"/>
    <n v="0"/>
    <n v="0.7"/>
    <n v="0.8"/>
    <n v="0"/>
    <n v="68"/>
    <n v="137"/>
    <n v="0"/>
    <n v="0"/>
    <n v="1"/>
    <n v="0"/>
    <n v="1"/>
    <n v="3"/>
    <s v="No corresponde"/>
    <s v="No corresponde"/>
    <s v="No corresponde"/>
    <n v="9"/>
    <x v="0"/>
    <m/>
  </r>
  <r>
    <n v="1178"/>
    <n v="150903"/>
    <x v="14"/>
    <s v="Oyón"/>
    <s v="Caujul"/>
    <n v="2"/>
    <n v="1"/>
    <x v="3"/>
    <s v="pobreza baja y ruralidad alta"/>
    <n v="3"/>
    <n v="0"/>
    <n v="0"/>
    <n v="1059"/>
    <n v="31.26"/>
    <n v="100"/>
    <n v="0.6"/>
    <n v="15"/>
    <n v="0.66428571428571426"/>
    <n v="0.75"/>
    <n v="0"/>
    <n v="4"/>
    <n v="8"/>
    <n v="0"/>
    <n v="27"/>
    <n v="8.5714286991528096E-2"/>
    <n v="0.20000000298023224"/>
    <n v="0"/>
    <n v="8"/>
    <n v="17"/>
    <x v="0"/>
    <s v="No corresponde"/>
    <s v="No corresponde"/>
    <n v="0"/>
    <n v="3"/>
    <n v="5"/>
    <n v="0"/>
    <n v="2"/>
    <n v="10"/>
    <s v="No corresponde"/>
    <s v="No corresponde"/>
    <s v="No corresponde"/>
    <s v="No corresponde"/>
    <s v="No corresponde"/>
    <s v="No corresponde"/>
    <n v="0.82352941176470584"/>
    <n v="0.9"/>
    <n v="0.95"/>
    <n v="0"/>
    <n v="38"/>
    <n v="77"/>
    <n v="0"/>
    <n v="0"/>
    <n v="1"/>
    <n v="0"/>
    <n v="1"/>
    <n v="3"/>
    <s v="No corresponde"/>
    <s v="No corresponde"/>
    <s v="No corresponde"/>
    <n v="9"/>
    <x v="0"/>
    <m/>
  </r>
  <r>
    <n v="1179"/>
    <n v="150904"/>
    <x v="14"/>
    <s v="Oyón"/>
    <s v="Cochamarca"/>
    <n v="3"/>
    <n v="1"/>
    <x v="3"/>
    <s v="pobreza baja y ruralidad alta"/>
    <n v="3"/>
    <n v="0"/>
    <n v="0"/>
    <n v="1627"/>
    <n v="22.676349999999999"/>
    <n v="100"/>
    <n v="0.75"/>
    <n v="36"/>
    <n v="0.81428570406777523"/>
    <n v="0.89999997615814209"/>
    <n v="0"/>
    <n v="6"/>
    <n v="12"/>
    <n v="0"/>
    <n v="54"/>
    <n v="8.5714286991528096E-2"/>
    <n v="0.20000000298023224"/>
    <n v="0"/>
    <n v="35"/>
    <n v="81"/>
    <x v="0"/>
    <s v="No corresponde"/>
    <s v="No corresponde"/>
    <n v="0"/>
    <n v="7"/>
    <n v="15"/>
    <n v="0"/>
    <n v="2"/>
    <n v="10"/>
    <s v="No corresponde"/>
    <s v="No corresponde"/>
    <s v="No corresponde"/>
    <s v="No corresponde"/>
    <s v="No corresponde"/>
    <s v="No corresponde"/>
    <n v="0.92307692307692313"/>
    <n v="0.95"/>
    <n v="1"/>
    <n v="0"/>
    <n v="75"/>
    <n v="150"/>
    <n v="0"/>
    <n v="0"/>
    <n v="1"/>
    <n v="0"/>
    <n v="1"/>
    <n v="3"/>
    <s v="No corresponde"/>
    <s v="No corresponde"/>
    <s v="No corresponde"/>
    <n v="9"/>
    <x v="0"/>
    <m/>
  </r>
  <r>
    <n v="1180"/>
    <n v="150905"/>
    <x v="14"/>
    <s v="Oyón"/>
    <s v="Navan"/>
    <n v="2"/>
    <n v="1"/>
    <x v="3"/>
    <s v="pobreza baja y ruralidad alta"/>
    <n v="4"/>
    <n v="0"/>
    <n v="1"/>
    <n v="1216"/>
    <n v="33.202249999999999"/>
    <n v="100"/>
    <n v="0.5625"/>
    <n v="16"/>
    <n v="0.62678570406777523"/>
    <n v="0.71249997615814209"/>
    <n v="0"/>
    <n v="4"/>
    <n v="9"/>
    <n v="0"/>
    <n v="32"/>
    <n v="8.5714286991528096E-2"/>
    <n v="0.20000000298023224"/>
    <n v="0"/>
    <n v="12"/>
    <n v="27"/>
    <x v="0"/>
    <s v="No corresponde"/>
    <s v="No corresponde"/>
    <n v="0"/>
    <n v="7"/>
    <n v="15"/>
    <n v="0"/>
    <n v="6"/>
    <n v="14"/>
    <s v="No corresponde"/>
    <s v="No corresponde"/>
    <s v="No corresponde"/>
    <s v="No corresponde"/>
    <s v="No corresponde"/>
    <s v="No corresponde"/>
    <n v="0.94230769230769229"/>
    <n v="0.95"/>
    <n v="1"/>
    <n v="0"/>
    <n v="48"/>
    <n v="97"/>
    <n v="0"/>
    <n v="0"/>
    <n v="1"/>
    <n v="0"/>
    <n v="1"/>
    <n v="3"/>
    <s v="No corresponde"/>
    <s v="No corresponde"/>
    <s v="No corresponde"/>
    <n v="9"/>
    <x v="0"/>
    <m/>
  </r>
  <r>
    <n v="1181"/>
    <n v="150906"/>
    <x v="14"/>
    <s v="Oyón"/>
    <s v="Pachangara"/>
    <n v="3"/>
    <n v="1"/>
    <x v="3"/>
    <s v="pobreza baja y ruralidad alta"/>
    <n v="3"/>
    <n v="0"/>
    <n v="0"/>
    <n v="3431"/>
    <n v="22.676349999999999"/>
    <n v="100"/>
    <n v="0.45714285714285713"/>
    <n v="70"/>
    <n v="0.52142857507783535"/>
    <n v="0.6071428656578064"/>
    <n v="0"/>
    <n v="15"/>
    <n v="34"/>
    <n v="0"/>
    <n v="142"/>
    <n v="8.5714286991528096E-2"/>
    <n v="0.20000000298023224"/>
    <n v="0"/>
    <n v="35"/>
    <n v="80"/>
    <x v="0"/>
    <s v="No corresponde"/>
    <s v="No corresponde"/>
    <n v="0"/>
    <n v="11"/>
    <n v="25"/>
    <n v="0"/>
    <n v="2"/>
    <n v="10"/>
    <s v="No corresponde"/>
    <s v="No corresponde"/>
    <s v="No corresponde"/>
    <s v="No corresponde"/>
    <s v="No corresponde"/>
    <s v="No corresponde"/>
    <n v="0.7483443708609272"/>
    <n v="0.8"/>
    <n v="0.9"/>
    <n v="0"/>
    <n v="89"/>
    <n v="178"/>
    <n v="0"/>
    <n v="0"/>
    <n v="1"/>
    <n v="0"/>
    <n v="1"/>
    <n v="3"/>
    <s v="No corresponde"/>
    <s v="No corresponde"/>
    <s v="No corresponde"/>
    <n v="9"/>
    <x v="0"/>
    <m/>
  </r>
  <r>
    <n v="1182"/>
    <n v="151001"/>
    <x v="14"/>
    <s v="Yauyos"/>
    <s v="Yauyos"/>
    <n v="2"/>
    <n v="1"/>
    <x v="3"/>
    <s v="pobreza baja y ruralidad alta"/>
    <n v="4"/>
    <n v="1"/>
    <n v="1"/>
    <n v="2860"/>
    <n v="28.67"/>
    <n v="100"/>
    <n v="0.31372549019607843"/>
    <n v="51"/>
    <n v="0.37801119902220759"/>
    <n v="0.46372547745704651"/>
    <n v="0"/>
    <n v="8"/>
    <n v="17"/>
    <n v="0"/>
    <n v="65"/>
    <n v="8.5714286991528096E-2"/>
    <n v="0.20000000298023224"/>
    <n v="0"/>
    <n v="24"/>
    <n v="54"/>
    <x v="0"/>
    <s v="No corresponde"/>
    <s v="No corresponde"/>
    <n v="0"/>
    <n v="7"/>
    <n v="15"/>
    <n v="0"/>
    <n v="6"/>
    <n v="14"/>
    <n v="0"/>
    <n v="0.36428571428571427"/>
    <n v="0.85"/>
    <n v="0"/>
    <n v="0.36428571428571427"/>
    <n v="0.85"/>
    <n v="0.74045801526717558"/>
    <n v="0.8"/>
    <n v="0.9"/>
    <n v="0"/>
    <n v="79"/>
    <n v="158"/>
    <n v="0"/>
    <n v="0"/>
    <n v="1"/>
    <n v="0"/>
    <n v="1"/>
    <n v="3"/>
    <s v="No corresponde"/>
    <s v="No corresponde"/>
    <s v="No corresponde"/>
    <n v="11"/>
    <x v="3"/>
    <m/>
  </r>
  <r>
    <n v="1183"/>
    <n v="151002"/>
    <x v="14"/>
    <s v="Yauyos"/>
    <s v="Alis"/>
    <n v="3"/>
    <n v="1"/>
    <x v="3"/>
    <s v="pobreza baja y ruralidad alta"/>
    <n v="2"/>
    <n v="0"/>
    <n v="0"/>
    <n v="1214"/>
    <n v="21.284099999999999"/>
    <n v="100"/>
    <n v="0.6"/>
    <n v="5"/>
    <n v="0.66428571428571426"/>
    <n v="0.75"/>
    <n v="0"/>
    <n v="1"/>
    <n v="2"/>
    <n v="0"/>
    <n v="5"/>
    <n v="8.5714286991528096E-2"/>
    <n v="0.20000000298023224"/>
    <n v="0"/>
    <n v="4"/>
    <n v="8"/>
    <x v="0"/>
    <s v="No corresponde"/>
    <s v="No corresponde"/>
    <n v="0"/>
    <n v="3"/>
    <n v="5"/>
    <n v="0"/>
    <n v="2"/>
    <n v="10"/>
    <s v="No corresponde"/>
    <s v="No corresponde"/>
    <s v="No corresponde"/>
    <s v="No corresponde"/>
    <s v="No corresponde"/>
    <s v="No corresponde"/>
    <n v="0.95454545454545459"/>
    <n v="1"/>
    <n v="1"/>
    <n v="0"/>
    <n v="15"/>
    <n v="31"/>
    <n v="0"/>
    <n v="0"/>
    <n v="1"/>
    <n v="0"/>
    <n v="1"/>
    <n v="3"/>
    <s v="No corresponde"/>
    <s v="No corresponde"/>
    <s v="No corresponde"/>
    <n v="9"/>
    <x v="0"/>
    <m/>
  </r>
  <r>
    <n v="1184"/>
    <n v="151003"/>
    <x v="14"/>
    <s v="Yauyos"/>
    <s v="Allauca"/>
    <n v="2"/>
    <n v="1"/>
    <x v="3"/>
    <s v="pobreza baja y ruralidad alta"/>
    <n v="2"/>
    <n v="0"/>
    <n v="0"/>
    <n v="2258"/>
    <n v="33.340000000000003"/>
    <n v="100"/>
    <n v="0.32"/>
    <n v="25"/>
    <n v="0.38428571377481735"/>
    <n v="0.4699999988079071"/>
    <n v="0"/>
    <n v="3"/>
    <n v="7"/>
    <n v="0"/>
    <n v="32"/>
    <n v="8.5714286991528096E-2"/>
    <n v="0.20000000298023224"/>
    <n v="0"/>
    <n v="17"/>
    <n v="39"/>
    <x v="0"/>
    <s v="No corresponde"/>
    <s v="No corresponde"/>
    <n v="0"/>
    <n v="11"/>
    <n v="25"/>
    <n v="0"/>
    <n v="2"/>
    <n v="10"/>
    <s v="No corresponde"/>
    <s v="No corresponde"/>
    <s v="No corresponde"/>
    <s v="No corresponde"/>
    <s v="No corresponde"/>
    <s v="No corresponde"/>
    <n v="0.36923076923076925"/>
    <n v="0.7"/>
    <n v="0.8"/>
    <n v="0"/>
    <n v="41"/>
    <n v="82"/>
    <s v="No corresponde"/>
    <s v="No corresponde"/>
    <s v="No corresponde"/>
    <n v="0"/>
    <n v="1"/>
    <n v="3"/>
    <s v="No corresponde"/>
    <s v="No corresponde"/>
    <s v="No corresponde"/>
    <n v="9"/>
    <x v="2"/>
    <m/>
  </r>
  <r>
    <n v="1185"/>
    <n v="151004"/>
    <x v="14"/>
    <s v="Yauyos"/>
    <s v="Ayaviri"/>
    <n v="2"/>
    <n v="1"/>
    <x v="3"/>
    <s v="pobreza baja y ruralidad alta"/>
    <n v="3"/>
    <n v="0"/>
    <n v="0"/>
    <n v="665"/>
    <n v="31.54"/>
    <n v="100"/>
    <n v="0.41666666666666669"/>
    <n v="12"/>
    <n v="0.4809523792493911"/>
    <n v="0.56666666269302368"/>
    <n v="0"/>
    <n v="2"/>
    <n v="4"/>
    <n v="0"/>
    <n v="18"/>
    <n v="8.5714286991528096E-2"/>
    <n v="0.20000000298023224"/>
    <n v="0"/>
    <n v="9"/>
    <n v="19"/>
    <x v="0"/>
    <s v="No corresponde"/>
    <s v="No corresponde"/>
    <n v="0"/>
    <n v="3"/>
    <n v="5"/>
    <n v="0"/>
    <n v="2"/>
    <n v="10"/>
    <s v="No corresponde"/>
    <s v="No corresponde"/>
    <s v="No corresponde"/>
    <s v="No corresponde"/>
    <s v="No corresponde"/>
    <s v="No corresponde"/>
    <n v="1"/>
    <n v="1"/>
    <n v="1"/>
    <n v="0"/>
    <n v="57"/>
    <n v="114"/>
    <n v="0"/>
    <n v="0"/>
    <n v="1"/>
    <n v="0"/>
    <n v="1"/>
    <n v="3"/>
    <s v="No corresponde"/>
    <s v="No corresponde"/>
    <s v="No corresponde"/>
    <n v="9"/>
    <x v="0"/>
    <m/>
  </r>
  <r>
    <n v="1186"/>
    <n v="151005"/>
    <x v="14"/>
    <s v="Yauyos"/>
    <s v="Azángaro"/>
    <n v="1"/>
    <n v="1"/>
    <x v="1"/>
    <s v="pobreza alta y ruralidad alta"/>
    <n v="2"/>
    <n v="0"/>
    <n v="0"/>
    <n v="511"/>
    <n v="64.760000000000005"/>
    <n v="100"/>
    <n v="9.0909090909090912E-2"/>
    <n v="11"/>
    <n v="0.12305195049031989"/>
    <n v="0.16590909659862518"/>
    <n v="0"/>
    <n v="2"/>
    <n v="3"/>
    <n v="0"/>
    <n v="11"/>
    <n v="5.3571428571428568E-2"/>
    <n v="0.125"/>
    <n v="0"/>
    <n v="10"/>
    <n v="23"/>
    <x v="1"/>
    <n v="2.142857142857143E-3"/>
    <n v="5.0000000000000001E-3"/>
    <n v="0"/>
    <n v="3"/>
    <n v="5"/>
    <n v="0"/>
    <n v="2"/>
    <n v="10"/>
    <s v="No corresponde"/>
    <s v="No corresponde"/>
    <s v="No corresponde"/>
    <s v="No corresponde"/>
    <s v="No corresponde"/>
    <s v="No corresponde"/>
    <n v="0.4375"/>
    <n v="0.7"/>
    <n v="0.8"/>
    <n v="0"/>
    <n v="27"/>
    <n v="55"/>
    <n v="0"/>
    <n v="0"/>
    <n v="1"/>
    <n v="0"/>
    <n v="1"/>
    <n v="3"/>
    <s v="No corresponde"/>
    <s v="No corresponde"/>
    <s v="No corresponde"/>
    <n v="10"/>
    <x v="1"/>
    <m/>
  </r>
  <r>
    <n v="1187"/>
    <n v="151006"/>
    <x v="14"/>
    <s v="Yauyos"/>
    <s v="Cacra"/>
    <n v="2"/>
    <n v="1"/>
    <x v="3"/>
    <s v="pobreza baja y ruralidad alta"/>
    <n v="2"/>
    <n v="0"/>
    <n v="0"/>
    <n v="377"/>
    <n v="29.81"/>
    <n v="100"/>
    <n v="0.30769230769230771"/>
    <n v="13"/>
    <n v="0.37197801667255359"/>
    <n v="0.45769229531288147"/>
    <n v="0"/>
    <n v="3"/>
    <n v="5"/>
    <n v="0"/>
    <n v="16"/>
    <n v="8.5714286991528096E-2"/>
    <n v="0.20000000298023224"/>
    <n v="0"/>
    <n v="6"/>
    <n v="14"/>
    <x v="0"/>
    <s v="No corresponde"/>
    <s v="No corresponde"/>
    <n v="0"/>
    <n v="3"/>
    <n v="5"/>
    <n v="0"/>
    <n v="2"/>
    <n v="10"/>
    <s v="No corresponde"/>
    <s v="No corresponde"/>
    <s v="No corresponde"/>
    <s v="No corresponde"/>
    <s v="No corresponde"/>
    <s v="No corresponde"/>
    <n v="0.79347826086956519"/>
    <n v="0.8"/>
    <n v="0.9"/>
    <n v="0"/>
    <n v="29"/>
    <n v="58"/>
    <n v="0"/>
    <n v="0"/>
    <n v="1"/>
    <n v="0"/>
    <n v="1"/>
    <n v="3"/>
    <s v="No corresponde"/>
    <s v="No corresponde"/>
    <s v="No corresponde"/>
    <n v="9"/>
    <x v="0"/>
    <m/>
  </r>
  <r>
    <n v="1188"/>
    <n v="151007"/>
    <x v="14"/>
    <s v="Yauyos"/>
    <s v="Carania"/>
    <n v="2"/>
    <n v="1"/>
    <x v="3"/>
    <s v="pobreza baja y ruralidad alta"/>
    <n v="2"/>
    <n v="0"/>
    <n v="0"/>
    <n v="372"/>
    <n v="31.6"/>
    <n v="100"/>
    <n v="0"/>
    <n v="6"/>
    <n v="6.4285716840199056E-2"/>
    <n v="0.15000000596046448"/>
    <n v="0"/>
    <n v="1"/>
    <n v="2"/>
    <n v="0"/>
    <n v="6"/>
    <n v="8.5714286991528096E-2"/>
    <n v="0.20000000298023224"/>
    <n v="0"/>
    <n v="2"/>
    <n v="4"/>
    <x v="0"/>
    <s v="No corresponde"/>
    <s v="No corresponde"/>
    <n v="0"/>
    <n v="3"/>
    <n v="5"/>
    <n v="0"/>
    <n v="2"/>
    <n v="10"/>
    <s v="No corresponde"/>
    <s v="No corresponde"/>
    <s v="No corresponde"/>
    <s v="No corresponde"/>
    <s v="No corresponde"/>
    <s v="No corresponde"/>
    <n v="0.66666666666666663"/>
    <n v="0.8"/>
    <n v="0.9"/>
    <n v="0"/>
    <n v="31"/>
    <n v="63"/>
    <s v="No corresponde"/>
    <s v="No corresponde"/>
    <s v="No corresponde"/>
    <n v="0"/>
    <n v="1"/>
    <n v="3"/>
    <s v="No corresponde"/>
    <s v="No corresponde"/>
    <s v="No corresponde"/>
    <n v="9"/>
    <x v="2"/>
    <m/>
  </r>
  <r>
    <n v="1189"/>
    <n v="151008"/>
    <x v="14"/>
    <s v="Yauyos"/>
    <s v="Catahuasi"/>
    <n v="2"/>
    <n v="1"/>
    <x v="3"/>
    <s v="pobreza baja y ruralidad alta"/>
    <n v="4"/>
    <n v="0"/>
    <n v="1"/>
    <n v="928"/>
    <n v="31.7"/>
    <n v="100"/>
    <n v="0.46875"/>
    <n v="32"/>
    <n v="0.53303570406777523"/>
    <n v="0.61874997615814209"/>
    <n v="0"/>
    <n v="8"/>
    <n v="17"/>
    <n v="0"/>
    <n v="69"/>
    <n v="8.5714286991528096E-2"/>
    <n v="0.20000000298023224"/>
    <n v="0"/>
    <n v="15"/>
    <n v="34"/>
    <x v="0"/>
    <s v="No corresponde"/>
    <s v="No corresponde"/>
    <n v="0"/>
    <n v="3"/>
    <n v="5"/>
    <n v="0"/>
    <n v="6"/>
    <n v="14"/>
    <s v="No corresponde"/>
    <s v="No corresponde"/>
    <s v="No corresponde"/>
    <s v="No corresponde"/>
    <s v="No corresponde"/>
    <s v="No corresponde"/>
    <n v="0.90361445783132532"/>
    <n v="0.95"/>
    <n v="1"/>
    <n v="0"/>
    <n v="63"/>
    <n v="127"/>
    <n v="0"/>
    <n v="0"/>
    <n v="1"/>
    <n v="0"/>
    <n v="1"/>
    <n v="3"/>
    <s v="No corresponde"/>
    <s v="No corresponde"/>
    <s v="No corresponde"/>
    <n v="9"/>
    <x v="0"/>
    <m/>
  </r>
  <r>
    <n v="1190"/>
    <n v="151009"/>
    <x v="14"/>
    <s v="Yauyos"/>
    <s v="Chocos"/>
    <n v="1"/>
    <n v="1"/>
    <x v="1"/>
    <s v="pobreza alta y ruralidad alta"/>
    <n v="2"/>
    <n v="0"/>
    <n v="0"/>
    <n v="1217"/>
    <n v="56.63"/>
    <n v="100"/>
    <n v="0.22727272727272727"/>
    <n v="22"/>
    <n v="0.25941558859565039"/>
    <n v="0.3022727370262146"/>
    <n v="0"/>
    <n v="3"/>
    <n v="7"/>
    <n v="0"/>
    <n v="24"/>
    <n v="5.3571428571428568E-2"/>
    <n v="0.125"/>
    <n v="0"/>
    <n v="18"/>
    <n v="41"/>
    <x v="1"/>
    <n v="2.142857142857143E-3"/>
    <n v="5.0000000000000001E-3"/>
    <n v="0"/>
    <n v="7"/>
    <n v="15"/>
    <n v="0"/>
    <n v="2"/>
    <n v="10"/>
    <s v="No corresponde"/>
    <s v="No corresponde"/>
    <s v="No corresponde"/>
    <s v="No corresponde"/>
    <s v="No corresponde"/>
    <s v="No corresponde"/>
    <n v="0.80281690140845074"/>
    <n v="0.9"/>
    <n v="0.95"/>
    <n v="0"/>
    <n v="42"/>
    <n v="85"/>
    <n v="0"/>
    <n v="0"/>
    <n v="1"/>
    <n v="0"/>
    <n v="1"/>
    <n v="3"/>
    <s v="No corresponde"/>
    <s v="No corresponde"/>
    <s v="No corresponde"/>
    <n v="10"/>
    <x v="1"/>
    <m/>
  </r>
  <r>
    <n v="1191"/>
    <n v="151010"/>
    <x v="14"/>
    <s v="Yauyos"/>
    <s v="Cochas"/>
    <n v="2"/>
    <n v="1"/>
    <x v="3"/>
    <s v="pobreza baja y ruralidad alta"/>
    <n v="2"/>
    <n v="0"/>
    <n v="0"/>
    <n v="442"/>
    <n v="28.44698"/>
    <n v="100"/>
    <n v="0.5"/>
    <n v="2"/>
    <n v="0.56428570406777523"/>
    <n v="0.64999997615814209"/>
    <n v="0"/>
    <n v="1"/>
    <n v="2"/>
    <n v="0"/>
    <n v="2"/>
    <n v="8.5714286991528096E-2"/>
    <n v="0.20000000298023224"/>
    <n v="0"/>
    <n v="2"/>
    <n v="3"/>
    <x v="0"/>
    <s v="No corresponde"/>
    <s v="No corresponde"/>
    <n v="0"/>
    <n v="3"/>
    <n v="5"/>
    <n v="0"/>
    <n v="2"/>
    <n v="10"/>
    <s v="No corresponde"/>
    <s v="No corresponde"/>
    <s v="No corresponde"/>
    <s v="No corresponde"/>
    <s v="No corresponde"/>
    <s v="No corresponde"/>
    <n v="0.5714285714285714"/>
    <n v="0.8"/>
    <n v="0.9"/>
    <n v="0"/>
    <n v="9"/>
    <n v="19"/>
    <s v="No corresponde"/>
    <s v="No corresponde"/>
    <s v="No corresponde"/>
    <n v="0"/>
    <n v="1"/>
    <n v="3"/>
    <s v="No corresponde"/>
    <s v="No corresponde"/>
    <s v="No corresponde"/>
    <n v="9"/>
    <x v="2"/>
    <m/>
  </r>
  <r>
    <n v="1192"/>
    <n v="151011"/>
    <x v="14"/>
    <s v="Yauyos"/>
    <s v="Colonia"/>
    <n v="1"/>
    <n v="1"/>
    <x v="0"/>
    <s v="pobreza media y ruralidad alta"/>
    <n v="2"/>
    <n v="0"/>
    <n v="0"/>
    <n v="1268"/>
    <n v="44.83"/>
    <n v="100"/>
    <n v="0.05"/>
    <n v="40"/>
    <n v="9.2857145411627623E-2"/>
    <n v="0.15000000596046448"/>
    <n v="0"/>
    <n v="7"/>
    <n v="15"/>
    <n v="0"/>
    <n v="40"/>
    <n v="6.4285716840199056E-2"/>
    <n v="0.15000000596046448"/>
    <n v="0"/>
    <n v="16"/>
    <n v="37"/>
    <x v="0"/>
    <s v="No corresponde"/>
    <s v="No corresponde"/>
    <n v="0"/>
    <n v="3"/>
    <n v="5"/>
    <n v="0"/>
    <n v="2"/>
    <n v="10"/>
    <s v="No corresponde"/>
    <s v="No corresponde"/>
    <s v="No corresponde"/>
    <s v="No corresponde"/>
    <s v="No corresponde"/>
    <s v="No corresponde"/>
    <n v="0.86956521739130432"/>
    <n v="0.9"/>
    <n v="0.95"/>
    <n v="0"/>
    <n v="45"/>
    <n v="91"/>
    <n v="0"/>
    <n v="0"/>
    <n v="1"/>
    <n v="0"/>
    <n v="1"/>
    <n v="3"/>
    <s v="No corresponde"/>
    <s v="No corresponde"/>
    <s v="No corresponde"/>
    <n v="9"/>
    <x v="0"/>
    <m/>
  </r>
  <r>
    <n v="1193"/>
    <n v="151012"/>
    <x v="14"/>
    <s v="Yauyos"/>
    <s v="Hongos"/>
    <n v="1"/>
    <n v="1"/>
    <x v="0"/>
    <s v="pobreza media y ruralidad alta"/>
    <n v="2"/>
    <n v="0"/>
    <n v="0"/>
    <n v="382"/>
    <n v="44.83"/>
    <n v="100"/>
    <n v="0"/>
    <n v="4"/>
    <n v="4.2857143495764048E-2"/>
    <n v="0.10000000149011612"/>
    <n v="0"/>
    <n v="1"/>
    <n v="2"/>
    <n v="0"/>
    <n v="12"/>
    <n v="6.4285716840199056E-2"/>
    <n v="0.15000000596046448"/>
    <n v="0"/>
    <n v="6"/>
    <n v="12"/>
    <x v="0"/>
    <s v="No corresponde"/>
    <s v="No corresponde"/>
    <n v="0"/>
    <n v="3"/>
    <n v="5"/>
    <n v="0"/>
    <n v="2"/>
    <n v="10"/>
    <s v="No corresponde"/>
    <s v="No corresponde"/>
    <s v="No corresponde"/>
    <s v="No corresponde"/>
    <s v="No corresponde"/>
    <s v="No corresponde"/>
    <n v="0.97530864197530864"/>
    <n v="1"/>
    <n v="1"/>
    <n v="0"/>
    <n v="29"/>
    <n v="58"/>
    <s v="No corresponde"/>
    <s v="No corresponde"/>
    <s v="No corresponde"/>
    <n v="0"/>
    <n v="1"/>
    <n v="3"/>
    <s v="No corresponde"/>
    <s v="No corresponde"/>
    <s v="No corresponde"/>
    <n v="9"/>
    <x v="2"/>
    <m/>
  </r>
  <r>
    <n v="1194"/>
    <n v="151013"/>
    <x v="14"/>
    <s v="Yauyos"/>
    <s v="Huampara"/>
    <n v="3"/>
    <n v="1"/>
    <x v="3"/>
    <s v="pobreza baja y ruralidad alta"/>
    <n v="2"/>
    <n v="0"/>
    <n v="0"/>
    <n v="172"/>
    <n v="22.05"/>
    <n v="100"/>
    <n v="1"/>
    <n v="1"/>
    <n v="1"/>
    <n v="1"/>
    <n v="0"/>
    <n v="1"/>
    <n v="2"/>
    <n v="0"/>
    <n v="3"/>
    <n v="8.5714286991528096E-2"/>
    <n v="0.20000000298023224"/>
    <n v="0"/>
    <n v="3"/>
    <n v="5"/>
    <x v="0"/>
    <s v="No corresponde"/>
    <s v="No corresponde"/>
    <n v="0"/>
    <n v="3"/>
    <n v="5"/>
    <n v="0"/>
    <n v="2"/>
    <n v="10"/>
    <s v="No corresponde"/>
    <s v="No corresponde"/>
    <s v="No corresponde"/>
    <s v="No corresponde"/>
    <s v="No corresponde"/>
    <s v="No corresponde"/>
    <n v="0"/>
    <n v="0.7"/>
    <n v="0.8"/>
    <n v="0"/>
    <n v="24"/>
    <n v="49"/>
    <s v="No corresponde"/>
    <s v="No corresponde"/>
    <s v="No corresponde"/>
    <n v="0"/>
    <n v="1"/>
    <n v="3"/>
    <s v="No corresponde"/>
    <s v="No corresponde"/>
    <s v="No corresponde"/>
    <n v="9"/>
    <x v="2"/>
    <m/>
  </r>
  <r>
    <n v="1195"/>
    <n v="151014"/>
    <x v="14"/>
    <s v="Yauyos"/>
    <s v="Huancaya"/>
    <n v="2"/>
    <n v="1"/>
    <x v="3"/>
    <s v="pobreza baja y ruralidad alta"/>
    <n v="2"/>
    <n v="0"/>
    <n v="0"/>
    <n v="1402"/>
    <n v="32.49"/>
    <n v="100"/>
    <n v="0.8"/>
    <n v="5"/>
    <n v="0.86428570917674474"/>
    <n v="0.94999998807907104"/>
    <n v="0"/>
    <n v="1"/>
    <n v="2"/>
    <n v="0"/>
    <n v="6"/>
    <n v="8.5714286991528096E-2"/>
    <n v="0.20000000298023224"/>
    <n v="0"/>
    <n v="5"/>
    <n v="10"/>
    <x v="0"/>
    <s v="No corresponde"/>
    <s v="No corresponde"/>
    <n v="0"/>
    <n v="7"/>
    <n v="15"/>
    <n v="0"/>
    <n v="2"/>
    <n v="10"/>
    <s v="No corresponde"/>
    <s v="No corresponde"/>
    <s v="No corresponde"/>
    <s v="No corresponde"/>
    <s v="No corresponde"/>
    <s v="No corresponde"/>
    <n v="0.9"/>
    <n v="0.95"/>
    <n v="1"/>
    <n v="0"/>
    <n v="28"/>
    <n v="56"/>
    <s v="No corresponde"/>
    <s v="No corresponde"/>
    <s v="No corresponde"/>
    <n v="0"/>
    <n v="1"/>
    <n v="3"/>
    <s v="No corresponde"/>
    <s v="No corresponde"/>
    <s v="No corresponde"/>
    <n v="9"/>
    <x v="2"/>
    <m/>
  </r>
  <r>
    <n v="1196"/>
    <n v="151015"/>
    <x v="14"/>
    <s v="Yauyos"/>
    <s v="Huangascar"/>
    <n v="1"/>
    <n v="1"/>
    <x v="0"/>
    <s v="pobreza media y ruralidad alta"/>
    <n v="2"/>
    <n v="0"/>
    <n v="0"/>
    <n v="541"/>
    <n v="45.5"/>
    <n v="100"/>
    <n v="0.26666666666666666"/>
    <n v="15"/>
    <n v="0.3095238129297892"/>
    <n v="0.36666667461395264"/>
    <n v="0"/>
    <n v="3"/>
    <n v="7"/>
    <n v="0"/>
    <n v="20"/>
    <n v="6.4285716840199056E-2"/>
    <n v="0.15000000596046448"/>
    <n v="0"/>
    <n v="9"/>
    <n v="21"/>
    <x v="0"/>
    <s v="No corresponde"/>
    <s v="No corresponde"/>
    <n v="0"/>
    <n v="3"/>
    <n v="5"/>
    <n v="0"/>
    <n v="2"/>
    <n v="10"/>
    <s v="No corresponde"/>
    <s v="No corresponde"/>
    <s v="No corresponde"/>
    <s v="No corresponde"/>
    <s v="No corresponde"/>
    <s v="No corresponde"/>
    <n v="0.42857142857142855"/>
    <n v="0.7"/>
    <n v="0.8"/>
    <n v="0"/>
    <n v="36"/>
    <n v="73"/>
    <s v="No corresponde"/>
    <s v="No corresponde"/>
    <s v="No corresponde"/>
    <n v="0"/>
    <n v="1"/>
    <n v="3"/>
    <s v="No corresponde"/>
    <s v="No corresponde"/>
    <s v="No corresponde"/>
    <n v="9"/>
    <x v="2"/>
    <m/>
  </r>
  <r>
    <n v="1197"/>
    <n v="151016"/>
    <x v="14"/>
    <s v="Yauyos"/>
    <s v="Huantan"/>
    <n v="1"/>
    <n v="1"/>
    <x v="0"/>
    <s v="pobreza media y ruralidad alta"/>
    <n v="2"/>
    <n v="0"/>
    <n v="0"/>
    <n v="928"/>
    <n v="48.14"/>
    <n v="100"/>
    <n v="0.13333333333333333"/>
    <n v="15"/>
    <n v="0.17619047661622364"/>
    <n v="0.23333333432674408"/>
    <n v="0"/>
    <n v="4"/>
    <n v="9"/>
    <n v="0"/>
    <n v="27"/>
    <n v="6.4285716840199056E-2"/>
    <n v="0.15000000596046448"/>
    <n v="0"/>
    <n v="9"/>
    <n v="21"/>
    <x v="0"/>
    <s v="No corresponde"/>
    <s v="No corresponde"/>
    <n v="0"/>
    <n v="3"/>
    <n v="5"/>
    <n v="0"/>
    <n v="2"/>
    <n v="10"/>
    <s v="No corresponde"/>
    <s v="No corresponde"/>
    <s v="No corresponde"/>
    <s v="No corresponde"/>
    <s v="No corresponde"/>
    <s v="No corresponde"/>
    <n v="0.85526315789473684"/>
    <n v="0.9"/>
    <n v="0.95"/>
    <n v="0"/>
    <n v="50"/>
    <n v="100"/>
    <n v="0"/>
    <n v="0"/>
    <n v="1"/>
    <n v="0"/>
    <n v="1"/>
    <n v="3"/>
    <s v="No corresponde"/>
    <s v="No corresponde"/>
    <s v="No corresponde"/>
    <n v="9"/>
    <x v="0"/>
    <m/>
  </r>
  <r>
    <n v="1198"/>
    <n v="151017"/>
    <x v="14"/>
    <s v="Yauyos"/>
    <s v="Huañec"/>
    <n v="2"/>
    <n v="1"/>
    <x v="3"/>
    <s v="pobreza baja y ruralidad alta"/>
    <n v="2"/>
    <n v="0"/>
    <n v="0"/>
    <n v="478"/>
    <n v="27.25"/>
    <n v="100"/>
    <n v="0.33333333333333331"/>
    <n v="6"/>
    <n v="0.39761904165858314"/>
    <n v="0.48333331942558289"/>
    <n v="0"/>
    <n v="1"/>
    <n v="2"/>
    <n v="0"/>
    <n v="4"/>
    <n v="8.5714286991528096E-2"/>
    <n v="0.20000000298023224"/>
    <n v="0"/>
    <n v="3"/>
    <n v="6"/>
    <x v="0"/>
    <s v="No corresponde"/>
    <s v="No corresponde"/>
    <n v="0"/>
    <n v="3"/>
    <n v="5"/>
    <n v="0"/>
    <n v="2"/>
    <n v="10"/>
    <s v="No corresponde"/>
    <s v="No corresponde"/>
    <s v="No corresponde"/>
    <s v="No corresponde"/>
    <s v="No corresponde"/>
    <s v="No corresponde"/>
    <n v="1"/>
    <n v="1"/>
    <n v="1"/>
    <n v="0"/>
    <n v="49"/>
    <n v="98"/>
    <n v="0"/>
    <n v="0"/>
    <n v="1"/>
    <n v="0"/>
    <n v="1"/>
    <n v="3"/>
    <s v="No corresponde"/>
    <s v="No corresponde"/>
    <s v="No corresponde"/>
    <n v="9"/>
    <x v="0"/>
    <m/>
  </r>
  <r>
    <n v="1199"/>
    <n v="151018"/>
    <x v="14"/>
    <s v="Yauyos"/>
    <s v="Laraos"/>
    <n v="3"/>
    <n v="2"/>
    <x v="3"/>
    <s v="pobreza baja y ruralidad alta"/>
    <n v="3"/>
    <n v="0"/>
    <n v="0"/>
    <n v="714"/>
    <n v="17.649999999999999"/>
    <n v="100"/>
    <n v="0.25"/>
    <n v="12"/>
    <n v="0.31428571684019907"/>
    <n v="0.40000000596046448"/>
    <n v="0"/>
    <n v="3"/>
    <n v="5"/>
    <n v="0"/>
    <n v="20"/>
    <n v="8.5714286991528096E-2"/>
    <n v="0.20000000298023224"/>
    <n v="0"/>
    <n v="5"/>
    <n v="11"/>
    <x v="0"/>
    <s v="No corresponde"/>
    <s v="No corresponde"/>
    <n v="0"/>
    <n v="3"/>
    <n v="5"/>
    <n v="0"/>
    <n v="2"/>
    <n v="10"/>
    <s v="No corresponde"/>
    <s v="No corresponde"/>
    <s v="No corresponde"/>
    <s v="No corresponde"/>
    <s v="No corresponde"/>
    <s v="No corresponde"/>
    <n v="0.79"/>
    <n v="0.8"/>
    <n v="0.9"/>
    <n v="0"/>
    <n v="42"/>
    <n v="84"/>
    <n v="0"/>
    <n v="0"/>
    <n v="1"/>
    <n v="0"/>
    <n v="1"/>
    <n v="3"/>
    <s v="No corresponde"/>
    <s v="No corresponde"/>
    <s v="No corresponde"/>
    <n v="9"/>
    <x v="0"/>
    <m/>
  </r>
  <r>
    <n v="1200"/>
    <n v="151019"/>
    <x v="14"/>
    <s v="Yauyos"/>
    <s v="Lincha"/>
    <n v="1"/>
    <n v="1"/>
    <x v="1"/>
    <s v="pobreza alta y ruralidad alta"/>
    <n v="2"/>
    <n v="0"/>
    <n v="0"/>
    <n v="951"/>
    <n v="54.41"/>
    <n v="100"/>
    <n v="0.4"/>
    <n v="5"/>
    <n v="0.43214285458837237"/>
    <n v="0.47499999403953552"/>
    <n v="0"/>
    <n v="3"/>
    <n v="5"/>
    <n v="0"/>
    <n v="17"/>
    <n v="5.3571428571428568E-2"/>
    <n v="0.125"/>
    <n v="0"/>
    <n v="12"/>
    <n v="27"/>
    <x v="1"/>
    <n v="2.142857142857143E-3"/>
    <n v="5.0000000000000001E-3"/>
    <n v="0"/>
    <n v="3"/>
    <n v="5"/>
    <n v="0"/>
    <n v="2"/>
    <n v="10"/>
    <s v="No corresponde"/>
    <s v="No corresponde"/>
    <s v="No corresponde"/>
    <s v="No corresponde"/>
    <s v="No corresponde"/>
    <s v="No corresponde"/>
    <n v="0.83969465648854957"/>
    <n v="0.9"/>
    <n v="0.95"/>
    <n v="0"/>
    <n v="35"/>
    <n v="71"/>
    <n v="0"/>
    <n v="0"/>
    <n v="1"/>
    <n v="0"/>
    <n v="1"/>
    <n v="3"/>
    <s v="No corresponde"/>
    <s v="No corresponde"/>
    <s v="No corresponde"/>
    <n v="10"/>
    <x v="1"/>
    <m/>
  </r>
  <r>
    <n v="1201"/>
    <n v="151020"/>
    <x v="14"/>
    <s v="Yauyos"/>
    <s v="Madean"/>
    <n v="1"/>
    <n v="1"/>
    <x v="0"/>
    <s v="pobreza media y ruralidad alta"/>
    <n v="2"/>
    <n v="0"/>
    <n v="0"/>
    <n v="792"/>
    <n v="48.66"/>
    <n v="100"/>
    <n v="9.0909090909090912E-2"/>
    <n v="22"/>
    <n v="0.13376623237287844"/>
    <n v="0.19090908765792847"/>
    <n v="0"/>
    <n v="3"/>
    <n v="6"/>
    <n v="0"/>
    <n v="29"/>
    <n v="6.4285716840199056E-2"/>
    <n v="0.15000000596046448"/>
    <n v="0"/>
    <n v="15"/>
    <n v="35"/>
    <x v="0"/>
    <s v="No corresponde"/>
    <s v="No corresponde"/>
    <n v="0"/>
    <n v="3"/>
    <n v="5"/>
    <n v="0"/>
    <n v="6"/>
    <n v="14"/>
    <s v="No corresponde"/>
    <s v="No corresponde"/>
    <s v="No corresponde"/>
    <s v="No corresponde"/>
    <s v="No corresponde"/>
    <s v="No corresponde"/>
    <n v="0.94444444444444442"/>
    <n v="0.95"/>
    <n v="1"/>
    <n v="0"/>
    <n v="45"/>
    <n v="91"/>
    <n v="0"/>
    <n v="0"/>
    <n v="1"/>
    <n v="0"/>
    <n v="1"/>
    <n v="3"/>
    <s v="No corresponde"/>
    <s v="No corresponde"/>
    <s v="No corresponde"/>
    <n v="9"/>
    <x v="0"/>
    <m/>
  </r>
  <r>
    <n v="1202"/>
    <n v="151021"/>
    <x v="14"/>
    <s v="Yauyos"/>
    <s v="Miraflores"/>
    <n v="2"/>
    <n v="1"/>
    <x v="3"/>
    <s v="pobreza baja y ruralidad alta"/>
    <n v="2"/>
    <n v="0"/>
    <n v="0"/>
    <n v="440"/>
    <n v="38.880000000000003"/>
    <n v="100"/>
    <n v="0.25"/>
    <n v="4"/>
    <n v="0.31428571684019907"/>
    <n v="0.40000000596046448"/>
    <n v="0"/>
    <n v="2"/>
    <n v="4"/>
    <n v="0"/>
    <n v="9"/>
    <n v="8.5714286991528096E-2"/>
    <n v="0.20000000298023224"/>
    <n v="0"/>
    <n v="4"/>
    <n v="9"/>
    <x v="0"/>
    <s v="No corresponde"/>
    <s v="No corresponde"/>
    <n v="0"/>
    <n v="3"/>
    <n v="5"/>
    <n v="0"/>
    <n v="2"/>
    <n v="10"/>
    <s v="No corresponde"/>
    <s v="No corresponde"/>
    <s v="No corresponde"/>
    <s v="No corresponde"/>
    <s v="No corresponde"/>
    <s v="No corresponde"/>
    <n v="0.64150943396226412"/>
    <n v="0.8"/>
    <n v="0.9"/>
    <n v="0"/>
    <n v="23"/>
    <n v="47"/>
    <n v="0"/>
    <n v="0"/>
    <n v="1"/>
    <n v="0"/>
    <n v="1"/>
    <n v="3"/>
    <s v="No corresponde"/>
    <s v="No corresponde"/>
    <s v="No corresponde"/>
    <n v="9"/>
    <x v="0"/>
    <m/>
  </r>
  <r>
    <n v="1203"/>
    <n v="151022"/>
    <x v="14"/>
    <s v="Yauyos"/>
    <s v="Omas"/>
    <n v="2"/>
    <n v="1"/>
    <x v="3"/>
    <s v="pobreza baja y ruralidad alta"/>
    <n v="3"/>
    <n v="0"/>
    <n v="0"/>
    <n v="553"/>
    <n v="24.4528"/>
    <n v="100"/>
    <n v="0"/>
    <n v="4"/>
    <n v="6.4285716840199056E-2"/>
    <n v="0.15000000596046448"/>
    <n v="0"/>
    <n v="2"/>
    <n v="4"/>
    <n v="0"/>
    <n v="14"/>
    <n v="8.5714286991528096E-2"/>
    <n v="0.20000000298023224"/>
    <n v="0"/>
    <n v="6"/>
    <n v="12"/>
    <x v="0"/>
    <s v="No corresponde"/>
    <s v="No corresponde"/>
    <n v="0"/>
    <n v="3"/>
    <n v="5"/>
    <n v="0"/>
    <n v="2"/>
    <n v="10"/>
    <s v="No corresponde"/>
    <s v="No corresponde"/>
    <s v="No corresponde"/>
    <s v="No corresponde"/>
    <s v="No corresponde"/>
    <s v="No corresponde"/>
    <n v="0.96666666666666667"/>
    <n v="1"/>
    <n v="1"/>
    <n v="0"/>
    <n v="41"/>
    <n v="83"/>
    <s v="No corresponde"/>
    <s v="No corresponde"/>
    <s v="No corresponde"/>
    <n v="0"/>
    <n v="1"/>
    <n v="3"/>
    <s v="No corresponde"/>
    <s v="No corresponde"/>
    <s v="No corresponde"/>
    <n v="9"/>
    <x v="2"/>
    <m/>
  </r>
  <r>
    <n v="1204"/>
    <n v="151023"/>
    <x v="14"/>
    <s v="Yauyos"/>
    <s v="Putinza"/>
    <n v="2"/>
    <n v="1"/>
    <x v="3"/>
    <s v="pobreza baja y ruralidad alta"/>
    <n v="2"/>
    <n v="0"/>
    <n v="0"/>
    <n v="481"/>
    <n v="30.04"/>
    <n v="100"/>
    <n v="0.25"/>
    <n v="20"/>
    <n v="0.31428571684019907"/>
    <n v="0.40000000596046448"/>
    <n v="0"/>
    <n v="4"/>
    <n v="8"/>
    <n v="0"/>
    <n v="23"/>
    <n v="8.5714286991528096E-2"/>
    <n v="0.20000000298023224"/>
    <n v="0"/>
    <n v="9"/>
    <n v="19"/>
    <x v="0"/>
    <s v="No corresponde"/>
    <s v="No corresponde"/>
    <n v="0"/>
    <n v="3"/>
    <n v="5"/>
    <n v="0"/>
    <n v="2"/>
    <n v="10"/>
    <s v="No corresponde"/>
    <s v="No corresponde"/>
    <s v="No corresponde"/>
    <s v="No corresponde"/>
    <s v="No corresponde"/>
    <s v="No corresponde"/>
    <n v="0.88157894736842102"/>
    <n v="0.9"/>
    <n v="0.95"/>
    <n v="0"/>
    <n v="45"/>
    <n v="90"/>
    <s v="No corresponde"/>
    <s v="No corresponde"/>
    <s v="No corresponde"/>
    <n v="0"/>
    <n v="1"/>
    <n v="3"/>
    <s v="No corresponde"/>
    <s v="No corresponde"/>
    <s v="No corresponde"/>
    <n v="9"/>
    <x v="2"/>
    <m/>
  </r>
  <r>
    <n v="1205"/>
    <n v="151024"/>
    <x v="14"/>
    <s v="Yauyos"/>
    <s v="Quinches"/>
    <n v="2"/>
    <n v="1"/>
    <x v="0"/>
    <s v="pobreza media y ruralidad alta"/>
    <n v="3"/>
    <n v="0"/>
    <n v="0"/>
    <n v="946"/>
    <n v="41.48"/>
    <n v="100"/>
    <n v="0.4"/>
    <n v="5"/>
    <n v="0.44285714285714289"/>
    <n v="0.5"/>
    <n v="0"/>
    <n v="2"/>
    <n v="4"/>
    <n v="0"/>
    <n v="15"/>
    <n v="6.4285716840199056E-2"/>
    <n v="0.15000000596046448"/>
    <n v="0"/>
    <n v="9"/>
    <n v="20"/>
    <x v="0"/>
    <s v="No corresponde"/>
    <s v="No corresponde"/>
    <n v="0"/>
    <n v="3"/>
    <n v="5"/>
    <n v="0"/>
    <n v="2"/>
    <n v="10"/>
    <s v="No corresponde"/>
    <s v="No corresponde"/>
    <s v="No corresponde"/>
    <s v="No corresponde"/>
    <s v="No corresponde"/>
    <s v="No corresponde"/>
    <n v="0.2413793103448276"/>
    <n v="0.7"/>
    <n v="0.8"/>
    <n v="0"/>
    <n v="65"/>
    <n v="130"/>
    <s v="No corresponde"/>
    <s v="No corresponde"/>
    <s v="No corresponde"/>
    <n v="0"/>
    <n v="1"/>
    <n v="3"/>
    <s v="No corresponde"/>
    <s v="No corresponde"/>
    <s v="No corresponde"/>
    <n v="9"/>
    <x v="2"/>
    <m/>
  </r>
  <r>
    <n v="1206"/>
    <n v="151025"/>
    <x v="14"/>
    <s v="Yauyos"/>
    <s v="Quinocay"/>
    <n v="3"/>
    <n v="1"/>
    <x v="3"/>
    <s v="pobreza baja y ruralidad alta"/>
    <n v="2"/>
    <n v="0"/>
    <n v="0"/>
    <n v="522"/>
    <n v="21.25"/>
    <n v="100"/>
    <n v="0.27272727272727271"/>
    <n v="11"/>
    <n v="0.33701299305086008"/>
    <n v="0.42272728681564331"/>
    <n v="0"/>
    <n v="3"/>
    <n v="5"/>
    <n v="0"/>
    <n v="21"/>
    <n v="8.5714286991528096E-2"/>
    <n v="0.20000000298023224"/>
    <n v="0"/>
    <n v="6"/>
    <n v="14"/>
    <x v="0"/>
    <s v="No corresponde"/>
    <s v="No corresponde"/>
    <n v="0"/>
    <n v="3"/>
    <n v="5"/>
    <n v="0"/>
    <n v="2"/>
    <n v="10"/>
    <s v="No corresponde"/>
    <s v="No corresponde"/>
    <s v="No corresponde"/>
    <s v="No corresponde"/>
    <s v="No corresponde"/>
    <s v="No corresponde"/>
    <n v="0.97402597402597402"/>
    <n v="1"/>
    <n v="1"/>
    <n v="0"/>
    <n v="39"/>
    <n v="79"/>
    <n v="0"/>
    <n v="0"/>
    <n v="1"/>
    <n v="0"/>
    <n v="1"/>
    <n v="3"/>
    <s v="No corresponde"/>
    <s v="No corresponde"/>
    <s v="No corresponde"/>
    <n v="9"/>
    <x v="0"/>
    <m/>
  </r>
  <r>
    <n v="1207"/>
    <n v="151026"/>
    <x v="14"/>
    <s v="Yauyos"/>
    <s v="San Joaquín"/>
    <n v="3"/>
    <n v="1"/>
    <x v="3"/>
    <s v="pobreza baja y ruralidad alta"/>
    <n v="2"/>
    <n v="0"/>
    <n v="0"/>
    <n v="445"/>
    <n v="20.100000000000001"/>
    <n v="100"/>
    <n v="0.5"/>
    <n v="2"/>
    <n v="0.56428570406777523"/>
    <n v="0.64999997615814209"/>
    <n v="0"/>
    <n v="1"/>
    <n v="2"/>
    <n v="0"/>
    <s v="n.d."/>
    <n v="8.5714286991528096E-2"/>
    <n v="0.20000000298023224"/>
    <n v="0"/>
    <n v="1"/>
    <n v="2"/>
    <x v="0"/>
    <s v="No corresponde"/>
    <s v="No corresponde"/>
    <n v="0"/>
    <n v="3"/>
    <n v="5"/>
    <n v="0"/>
    <n v="2"/>
    <n v="10"/>
    <s v="No corresponde"/>
    <s v="No corresponde"/>
    <s v="No corresponde"/>
    <s v="No corresponde"/>
    <s v="No corresponde"/>
    <s v="No corresponde"/>
    <n v="0"/>
    <n v="0.7"/>
    <n v="0.8"/>
    <n v="0"/>
    <n v="23"/>
    <n v="47"/>
    <s v="No corresponde"/>
    <s v="No corresponde"/>
    <s v="No corresponde"/>
    <n v="0"/>
    <n v="1"/>
    <n v="3"/>
    <s v="No corresponde"/>
    <s v="No corresponde"/>
    <s v="No corresponde"/>
    <n v="9"/>
    <x v="2"/>
    <s v="LB=Huañec (distrito vecino y del mismo cluster)"/>
  </r>
  <r>
    <n v="1208"/>
    <n v="151027"/>
    <x v="14"/>
    <s v="Yauyos"/>
    <s v="San Pedro de Pilas"/>
    <n v="2"/>
    <n v="1"/>
    <x v="3"/>
    <s v="pobreza baja y ruralidad alta"/>
    <n v="2"/>
    <n v="0"/>
    <n v="0"/>
    <n v="358"/>
    <n v="28.44698"/>
    <n v="100"/>
    <n v="0.5"/>
    <n v="8"/>
    <n v="0.56428570406777523"/>
    <n v="0.64999997615814209"/>
    <n v="0"/>
    <n v="1"/>
    <n v="2"/>
    <n v="0"/>
    <n v="8"/>
    <n v="8.5714286991528096E-2"/>
    <n v="0.20000000298023224"/>
    <n v="0"/>
    <n v="5"/>
    <n v="10"/>
    <x v="0"/>
    <s v="No corresponde"/>
    <s v="No corresponde"/>
    <n v="0"/>
    <n v="3"/>
    <n v="5"/>
    <n v="0"/>
    <n v="2"/>
    <n v="10"/>
    <s v="No corresponde"/>
    <s v="No corresponde"/>
    <s v="No corresponde"/>
    <s v="No corresponde"/>
    <s v="No corresponde"/>
    <s v="No corresponde"/>
    <n v="0.89473684210526316"/>
    <n v="0.9"/>
    <n v="0.95"/>
    <n v="0"/>
    <n v="25"/>
    <n v="51"/>
    <s v="No corresponde"/>
    <s v="No corresponde"/>
    <s v="No corresponde"/>
    <n v="0"/>
    <n v="1"/>
    <n v="3"/>
    <s v="No corresponde"/>
    <s v="No corresponde"/>
    <s v="No corresponde"/>
    <n v="9"/>
    <x v="2"/>
    <m/>
  </r>
  <r>
    <n v="1209"/>
    <n v="151028"/>
    <x v="14"/>
    <s v="Yauyos"/>
    <s v="Tanta"/>
    <n v="2"/>
    <n v="1"/>
    <x v="3"/>
    <s v="pobreza baja y ruralidad alta"/>
    <n v="3"/>
    <n v="0"/>
    <n v="0"/>
    <n v="496"/>
    <n v="34.35"/>
    <n v="100"/>
    <n v="0.5"/>
    <n v="12"/>
    <n v="0.56428570406777523"/>
    <n v="0.64999997615814209"/>
    <n v="0"/>
    <n v="3"/>
    <n v="5"/>
    <n v="0"/>
    <n v="14"/>
    <n v="8.5714286991528096E-2"/>
    <n v="0.20000000298023224"/>
    <n v="0"/>
    <n v="9"/>
    <n v="21"/>
    <x v="0"/>
    <s v="No corresponde"/>
    <s v="No corresponde"/>
    <n v="0"/>
    <n v="3"/>
    <n v="5"/>
    <n v="0"/>
    <n v="2"/>
    <n v="10"/>
    <s v="No corresponde"/>
    <s v="No corresponde"/>
    <s v="No corresponde"/>
    <s v="No corresponde"/>
    <s v="No corresponde"/>
    <s v="No corresponde"/>
    <n v="0.5"/>
    <n v="0.8"/>
    <n v="0.9"/>
    <n v="0"/>
    <n v="42"/>
    <n v="85"/>
    <s v="No corresponde"/>
    <s v="No corresponde"/>
    <s v="No corresponde"/>
    <n v="0"/>
    <n v="1"/>
    <n v="3"/>
    <s v="No corresponde"/>
    <s v="No corresponde"/>
    <s v="No corresponde"/>
    <n v="9"/>
    <x v="2"/>
    <m/>
  </r>
  <r>
    <n v="1210"/>
    <n v="151029"/>
    <x v="14"/>
    <s v="Yauyos"/>
    <s v="Tauripampa"/>
    <n v="2"/>
    <n v="1"/>
    <x v="3"/>
    <s v="pobreza baja y ruralidad alta"/>
    <n v="2"/>
    <n v="0"/>
    <n v="0"/>
    <n v="399"/>
    <n v="37.85"/>
    <n v="100"/>
    <n v="0.25"/>
    <n v="8"/>
    <n v="0.31428571684019907"/>
    <n v="0.40000000596046448"/>
    <n v="0"/>
    <n v="2"/>
    <n v="3"/>
    <n v="0"/>
    <n v="10"/>
    <n v="8.5714286991528096E-2"/>
    <n v="0.20000000298023224"/>
    <n v="0"/>
    <n v="6"/>
    <n v="12"/>
    <x v="0"/>
    <s v="No corresponde"/>
    <s v="No corresponde"/>
    <n v="0"/>
    <n v="3"/>
    <n v="5"/>
    <n v="0"/>
    <n v="2"/>
    <n v="10"/>
    <s v="No corresponde"/>
    <s v="No corresponde"/>
    <s v="No corresponde"/>
    <s v="No corresponde"/>
    <s v="No corresponde"/>
    <s v="No corresponde"/>
    <n v="0.43478260869565216"/>
    <n v="0.7"/>
    <n v="0.8"/>
    <n v="0"/>
    <n v="46"/>
    <n v="93"/>
    <n v="0"/>
    <n v="0"/>
    <n v="1"/>
    <n v="0"/>
    <n v="1"/>
    <n v="3"/>
    <s v="No corresponde"/>
    <s v="No corresponde"/>
    <s v="No corresponde"/>
    <n v="9"/>
    <x v="0"/>
    <m/>
  </r>
  <r>
    <n v="1211"/>
    <n v="151030"/>
    <x v="14"/>
    <s v="Yauyos"/>
    <s v="Tomás"/>
    <n v="3"/>
    <n v="1"/>
    <x v="3"/>
    <s v="pobreza baja y ruralidad alta"/>
    <n v="2"/>
    <n v="0"/>
    <n v="0"/>
    <n v="1133"/>
    <n v="21.284099999999999"/>
    <n v="100"/>
    <n v="0.58333333333333337"/>
    <n v="12"/>
    <n v="0.64761905443100709"/>
    <n v="0.73333334922790527"/>
    <n v="0"/>
    <n v="3"/>
    <n v="6"/>
    <n v="0"/>
    <n v="16"/>
    <n v="8.5714286991528096E-2"/>
    <n v="0.20000000298023224"/>
    <n v="0"/>
    <n v="6"/>
    <n v="13"/>
    <x v="0"/>
    <s v="No corresponde"/>
    <s v="No corresponde"/>
    <n v="0"/>
    <n v="3"/>
    <n v="5"/>
    <n v="0"/>
    <n v="2"/>
    <n v="10"/>
    <s v="No corresponde"/>
    <s v="No corresponde"/>
    <s v="No corresponde"/>
    <s v="No corresponde"/>
    <s v="No corresponde"/>
    <s v="No corresponde"/>
    <n v="0.95833333333333337"/>
    <n v="1"/>
    <n v="1"/>
    <n v="0"/>
    <n v="19"/>
    <n v="38"/>
    <s v="No corresponde"/>
    <s v="No corresponde"/>
    <s v="No corresponde"/>
    <n v="0"/>
    <n v="1"/>
    <n v="3"/>
    <s v="No corresponde"/>
    <s v="No corresponde"/>
    <s v="No corresponde"/>
    <n v="9"/>
    <x v="2"/>
    <m/>
  </r>
  <r>
    <n v="1212"/>
    <n v="151031"/>
    <x v="14"/>
    <s v="Yauyos"/>
    <s v="Tupe"/>
    <n v="1"/>
    <n v="1"/>
    <x v="1"/>
    <s v="pobreza alta y ruralidad alta"/>
    <n v="3"/>
    <n v="0"/>
    <n v="0"/>
    <n v="638"/>
    <n v="58.32"/>
    <n v="100"/>
    <n v="0.35714285714285715"/>
    <n v="14"/>
    <n v="0.38928571282600871"/>
    <n v="0.43214285373687744"/>
    <n v="0"/>
    <n v="5"/>
    <n v="11"/>
    <n v="0"/>
    <n v="29"/>
    <n v="5.3571428571428568E-2"/>
    <n v="0.125"/>
    <n v="0"/>
    <n v="9"/>
    <n v="20"/>
    <x v="1"/>
    <n v="2.142857142857143E-3"/>
    <n v="5.0000000000000001E-3"/>
    <n v="0"/>
    <n v="3"/>
    <n v="5"/>
    <n v="0"/>
    <n v="6"/>
    <n v="14"/>
    <s v="No corresponde"/>
    <s v="No corresponde"/>
    <s v="No corresponde"/>
    <s v="No corresponde"/>
    <s v="No corresponde"/>
    <s v="No corresponde"/>
    <n v="0"/>
    <n v="0.7"/>
    <n v="0.8"/>
    <n v="0"/>
    <n v="44"/>
    <n v="88"/>
    <s v="No corresponde"/>
    <s v="No corresponde"/>
    <s v="No corresponde"/>
    <n v="0"/>
    <n v="1"/>
    <n v="3"/>
    <s v="No corresponde"/>
    <s v="No corresponde"/>
    <s v="No corresponde"/>
    <n v="10"/>
    <x v="0"/>
    <m/>
  </r>
  <r>
    <n v="1213"/>
    <n v="151032"/>
    <x v="14"/>
    <s v="Yauyos"/>
    <s v="Viñac"/>
    <n v="1"/>
    <n v="1"/>
    <x v="1"/>
    <s v="pobreza alta y ruralidad alta"/>
    <n v="2"/>
    <n v="0"/>
    <n v="0"/>
    <n v="1877"/>
    <n v="51.72"/>
    <n v="100"/>
    <n v="0.31578947368421051"/>
    <n v="57"/>
    <n v="0.34793233311265931"/>
    <n v="0.39078947901725769"/>
    <n v="0"/>
    <n v="6"/>
    <n v="12"/>
    <n v="0"/>
    <n v="48"/>
    <n v="5.3571428571428568E-2"/>
    <n v="0.125"/>
    <n v="0"/>
    <n v="35"/>
    <n v="80"/>
    <x v="1"/>
    <n v="2.142857142857143E-3"/>
    <n v="5.0000000000000001E-3"/>
    <n v="0"/>
    <n v="7"/>
    <n v="15"/>
    <n v="0"/>
    <n v="6"/>
    <n v="14"/>
    <s v="No corresponde"/>
    <s v="No corresponde"/>
    <s v="No corresponde"/>
    <s v="No corresponde"/>
    <s v="No corresponde"/>
    <s v="No corresponde"/>
    <n v="0.65789473684210531"/>
    <n v="0.8"/>
    <n v="0.9"/>
    <n v="0"/>
    <n v="62"/>
    <n v="124"/>
    <s v="No corresponde"/>
    <s v="No corresponde"/>
    <s v="No corresponde"/>
    <n v="0"/>
    <n v="1"/>
    <n v="3"/>
    <s v="No corresponde"/>
    <s v="No corresponde"/>
    <s v="No corresponde"/>
    <n v="10"/>
    <x v="0"/>
    <m/>
  </r>
  <r>
    <n v="1214"/>
    <n v="151033"/>
    <x v="14"/>
    <s v="Yauyos"/>
    <s v="Vitis"/>
    <n v="2"/>
    <n v="1"/>
    <x v="0"/>
    <s v="pobreza media y ruralidad alta"/>
    <n v="2"/>
    <n v="0"/>
    <n v="0"/>
    <n v="655"/>
    <n v="43.25"/>
    <n v="100"/>
    <n v="0.33333333333333331"/>
    <n v="6"/>
    <n v="0.37619047789346605"/>
    <n v="0.43333333730697632"/>
    <n v="0"/>
    <n v="1"/>
    <n v="2"/>
    <n v="0"/>
    <n v="4"/>
    <n v="6.4285716840199056E-2"/>
    <n v="0.15000000596046448"/>
    <n v="0"/>
    <n v="4"/>
    <n v="8"/>
    <x v="0"/>
    <s v="No corresponde"/>
    <s v="No corresponde"/>
    <n v="0"/>
    <n v="3"/>
    <n v="5"/>
    <n v="0"/>
    <n v="2"/>
    <n v="10"/>
    <s v="No corresponde"/>
    <s v="No corresponde"/>
    <s v="No corresponde"/>
    <s v="No corresponde"/>
    <s v="No corresponde"/>
    <s v="No corresponde"/>
    <n v="0.84615384615384615"/>
    <n v="0.9"/>
    <n v="0.95"/>
    <n v="0"/>
    <n v="29"/>
    <n v="58"/>
    <s v="No corresponde"/>
    <s v="No corresponde"/>
    <s v="No corresponde"/>
    <n v="0"/>
    <n v="1"/>
    <n v="3"/>
    <s v="No corresponde"/>
    <s v="No corresponde"/>
    <s v="No corresponde"/>
    <n v="9"/>
    <x v="2"/>
    <m/>
  </r>
  <r>
    <n v="1215"/>
    <n v="160102"/>
    <x v="15"/>
    <s v="Maynas"/>
    <s v="Alto Nanay"/>
    <n v="1"/>
    <n v="2"/>
    <x v="0"/>
    <s v="pobreza media y ruralidad alta"/>
    <n v="3"/>
    <n v="0"/>
    <n v="0"/>
    <n v="3038"/>
    <n v="47.05"/>
    <n v="100"/>
    <n v="0.42537313432835822"/>
    <n v="134"/>
    <n v="0.4682302885472393"/>
    <n v="0.52537316083908081"/>
    <n v="0"/>
    <n v="24"/>
    <n v="56"/>
    <n v="0"/>
    <n v="235"/>
    <n v="6.4285716840199056E-2"/>
    <n v="0.15000000596046448"/>
    <n v="0"/>
    <n v="67"/>
    <n v="156"/>
    <x v="0"/>
    <s v="No corresponde"/>
    <s v="No corresponde"/>
    <n v="0"/>
    <n v="7"/>
    <n v="15"/>
    <n v="0"/>
    <n v="2"/>
    <n v="10"/>
    <s v="No corresponde"/>
    <s v="No corresponde"/>
    <s v="No corresponde"/>
    <s v="No corresponde"/>
    <s v="No corresponde"/>
    <s v="No corresponde"/>
    <n v="0.98130841121495327"/>
    <n v="1"/>
    <n v="1"/>
    <n v="0"/>
    <n v="57"/>
    <n v="115"/>
    <n v="0"/>
    <n v="0"/>
    <n v="1"/>
    <n v="0"/>
    <n v="1"/>
    <n v="3"/>
    <n v="0"/>
    <s v="No corresponde"/>
    <n v="1"/>
    <n v="9"/>
    <x v="1"/>
    <m/>
  </r>
  <r>
    <n v="1216"/>
    <n v="160103"/>
    <x v="15"/>
    <s v="Maynas"/>
    <s v="Fernando Lores"/>
    <n v="1"/>
    <n v="1"/>
    <x v="4"/>
    <s v="pobreza media y ruralidad media"/>
    <n v="3"/>
    <n v="0"/>
    <n v="0"/>
    <n v="20468"/>
    <n v="58.29"/>
    <n v="74.137931034482762"/>
    <n v="0.45360824742268041"/>
    <n v="679"/>
    <n v="0.50717968758146259"/>
    <n v="0.57860827445983887"/>
    <n v="0"/>
    <n v="156"/>
    <n v="363"/>
    <n v="0"/>
    <n v="1093"/>
    <n v="7.4999998722757616E-2"/>
    <n v="0.17499999701976776"/>
    <n v="0"/>
    <n v="288"/>
    <n v="671"/>
    <x v="1"/>
    <n v="2.142857142857143E-3"/>
    <n v="5.0000000000000001E-3"/>
    <n v="0"/>
    <n v="15"/>
    <n v="35"/>
    <n v="0"/>
    <n v="2"/>
    <n v="10"/>
    <s v="No corresponde"/>
    <s v="No corresponde"/>
    <s v="No corresponde"/>
    <s v="No corresponde"/>
    <s v="No corresponde"/>
    <s v="No corresponde"/>
    <n v="0.86720321931589539"/>
    <n v="0.9"/>
    <n v="0.95"/>
    <n v="0"/>
    <n v="201"/>
    <n v="402"/>
    <n v="0"/>
    <n v="0"/>
    <n v="1"/>
    <n v="0"/>
    <n v="1"/>
    <n v="3"/>
    <n v="0"/>
    <s v="No corresponde"/>
    <n v="1"/>
    <n v="10"/>
    <x v="3"/>
    <m/>
  </r>
  <r>
    <n v="1217"/>
    <n v="160104"/>
    <x v="15"/>
    <s v="Maynas"/>
    <s v="Indiana"/>
    <n v="1"/>
    <n v="2"/>
    <x v="4"/>
    <s v="pobreza media y ruralidad media"/>
    <n v="4"/>
    <n v="1"/>
    <n v="1"/>
    <n v="11176"/>
    <n v="56.81"/>
    <n v="71.954022988505756"/>
    <n v="0.49140893470790376"/>
    <n v="582"/>
    <n v="0.54498036731734956"/>
    <n v="0.61640894412994385"/>
    <n v="0"/>
    <n v="98"/>
    <n v="228"/>
    <n v="1.1467889908256881E-3"/>
    <n v="872"/>
    <n v="7.6146789588434516E-2"/>
    <n v="0.17614679038524628"/>
    <n v="0"/>
    <n v="219"/>
    <n v="511"/>
    <x v="1"/>
    <n v="2.142857142857143E-3"/>
    <n v="5.0000000000000001E-3"/>
    <n v="0"/>
    <n v="11"/>
    <n v="25"/>
    <n v="0"/>
    <n v="6"/>
    <n v="14"/>
    <s v="No corresponde"/>
    <s v="No corresponde"/>
    <s v="No corresponde"/>
    <s v="No corresponde"/>
    <s v="No corresponde"/>
    <s v="No corresponde"/>
    <n v="0.82594936708860756"/>
    <n v="0.9"/>
    <n v="0.95"/>
    <n v="0"/>
    <n v="135"/>
    <n v="271"/>
    <n v="0"/>
    <n v="0"/>
    <n v="1"/>
    <n v="0"/>
    <n v="1"/>
    <n v="3"/>
    <n v="0"/>
    <s v="No corresponde"/>
    <n v="1"/>
    <n v="10"/>
    <x v="3"/>
    <m/>
  </r>
  <r>
    <n v="1218"/>
    <n v="160105"/>
    <x v="15"/>
    <s v="Maynas"/>
    <s v="Las Amazonas"/>
    <n v="1"/>
    <n v="1"/>
    <x v="1"/>
    <s v="pobreza alta y ruralidad alta"/>
    <n v="4"/>
    <n v="0"/>
    <n v="1"/>
    <n v="9841"/>
    <n v="64.87"/>
    <n v="100"/>
    <n v="0.31793478260869568"/>
    <n v="368"/>
    <n v="0.3500776340872605"/>
    <n v="0.39293476939201355"/>
    <n v="0"/>
    <n v="78"/>
    <n v="182"/>
    <n v="0"/>
    <n v="707"/>
    <n v="5.3571428571428568E-2"/>
    <n v="0.125"/>
    <n v="0"/>
    <n v="196"/>
    <n v="457"/>
    <x v="1"/>
    <n v="2.142857142857143E-3"/>
    <n v="5.0000000000000001E-3"/>
    <n v="0"/>
    <n v="11"/>
    <n v="25"/>
    <n v="0"/>
    <n v="2"/>
    <n v="10"/>
    <s v="No corresponde"/>
    <s v="No corresponde"/>
    <s v="No corresponde"/>
    <s v="No corresponde"/>
    <s v="No corresponde"/>
    <s v="No corresponde"/>
    <n v="0.96583143507972669"/>
    <n v="1"/>
    <n v="1"/>
    <n v="0"/>
    <n v="120"/>
    <n v="240"/>
    <s v="No corresponde"/>
    <s v="No corresponde"/>
    <s v="No corresponde"/>
    <n v="0"/>
    <n v="1"/>
    <n v="3"/>
    <n v="0"/>
    <s v="No corresponde"/>
    <n v="1"/>
    <n v="10"/>
    <x v="1"/>
    <m/>
  </r>
  <r>
    <n v="1219"/>
    <n v="160106"/>
    <x v="15"/>
    <s v="Maynas"/>
    <s v="Mazan"/>
    <n v="1"/>
    <n v="2"/>
    <x v="4"/>
    <s v="pobreza media y ruralidad media"/>
    <n v="4"/>
    <n v="1"/>
    <n v="1"/>
    <n v="13936"/>
    <n v="51.62"/>
    <n v="72.952086553323028"/>
    <n v="0.41488020176544765"/>
    <n v="793"/>
    <n v="0.46845163648954447"/>
    <n v="0.53988021612167358"/>
    <n v="0"/>
    <n v="138"/>
    <n v="321"/>
    <n v="0"/>
    <n v="1329"/>
    <n v="7.4999998722757616E-2"/>
    <n v="0.17499999701976776"/>
    <n v="0"/>
    <n v="271"/>
    <n v="632"/>
    <x v="1"/>
    <n v="2.142857142857143E-3"/>
    <n v="5.0000000000000001E-3"/>
    <n v="0"/>
    <n v="15"/>
    <n v="35"/>
    <n v="0"/>
    <n v="6"/>
    <n v="14"/>
    <s v="No corresponde"/>
    <s v="No corresponde"/>
    <s v="No corresponde"/>
    <s v="No corresponde"/>
    <s v="No corresponde"/>
    <s v="No corresponde"/>
    <n v="0.79845956354300385"/>
    <n v="0.8"/>
    <n v="0.9"/>
    <n v="0"/>
    <n v="147"/>
    <n v="295"/>
    <n v="0"/>
    <n v="0"/>
    <n v="1"/>
    <n v="0"/>
    <n v="1"/>
    <n v="3"/>
    <n v="0"/>
    <s v="No corresponde"/>
    <n v="1"/>
    <n v="10"/>
    <x v="3"/>
    <m/>
  </r>
  <r>
    <n v="1220"/>
    <n v="160107"/>
    <x v="15"/>
    <s v="Maynas"/>
    <s v="Napo"/>
    <n v="1"/>
    <n v="2"/>
    <x v="1"/>
    <s v="pobreza alta y ruralidad alta"/>
    <n v="3"/>
    <n v="0"/>
    <n v="0"/>
    <n v="16551"/>
    <n v="57.04"/>
    <n v="100"/>
    <n v="0.20641562064156208"/>
    <n v="717"/>
    <n v="0.23855847386896767"/>
    <n v="0.28141561150550842"/>
    <n v="0"/>
    <n v="138"/>
    <n v="321"/>
    <n v="0"/>
    <n v="970"/>
    <n v="5.3571428571428568E-2"/>
    <n v="0.125"/>
    <n v="0"/>
    <n v="312"/>
    <n v="726"/>
    <x v="1"/>
    <n v="2.142857142857143E-3"/>
    <n v="5.0000000000000001E-3"/>
    <n v="0"/>
    <n v="15"/>
    <n v="35"/>
    <n v="0"/>
    <n v="2"/>
    <n v="10"/>
    <s v="No corresponde"/>
    <s v="No corresponde"/>
    <s v="No corresponde"/>
    <s v="No corresponde"/>
    <s v="No corresponde"/>
    <s v="No corresponde"/>
    <n v="0.32506527415143605"/>
    <n v="0.7"/>
    <n v="0.8"/>
    <n v="0"/>
    <n v="102"/>
    <n v="205"/>
    <n v="0"/>
    <n v="0"/>
    <n v="1"/>
    <n v="0"/>
    <n v="1"/>
    <n v="3"/>
    <n v="0"/>
    <s v="No corresponde"/>
    <n v="1"/>
    <n v="10"/>
    <x v="3"/>
    <m/>
  </r>
  <r>
    <n v="1221"/>
    <n v="160108"/>
    <x v="15"/>
    <s v="Maynas"/>
    <s v="Punchana"/>
    <n v="2"/>
    <n v="4"/>
    <x v="5"/>
    <s v="pobreza baja y ruralidad baja"/>
    <n v="3"/>
    <n v="0"/>
    <n v="0"/>
    <n v="93391"/>
    <n v="24.15"/>
    <n v="9.0993933737750812"/>
    <n v="0.81108875475072661"/>
    <n v="4473"/>
    <n v="0.8834792966033379"/>
    <n v="0.98000001907348633"/>
    <n v="0"/>
    <n v="429"/>
    <n v="1000"/>
    <n v="0"/>
    <n v="4889"/>
    <n v="9.6428568874086656E-2"/>
    <n v="0.22499999403953552"/>
    <n v="0"/>
    <n v="429"/>
    <n v="1000"/>
    <x v="0"/>
    <s v="No corresponde"/>
    <s v="No corresponde"/>
    <n v="0"/>
    <n v="15"/>
    <n v="35"/>
    <n v="0"/>
    <n v="6"/>
    <n v="14"/>
    <s v="No corresponde"/>
    <s v="No corresponde"/>
    <s v="No corresponde"/>
    <s v="No corresponde"/>
    <s v="No corresponde"/>
    <s v="No corresponde"/>
    <n v="0.77898248540450377"/>
    <n v="0.8"/>
    <n v="0.9"/>
    <n v="0"/>
    <n v="971"/>
    <n v="1943"/>
    <s v="No corresponde"/>
    <s v="No corresponde"/>
    <s v="No corresponde"/>
    <n v="0"/>
    <n v="1"/>
    <n v="3"/>
    <n v="0"/>
    <s v="No corresponde"/>
    <n v="1"/>
    <n v="9"/>
    <x v="0"/>
    <m/>
  </r>
  <r>
    <n v="1222"/>
    <n v="160110"/>
    <x v="15"/>
    <s v="Maynas"/>
    <s v="Torres Causana"/>
    <n v="1"/>
    <n v="1"/>
    <x v="1"/>
    <s v="pobreza alta y ruralidad alta"/>
    <n v="2"/>
    <n v="0"/>
    <n v="0"/>
    <n v="5193"/>
    <n v="62.01"/>
    <n v="100"/>
    <n v="0.16216216216216217"/>
    <n v="296"/>
    <n v="0.19430501747545589"/>
    <n v="0.23716215789318085"/>
    <n v="0"/>
    <n v="66"/>
    <n v="152"/>
    <n v="0"/>
    <n v="424"/>
    <n v="5.3571428571428568E-2"/>
    <n v="0.125"/>
    <n v="0"/>
    <n v="117"/>
    <n v="271"/>
    <x v="1"/>
    <n v="2.142857142857143E-3"/>
    <n v="5.0000000000000001E-3"/>
    <n v="0"/>
    <n v="11"/>
    <n v="25"/>
    <n v="0"/>
    <n v="2"/>
    <n v="10"/>
    <s v="No corresponde"/>
    <s v="No corresponde"/>
    <s v="No corresponde"/>
    <s v="No corresponde"/>
    <s v="No corresponde"/>
    <s v="No corresponde"/>
    <n v="1.3774104683195593E-2"/>
    <n v="0.7"/>
    <n v="0.8"/>
    <n v="0"/>
    <n v="25"/>
    <n v="51"/>
    <s v="No corresponde"/>
    <s v="No corresponde"/>
    <s v="No corresponde"/>
    <n v="0"/>
    <n v="1"/>
    <n v="3"/>
    <n v="0"/>
    <s v="No corresponde"/>
    <n v="1"/>
    <n v="10"/>
    <x v="1"/>
    <m/>
  </r>
  <r>
    <n v="1223"/>
    <n v="160112"/>
    <x v="15"/>
    <s v="Maynas"/>
    <s v="Belén"/>
    <n v="2"/>
    <n v="3"/>
    <x v="5"/>
    <s v="pobreza baja y ruralidad baja"/>
    <n v="4"/>
    <n v="0"/>
    <n v="1"/>
    <n v="76973"/>
    <n v="33.32"/>
    <n v="17.232055063913471"/>
    <n v="0.85907222548443918"/>
    <n v="3406"/>
    <n v="0.91089842273688792"/>
    <n v="0.98000001907348633"/>
    <n v="0"/>
    <n v="429"/>
    <n v="1000"/>
    <n v="0"/>
    <n v="3990"/>
    <n v="9.6428568874086656E-2"/>
    <n v="0.22499999403953552"/>
    <n v="0"/>
    <n v="429"/>
    <n v="1000"/>
    <x v="0"/>
    <s v="No corresponde"/>
    <s v="No corresponde"/>
    <n v="0"/>
    <n v="15"/>
    <n v="35"/>
    <n v="0"/>
    <n v="6"/>
    <n v="14"/>
    <s v="No corresponde"/>
    <s v="No corresponde"/>
    <s v="No corresponde"/>
    <s v="No corresponde"/>
    <s v="No corresponde"/>
    <s v="No corresponde"/>
    <n v="0.78270132083510868"/>
    <n v="0.8"/>
    <n v="0.9"/>
    <n v="0"/>
    <n v="764"/>
    <n v="1528"/>
    <s v="No corresponde"/>
    <s v="No corresponde"/>
    <s v="No corresponde"/>
    <n v="0"/>
    <n v="1"/>
    <n v="3"/>
    <n v="0"/>
    <s v="No corresponde"/>
    <n v="1"/>
    <n v="9"/>
    <x v="0"/>
    <m/>
  </r>
  <r>
    <n v="1224"/>
    <n v="160113"/>
    <x v="15"/>
    <s v="Maynas"/>
    <s v="San Juan Bautista"/>
    <n v="2"/>
    <n v="5"/>
    <x v="5"/>
    <s v="pobreza baja y ruralidad baja"/>
    <n v="1"/>
    <n v="0"/>
    <n v="0"/>
    <n v="160427"/>
    <n v="23.94"/>
    <n v="19.591233686284166"/>
    <n v="0.7982062780269058"/>
    <n v="6021"/>
    <n v="0.87320627958479791"/>
    <n v="0.9732062816619873"/>
    <n v="0"/>
    <n v="429"/>
    <n v="1000"/>
    <n v="0"/>
    <n v="6959"/>
    <n v="9.6428568874086656E-2"/>
    <n v="0.22499999403953552"/>
    <n v="0"/>
    <n v="429"/>
    <n v="1000"/>
    <x v="0"/>
    <s v="No corresponde"/>
    <s v="No corresponde"/>
    <n v="0"/>
    <n v="15"/>
    <n v="35"/>
    <n v="0"/>
    <n v="6"/>
    <n v="14"/>
    <s v="No corresponde"/>
    <s v="No corresponde"/>
    <s v="No corresponde"/>
    <s v="No corresponde"/>
    <s v="No corresponde"/>
    <s v="No corresponde"/>
    <n v="0.89395327530920754"/>
    <n v="0.9"/>
    <n v="0.95"/>
    <n v="0"/>
    <n v="1379"/>
    <n v="2758"/>
    <s v="No corresponde"/>
    <s v="No corresponde"/>
    <s v="No corresponde"/>
    <n v="0"/>
    <n v="1"/>
    <n v="3"/>
    <s v="No corresponde"/>
    <s v="No corresponde"/>
    <s v="No corresponde"/>
    <n v="9"/>
    <x v="2"/>
    <m/>
  </r>
  <r>
    <n v="1225"/>
    <n v="160201"/>
    <x v="15"/>
    <s v="Alto Amazonas"/>
    <s v="Yurimaguas"/>
    <n v="1"/>
    <n v="3"/>
    <x v="5"/>
    <s v="pobreza baja y ruralidad baja"/>
    <n v="3"/>
    <n v="0"/>
    <n v="0"/>
    <n v="73410"/>
    <n v="46.57"/>
    <n v="26.234676007005252"/>
    <n v="0.82545230263157898"/>
    <n v="4864"/>
    <n v="0.89168703824953932"/>
    <n v="0.98000001907348633"/>
    <n v="0"/>
    <n v="429"/>
    <n v="1000"/>
    <n v="2.8184892897406989E-4"/>
    <n v="7096"/>
    <n v="9.6710420603778255E-2"/>
    <n v="0.22528184950351715"/>
    <n v="0"/>
    <n v="429"/>
    <n v="1000"/>
    <x v="0"/>
    <s v="No corresponde"/>
    <s v="No corresponde"/>
    <n v="0"/>
    <n v="15"/>
    <n v="35"/>
    <n v="0"/>
    <n v="2"/>
    <n v="10"/>
    <n v="0"/>
    <n v="0.36428571428571427"/>
    <n v="0.85"/>
    <n v="0"/>
    <n v="0.36428571428571427"/>
    <n v="0.85"/>
    <n v="0.79430247172182655"/>
    <n v="0.8"/>
    <n v="0.9"/>
    <n v="0"/>
    <n v="921"/>
    <n v="1843"/>
    <s v="No corresponde"/>
    <s v="No corresponde"/>
    <s v="No corresponde"/>
    <n v="0"/>
    <n v="1"/>
    <n v="3"/>
    <n v="0"/>
    <s v="No corresponde"/>
    <n v="1"/>
    <n v="11"/>
    <x v="3"/>
    <m/>
  </r>
  <r>
    <n v="1226"/>
    <n v="160202"/>
    <x v="15"/>
    <s v="Alto Amazonas"/>
    <s v="Balsapuerto"/>
    <n v="1"/>
    <n v="1"/>
    <x v="2"/>
    <s v="pobreza muy alta y ruralidad alta"/>
    <n v="2"/>
    <n v="0"/>
    <n v="0"/>
    <n v="17887"/>
    <n v="74.099999999999994"/>
    <n v="100"/>
    <n v="0.15696649029982362"/>
    <n v="1134"/>
    <n v="0.17839506140852129"/>
    <n v="0.20696648955345154"/>
    <n v="0"/>
    <n v="134"/>
    <n v="312"/>
    <n v="6.8073519400953025E-4"/>
    <n v="1469"/>
    <n v="4.3537879548369129E-2"/>
    <n v="0.10068073868751526"/>
    <n v="0"/>
    <n v="344"/>
    <n v="802"/>
    <x v="1"/>
    <n v="2.142857142857143E-3"/>
    <n v="5.0000000000000001E-3"/>
    <n v="0"/>
    <n v="15"/>
    <n v="35"/>
    <n v="0"/>
    <n v="2"/>
    <n v="10"/>
    <s v="No corresponde"/>
    <s v="No corresponde"/>
    <s v="No corresponde"/>
    <s v="No corresponde"/>
    <s v="No corresponde"/>
    <s v="No corresponde"/>
    <n v="0.32851985559566788"/>
    <n v="0.7"/>
    <n v="0.8"/>
    <n v="0"/>
    <n v="70"/>
    <n v="140"/>
    <n v="0"/>
    <n v="0"/>
    <n v="1"/>
    <n v="0"/>
    <n v="1"/>
    <n v="3"/>
    <n v="0"/>
    <s v="No corresponde"/>
    <n v="1"/>
    <n v="10"/>
    <x v="3"/>
    <m/>
  </r>
  <r>
    <n v="1227"/>
    <n v="160205"/>
    <x v="15"/>
    <s v="Alto Amazonas"/>
    <s v="Jeberos"/>
    <n v="1"/>
    <n v="1"/>
    <x v="4"/>
    <s v="pobreza media y ruralidad media"/>
    <n v="2"/>
    <n v="0"/>
    <n v="0"/>
    <n v="5406"/>
    <n v="62.47"/>
    <n v="50.061050061050061"/>
    <n v="0.21031746031746032"/>
    <n v="252"/>
    <n v="0.26388888990257331"/>
    <n v="0.335317462682724"/>
    <n v="0"/>
    <n v="51"/>
    <n v="119"/>
    <n v="0"/>
    <n v="419"/>
    <n v="7.4999998722757616E-2"/>
    <n v="0.17499999701976776"/>
    <n v="0"/>
    <n v="87"/>
    <n v="203"/>
    <x v="1"/>
    <n v="2.142857142857143E-3"/>
    <n v="5.0000000000000001E-3"/>
    <n v="0"/>
    <n v="11"/>
    <n v="25"/>
    <n v="0"/>
    <n v="2"/>
    <n v="10"/>
    <s v="No corresponde"/>
    <s v="No corresponde"/>
    <s v="No corresponde"/>
    <s v="No corresponde"/>
    <s v="No corresponde"/>
    <s v="No corresponde"/>
    <n v="0.25"/>
    <n v="0.7"/>
    <n v="0.8"/>
    <n v="0"/>
    <n v="150"/>
    <n v="300"/>
    <s v="No corresponde"/>
    <s v="No corresponde"/>
    <s v="No corresponde"/>
    <n v="0"/>
    <n v="1"/>
    <n v="3"/>
    <n v="0"/>
    <s v="No corresponde"/>
    <n v="1"/>
    <n v="10"/>
    <x v="1"/>
    <m/>
  </r>
  <r>
    <n v="1228"/>
    <n v="160206"/>
    <x v="15"/>
    <s v="Alto Amazonas"/>
    <s v="Lagunas"/>
    <n v="1"/>
    <n v="1"/>
    <x v="4"/>
    <s v="pobreza media y ruralidad media"/>
    <n v="3"/>
    <n v="0"/>
    <n v="0"/>
    <n v="14459"/>
    <n v="83.34"/>
    <n v="43.494252873563219"/>
    <n v="0.3532818532818533"/>
    <n v="518"/>
    <n v="0.4068532828395694"/>
    <n v="0.47828185558319092"/>
    <n v="0"/>
    <n v="100"/>
    <n v="233"/>
    <n v="0"/>
    <n v="1010"/>
    <n v="7.4999998722757616E-2"/>
    <n v="0.17499999701976776"/>
    <n v="0"/>
    <n v="231"/>
    <n v="537"/>
    <x v="1"/>
    <n v="2.142857142857143E-3"/>
    <n v="5.0000000000000001E-3"/>
    <n v="0"/>
    <n v="15"/>
    <n v="35"/>
    <n v="0"/>
    <n v="2"/>
    <n v="10"/>
    <s v="No corresponde"/>
    <s v="No corresponde"/>
    <s v="No corresponde"/>
    <s v="No corresponde"/>
    <s v="No corresponde"/>
    <s v="No corresponde"/>
    <n v="0.27407407407407408"/>
    <n v="0.7"/>
    <n v="0.8"/>
    <n v="0"/>
    <n v="230"/>
    <n v="460"/>
    <n v="0"/>
    <n v="0"/>
    <n v="1"/>
    <n v="0"/>
    <n v="1"/>
    <n v="3"/>
    <n v="0"/>
    <s v="No corresponde"/>
    <n v="1"/>
    <n v="10"/>
    <x v="3"/>
    <m/>
  </r>
  <r>
    <n v="1229"/>
    <n v="160210"/>
    <x v="15"/>
    <s v="Alto Amazonas"/>
    <s v="Santa Cruz"/>
    <n v="1"/>
    <n v="1"/>
    <x v="1"/>
    <s v="pobreza alta y ruralidad alta"/>
    <n v="2"/>
    <n v="0"/>
    <n v="0"/>
    <n v="4496"/>
    <n v="64.260000000000005"/>
    <n v="100"/>
    <n v="0.32804232804232802"/>
    <n v="189"/>
    <n v="0.36018518021137352"/>
    <n v="0.40304231643676758"/>
    <n v="0"/>
    <n v="42"/>
    <n v="98"/>
    <n v="0"/>
    <n v="340"/>
    <n v="5.3571428571428568E-2"/>
    <n v="0.125"/>
    <n v="0"/>
    <n v="87"/>
    <n v="202"/>
    <x v="1"/>
    <n v="2.142857142857143E-3"/>
    <n v="5.0000000000000001E-3"/>
    <n v="0"/>
    <n v="11"/>
    <n v="25"/>
    <n v="0"/>
    <n v="2"/>
    <n v="10"/>
    <s v="No corresponde"/>
    <s v="No corresponde"/>
    <s v="No corresponde"/>
    <s v="No corresponde"/>
    <s v="No corresponde"/>
    <s v="No corresponde"/>
    <n v="0.94285714285714284"/>
    <n v="0.95"/>
    <n v="1"/>
    <n v="0"/>
    <n v="72"/>
    <n v="144"/>
    <n v="0"/>
    <n v="0"/>
    <n v="1"/>
    <n v="0"/>
    <n v="1"/>
    <n v="3"/>
    <n v="0"/>
    <s v="No corresponde"/>
    <n v="1"/>
    <n v="10"/>
    <x v="3"/>
    <m/>
  </r>
  <r>
    <n v="1230"/>
    <n v="160211"/>
    <x v="15"/>
    <s v="Alto Amazonas"/>
    <s v="Teniente César López Rojas"/>
    <n v="1"/>
    <n v="2"/>
    <x v="1"/>
    <s v="pobreza alta y ruralidad alta"/>
    <n v="2"/>
    <n v="0"/>
    <n v="0"/>
    <n v="6685"/>
    <n v="54.93"/>
    <n v="100"/>
    <n v="0.48375451263537905"/>
    <n v="277"/>
    <n v="0.51589736596034197"/>
    <n v="0.55875450372695923"/>
    <n v="0"/>
    <n v="66"/>
    <n v="153"/>
    <n v="1.7241379310344827E-3"/>
    <n v="580"/>
    <n v="5.5295566898848625E-2"/>
    <n v="0.12672413885593414"/>
    <n v="0"/>
    <n v="97"/>
    <n v="226"/>
    <x v="1"/>
    <n v="2.142857142857143E-3"/>
    <n v="5.0000000000000001E-3"/>
    <n v="0"/>
    <n v="11"/>
    <n v="25"/>
    <n v="0"/>
    <n v="2"/>
    <n v="10"/>
    <s v="No corresponde"/>
    <s v="No corresponde"/>
    <s v="No corresponde"/>
    <s v="No corresponde"/>
    <s v="No corresponde"/>
    <s v="No corresponde"/>
    <n v="0.92613636363636365"/>
    <n v="0.95"/>
    <n v="1"/>
    <n v="0"/>
    <n v="122"/>
    <n v="244"/>
    <n v="0"/>
    <n v="0"/>
    <n v="1"/>
    <n v="0"/>
    <n v="1"/>
    <n v="3"/>
    <n v="0"/>
    <s v="No corresponde"/>
    <n v="1"/>
    <n v="10"/>
    <x v="3"/>
    <m/>
  </r>
  <r>
    <n v="1231"/>
    <n v="160301"/>
    <x v="15"/>
    <s v="Loreto"/>
    <s v="Nauta"/>
    <n v="1"/>
    <n v="2"/>
    <x v="4"/>
    <s v="pobreza media y ruralidad media"/>
    <n v="2"/>
    <n v="0"/>
    <n v="0"/>
    <n v="30368"/>
    <n v="48.88"/>
    <n v="48.509803921568626"/>
    <n v="0.3822590938098277"/>
    <n v="1567"/>
    <n v="0.4358305125512989"/>
    <n v="0.5072590708732605"/>
    <n v="0"/>
    <n v="364"/>
    <n v="849"/>
    <n v="3.9698292973402142E-4"/>
    <n v="2519"/>
    <n v="7.5396981183476458E-2"/>
    <n v="0.17539697885513306"/>
    <n v="0"/>
    <n v="429"/>
    <n v="1000"/>
    <x v="0"/>
    <s v="No corresponde"/>
    <s v="No corresponde"/>
    <n v="0"/>
    <n v="15"/>
    <n v="35"/>
    <n v="0"/>
    <n v="6"/>
    <n v="14"/>
    <n v="0"/>
    <n v="0.36428571428571427"/>
    <n v="0.85"/>
    <n v="0"/>
    <n v="0.36428571428571427"/>
    <n v="0.85"/>
    <n v="0.71984435797665369"/>
    <n v="0.8"/>
    <n v="0.9"/>
    <n v="0"/>
    <n v="336"/>
    <n v="672"/>
    <s v="No corresponde"/>
    <s v="No corresponde"/>
    <s v="No corresponde"/>
    <n v="0"/>
    <n v="1"/>
    <n v="3"/>
    <n v="0"/>
    <s v="No corresponde"/>
    <n v="1"/>
    <n v="11"/>
    <x v="3"/>
    <m/>
  </r>
  <r>
    <n v="1232"/>
    <n v="160302"/>
    <x v="15"/>
    <s v="Loreto"/>
    <s v="Parinari"/>
    <n v="1"/>
    <n v="1"/>
    <x v="2"/>
    <s v="pobreza muy alta y ruralidad alta"/>
    <n v="4"/>
    <n v="1"/>
    <n v="0"/>
    <n v="7268"/>
    <n v="68.22"/>
    <n v="100"/>
    <n v="0.35161290322580646"/>
    <n v="310"/>
    <n v="0.37304147654964076"/>
    <n v="0.40161290764808655"/>
    <n v="0"/>
    <n v="83"/>
    <n v="192"/>
    <n v="0"/>
    <n v="579"/>
    <n v="4.2857143495764048E-2"/>
    <n v="0.10000000149011612"/>
    <n v="0"/>
    <n v="118"/>
    <n v="274"/>
    <x v="1"/>
    <n v="2.142857142857143E-3"/>
    <n v="5.0000000000000001E-3"/>
    <n v="0"/>
    <n v="11"/>
    <n v="25"/>
    <n v="0"/>
    <n v="2"/>
    <n v="10"/>
    <s v="No corresponde"/>
    <s v="No corresponde"/>
    <s v="No corresponde"/>
    <s v="No corresponde"/>
    <s v="No corresponde"/>
    <s v="No corresponde"/>
    <n v="0.9882352941176471"/>
    <n v="1"/>
    <n v="1"/>
    <n v="0"/>
    <n v="79"/>
    <n v="158"/>
    <s v="No corresponde"/>
    <s v="No corresponde"/>
    <s v="No corresponde"/>
    <n v="0"/>
    <n v="1"/>
    <n v="3"/>
    <n v="0"/>
    <s v="No corresponde"/>
    <n v="1"/>
    <n v="10"/>
    <x v="1"/>
    <m/>
  </r>
  <r>
    <n v="1233"/>
    <n v="160303"/>
    <x v="15"/>
    <s v="Loreto"/>
    <s v="Tigre"/>
    <n v="1"/>
    <n v="2"/>
    <x v="1"/>
    <s v="pobreza alta y ruralidad alta"/>
    <n v="4"/>
    <n v="1"/>
    <n v="1"/>
    <n v="8589"/>
    <n v="55.83"/>
    <n v="100"/>
    <n v="0.2448559670781893"/>
    <n v="486"/>
    <n v="0.27699882042611229"/>
    <n v="0.3198559582233429"/>
    <n v="0"/>
    <n v="128"/>
    <n v="298"/>
    <n v="0"/>
    <n v="860"/>
    <n v="5.3571428571428568E-2"/>
    <n v="0.125"/>
    <n v="0"/>
    <n v="162"/>
    <n v="377"/>
    <x v="1"/>
    <n v="2.142857142857143E-3"/>
    <n v="5.0000000000000001E-3"/>
    <n v="0"/>
    <n v="11"/>
    <n v="25"/>
    <n v="0"/>
    <n v="2"/>
    <n v="10"/>
    <s v="No corresponde"/>
    <s v="No corresponde"/>
    <s v="No corresponde"/>
    <s v="No corresponde"/>
    <s v="No corresponde"/>
    <s v="No corresponde"/>
    <n v="0.97560975609756095"/>
    <n v="1"/>
    <n v="1"/>
    <n v="0"/>
    <n v="79"/>
    <n v="159"/>
    <n v="0"/>
    <n v="0"/>
    <n v="1"/>
    <n v="0"/>
    <n v="1"/>
    <n v="3"/>
    <n v="0"/>
    <s v="No corresponde"/>
    <n v="1"/>
    <n v="10"/>
    <x v="3"/>
    <m/>
  </r>
  <r>
    <n v="1234"/>
    <n v="160304"/>
    <x v="15"/>
    <s v="Loreto"/>
    <s v="Trompeteros"/>
    <n v="2"/>
    <n v="3"/>
    <x v="3"/>
    <s v="pobreza baja y ruralidad alta"/>
    <n v="2"/>
    <n v="0"/>
    <n v="0"/>
    <n v="11100"/>
    <n v="34.32"/>
    <n v="100"/>
    <n v="0.21390374331550802"/>
    <n v="561"/>
    <n v="0.27818945236930964"/>
    <n v="0.36390373110771179"/>
    <n v="0"/>
    <n v="81"/>
    <n v="188"/>
    <n v="0"/>
    <n v="621"/>
    <n v="8.5714286991528096E-2"/>
    <n v="0.20000000298023224"/>
    <n v="0"/>
    <n v="200"/>
    <n v="465"/>
    <x v="0"/>
    <s v="No corresponde"/>
    <s v="No corresponde"/>
    <n v="0"/>
    <n v="15"/>
    <n v="35"/>
    <n v="0"/>
    <n v="2"/>
    <n v="10"/>
    <s v="No corresponde"/>
    <s v="No corresponde"/>
    <s v="No corresponde"/>
    <s v="No corresponde"/>
    <s v="No corresponde"/>
    <s v="No corresponde"/>
    <n v="0.65972222222222221"/>
    <n v="0.8"/>
    <n v="0.9"/>
    <n v="0"/>
    <n v="7"/>
    <n v="14"/>
    <n v="0"/>
    <n v="0"/>
    <n v="1"/>
    <n v="0"/>
    <n v="1"/>
    <n v="3"/>
    <n v="0"/>
    <s v="No corresponde"/>
    <n v="1"/>
    <n v="9"/>
    <x v="1"/>
    <m/>
  </r>
  <r>
    <n v="1235"/>
    <n v="160305"/>
    <x v="15"/>
    <s v="Loreto"/>
    <s v="Urarinas"/>
    <n v="1"/>
    <n v="1"/>
    <x v="2"/>
    <s v="pobreza muy alta y ruralidad alta"/>
    <n v="2"/>
    <n v="0"/>
    <n v="0"/>
    <n v="15139"/>
    <n v="67.75"/>
    <n v="100"/>
    <n v="0.16785714285714284"/>
    <n v="560"/>
    <n v="0.1892857119136927"/>
    <n v="0.21785713732242584"/>
    <n v="0"/>
    <n v="85"/>
    <n v="198"/>
    <n v="0"/>
    <n v="578"/>
    <n v="4.2857143495764048E-2"/>
    <n v="0.10000000149011612"/>
    <n v="0"/>
    <n v="243"/>
    <n v="567"/>
    <x v="1"/>
    <n v="2.142857142857143E-3"/>
    <n v="5.0000000000000001E-3"/>
    <n v="0"/>
    <n v="15"/>
    <n v="35"/>
    <n v="0"/>
    <n v="2"/>
    <n v="10"/>
    <s v="No corresponde"/>
    <s v="No corresponde"/>
    <s v="No corresponde"/>
    <s v="No corresponde"/>
    <s v="No corresponde"/>
    <s v="No corresponde"/>
    <n v="0.97959183673469385"/>
    <n v="1"/>
    <n v="1"/>
    <n v="0"/>
    <n v="134"/>
    <n v="268"/>
    <s v="No corresponde"/>
    <s v="No corresponde"/>
    <s v="No corresponde"/>
    <n v="0"/>
    <n v="1"/>
    <n v="3"/>
    <n v="0"/>
    <s v="No corresponde"/>
    <n v="1"/>
    <n v="10"/>
    <x v="1"/>
    <m/>
  </r>
  <r>
    <n v="1236"/>
    <n v="160401"/>
    <x v="15"/>
    <s v="Mariscal Ramón Castilla"/>
    <s v="Ramón Castilla"/>
    <n v="2"/>
    <n v="4"/>
    <x v="4"/>
    <s v="pobreza media y ruralidad media"/>
    <n v="2"/>
    <n v="0"/>
    <n v="0"/>
    <n v="24805"/>
    <n v="33.24"/>
    <n v="58.295838020247473"/>
    <n v="0.49794238683127573"/>
    <n v="1215"/>
    <n v="0.5515138159283185"/>
    <n v="0.62294238805770874"/>
    <n v="0"/>
    <n v="316"/>
    <n v="737"/>
    <n v="0"/>
    <n v="1906"/>
    <n v="7.4999998722757616E-2"/>
    <n v="0.17499999701976776"/>
    <n v="0"/>
    <n v="423"/>
    <n v="985"/>
    <x v="0"/>
    <s v="No corresponde"/>
    <s v="No corresponde"/>
    <n v="0"/>
    <n v="15"/>
    <n v="35"/>
    <n v="0"/>
    <n v="2"/>
    <n v="10"/>
    <n v="0"/>
    <n v="0.36428571428571427"/>
    <n v="0.85"/>
    <n v="0"/>
    <n v="0.36428571428571427"/>
    <n v="0.85"/>
    <n v="0.9203722854188211"/>
    <n v="0.95"/>
    <n v="1"/>
    <n v="0"/>
    <n v="202"/>
    <n v="404"/>
    <n v="0"/>
    <n v="0"/>
    <n v="1"/>
    <n v="0"/>
    <n v="1"/>
    <n v="3"/>
    <n v="0"/>
    <s v="No corresponde"/>
    <n v="1"/>
    <n v="11"/>
    <x v="5"/>
    <m/>
  </r>
  <r>
    <n v="1237"/>
    <n v="160402"/>
    <x v="15"/>
    <s v="Mariscal Ramón Castilla"/>
    <s v="Pebas"/>
    <n v="1"/>
    <n v="1"/>
    <x v="4"/>
    <s v="pobreza media y ruralidad media"/>
    <n v="4"/>
    <n v="1"/>
    <n v="1"/>
    <n v="17501"/>
    <n v="63.44"/>
    <n v="74.370112945264992"/>
    <n v="0.31533101045296169"/>
    <n v="574"/>
    <n v="0.36890243969193853"/>
    <n v="0.44033101201057434"/>
    <n v="0"/>
    <n v="188"/>
    <n v="437"/>
    <n v="7.5357950263752827E-4"/>
    <n v="1327"/>
    <n v="7.5753579091648468E-2"/>
    <n v="0.17575357854366302"/>
    <n v="0"/>
    <n v="245"/>
    <n v="571"/>
    <x v="1"/>
    <n v="2.142857142857143E-3"/>
    <n v="5.0000000000000001E-3"/>
    <n v="0"/>
    <n v="15"/>
    <n v="35"/>
    <n v="0"/>
    <n v="2"/>
    <n v="10"/>
    <s v="No corresponde"/>
    <s v="No corresponde"/>
    <s v="No corresponde"/>
    <s v="No corresponde"/>
    <s v="No corresponde"/>
    <s v="No corresponde"/>
    <n v="0.69588744588744589"/>
    <n v="0.8"/>
    <n v="0.9"/>
    <n v="0"/>
    <n v="166"/>
    <n v="333"/>
    <s v="No corresponde"/>
    <s v="No corresponde"/>
    <s v="No corresponde"/>
    <n v="0"/>
    <n v="1"/>
    <n v="3"/>
    <n v="0"/>
    <s v="No corresponde"/>
    <n v="1"/>
    <n v="10"/>
    <x v="1"/>
    <m/>
  </r>
  <r>
    <n v="1238"/>
    <n v="160403"/>
    <x v="15"/>
    <s v="Mariscal Ramón Castilla"/>
    <s v="Yavari"/>
    <n v="2"/>
    <n v="3"/>
    <x v="3"/>
    <s v="pobreza baja y ruralidad alta"/>
    <n v="3"/>
    <n v="0"/>
    <n v="0"/>
    <n v="16175"/>
    <n v="39.04"/>
    <n v="100"/>
    <n v="0.15192307692307691"/>
    <n v="520"/>
    <n v="0.21620878668931814"/>
    <n v="0.30192306637763977"/>
    <n v="0"/>
    <n v="120"/>
    <n v="279"/>
    <n v="0"/>
    <n v="761"/>
    <n v="8.5714286991528096E-2"/>
    <n v="0.20000000298023224"/>
    <n v="0"/>
    <n v="265"/>
    <n v="617"/>
    <x v="0"/>
    <s v="No corresponde"/>
    <s v="No corresponde"/>
    <n v="0"/>
    <n v="15"/>
    <n v="35"/>
    <n v="0"/>
    <n v="2"/>
    <n v="10"/>
    <s v="No corresponde"/>
    <s v="No corresponde"/>
    <s v="No corresponde"/>
    <s v="No corresponde"/>
    <s v="No corresponde"/>
    <s v="No corresponde"/>
    <n v="0.89820359281437123"/>
    <n v="0.9"/>
    <n v="0.95"/>
    <n v="0"/>
    <n v="114"/>
    <n v="229"/>
    <n v="0"/>
    <n v="0"/>
    <n v="1"/>
    <n v="0"/>
    <n v="1"/>
    <n v="3"/>
    <n v="0"/>
    <s v="No corresponde"/>
    <n v="1"/>
    <n v="9"/>
    <x v="1"/>
    <m/>
  </r>
  <r>
    <n v="1239"/>
    <n v="160404"/>
    <x v="15"/>
    <s v="Mariscal Ramón Castilla"/>
    <s v="San Pablo"/>
    <n v="1"/>
    <n v="2"/>
    <x v="4"/>
    <s v="pobreza media y ruralidad media"/>
    <n v="2"/>
    <n v="0"/>
    <n v="0"/>
    <n v="16532"/>
    <n v="55.9"/>
    <n v="57.434695244474213"/>
    <n v="0.17191283292978207"/>
    <n v="413"/>
    <n v="0.22548425559435117"/>
    <n v="0.29691281914710999"/>
    <n v="0"/>
    <n v="150"/>
    <n v="350"/>
    <n v="0"/>
    <n v="1061"/>
    <n v="7.4999998722757616E-2"/>
    <n v="0.17499999701976776"/>
    <n v="0"/>
    <n v="267"/>
    <n v="622"/>
    <x v="1"/>
    <n v="2.142857142857143E-3"/>
    <n v="5.0000000000000001E-3"/>
    <n v="0"/>
    <n v="15"/>
    <n v="35"/>
    <n v="0"/>
    <n v="2"/>
    <n v="10"/>
    <s v="No corresponde"/>
    <s v="No corresponde"/>
    <s v="No corresponde"/>
    <s v="No corresponde"/>
    <s v="No corresponde"/>
    <s v="No corresponde"/>
    <n v="0.27954545454545454"/>
    <n v="0.7"/>
    <n v="0.8"/>
    <n v="0"/>
    <n v="128"/>
    <n v="256"/>
    <n v="0"/>
    <n v="0"/>
    <n v="1"/>
    <n v="0"/>
    <n v="1"/>
    <n v="3"/>
    <n v="0"/>
    <s v="No corresponde"/>
    <n v="1"/>
    <n v="10"/>
    <x v="3"/>
    <m/>
  </r>
  <r>
    <n v="1240"/>
    <n v="160501"/>
    <x v="15"/>
    <s v="Requena"/>
    <s v="Requena"/>
    <n v="1"/>
    <n v="2"/>
    <x v="5"/>
    <s v="pobreza baja y ruralidad baja"/>
    <n v="2"/>
    <n v="0"/>
    <n v="0"/>
    <n v="30737"/>
    <n v="48.61"/>
    <n v="13.279369940931963"/>
    <n v="0.83314415437003408"/>
    <n v="1762"/>
    <n v="0.89608238210008506"/>
    <n v="0.98000001907348633"/>
    <n v="0"/>
    <n v="333"/>
    <n v="775"/>
    <n v="0"/>
    <n v="2323"/>
    <n v="9.6428568874086656E-2"/>
    <n v="0.22499999403953552"/>
    <n v="0"/>
    <n v="429"/>
    <n v="1000"/>
    <x v="0"/>
    <s v="No corresponde"/>
    <s v="No corresponde"/>
    <n v="0"/>
    <n v="15"/>
    <n v="35"/>
    <n v="0"/>
    <n v="2"/>
    <n v="10"/>
    <n v="0"/>
    <n v="0.36428571428571427"/>
    <n v="0.85"/>
    <n v="0"/>
    <n v="0.36428571428571427"/>
    <n v="0.85"/>
    <n v="0.56442166910688141"/>
    <n v="0.8"/>
    <n v="0.9"/>
    <n v="0"/>
    <n v="428"/>
    <n v="857"/>
    <s v="No corresponde"/>
    <s v="No corresponde"/>
    <s v="No corresponde"/>
    <n v="0"/>
    <n v="1"/>
    <n v="3"/>
    <n v="0"/>
    <s v="No corresponde"/>
    <n v="1"/>
    <n v="11"/>
    <x v="3"/>
    <m/>
  </r>
  <r>
    <n v="1241"/>
    <n v="160502"/>
    <x v="15"/>
    <s v="Requena"/>
    <s v="Alto Tapiche"/>
    <n v="2"/>
    <n v="4"/>
    <x v="3"/>
    <s v="pobreza baja y ruralidad alta"/>
    <n v="2"/>
    <n v="0"/>
    <n v="0"/>
    <n v="2121"/>
    <n v="30.67"/>
    <n v="100"/>
    <n v="0.30645161290322581"/>
    <n v="62"/>
    <n v="0.37073733221550692"/>
    <n v="0.45645162463188171"/>
    <n v="0"/>
    <n v="11"/>
    <n v="25"/>
    <n v="0"/>
    <n v="94"/>
    <n v="8.5714286991528096E-2"/>
    <n v="0.20000000298023224"/>
    <n v="0"/>
    <n v="38"/>
    <n v="87"/>
    <x v="0"/>
    <s v="No corresponde"/>
    <s v="No corresponde"/>
    <n v="0"/>
    <n v="7"/>
    <n v="15"/>
    <n v="0"/>
    <n v="2"/>
    <n v="10"/>
    <s v="No corresponde"/>
    <s v="No corresponde"/>
    <s v="No corresponde"/>
    <s v="No corresponde"/>
    <s v="No corresponde"/>
    <s v="No corresponde"/>
    <n v="0"/>
    <n v="0.7"/>
    <n v="0.8"/>
    <n v="0"/>
    <n v="51"/>
    <n v="102"/>
    <s v="No corresponde"/>
    <s v="No corresponde"/>
    <s v="No corresponde"/>
    <n v="0"/>
    <n v="1"/>
    <n v="3"/>
    <n v="0"/>
    <s v="No corresponde"/>
    <n v="1"/>
    <n v="9"/>
    <x v="0"/>
    <m/>
  </r>
  <r>
    <n v="1242"/>
    <n v="160503"/>
    <x v="15"/>
    <s v="Requena"/>
    <s v="Capelo"/>
    <n v="1"/>
    <n v="2"/>
    <x v="0"/>
    <s v="pobreza media y ruralidad alta"/>
    <n v="4"/>
    <n v="1"/>
    <n v="0"/>
    <n v="4525"/>
    <n v="47.98"/>
    <n v="100"/>
    <n v="0.28030303030303028"/>
    <n v="132"/>
    <n v="0.32316017099273153"/>
    <n v="0.3803030252456665"/>
    <n v="0"/>
    <n v="34"/>
    <n v="78"/>
    <n v="0"/>
    <n v="237"/>
    <n v="6.4285716840199056E-2"/>
    <n v="0.15000000596046448"/>
    <n v="0"/>
    <n v="56"/>
    <n v="130"/>
    <x v="0"/>
    <s v="No corresponde"/>
    <s v="No corresponde"/>
    <n v="0"/>
    <n v="11"/>
    <n v="25"/>
    <n v="0"/>
    <n v="2"/>
    <n v="10"/>
    <s v="No corresponde"/>
    <s v="No corresponde"/>
    <s v="No corresponde"/>
    <s v="No corresponde"/>
    <s v="No corresponde"/>
    <s v="No corresponde"/>
    <n v="0.62195121951219512"/>
    <n v="0.8"/>
    <n v="0.9"/>
    <n v="0"/>
    <n v="105"/>
    <n v="210"/>
    <n v="0"/>
    <n v="0"/>
    <n v="1"/>
    <n v="0"/>
    <n v="1"/>
    <n v="3"/>
    <n v="0"/>
    <s v="No corresponde"/>
    <n v="1"/>
    <n v="9"/>
    <x v="1"/>
    <m/>
  </r>
  <r>
    <n v="1243"/>
    <n v="160504"/>
    <x v="15"/>
    <s v="Requena"/>
    <s v="Emilio San Martín"/>
    <n v="1"/>
    <n v="1"/>
    <x v="2"/>
    <s v="pobreza muy alta y ruralidad alta"/>
    <n v="2"/>
    <n v="0"/>
    <n v="0"/>
    <n v="7571"/>
    <n v="74.23"/>
    <n v="100"/>
    <n v="0.28301886792452829"/>
    <n v="265"/>
    <n v="0.30444743988327583"/>
    <n v="0.33301886916160583"/>
    <n v="0"/>
    <n v="49"/>
    <n v="114"/>
    <n v="0"/>
    <n v="367"/>
    <n v="4.2857143495764048E-2"/>
    <n v="0.10000000149011612"/>
    <n v="0"/>
    <n v="118"/>
    <n v="275"/>
    <x v="1"/>
    <n v="2.142857142857143E-3"/>
    <n v="5.0000000000000001E-3"/>
    <n v="0"/>
    <n v="11"/>
    <n v="25"/>
    <n v="0"/>
    <n v="2"/>
    <n v="10"/>
    <s v="No corresponde"/>
    <s v="No corresponde"/>
    <s v="No corresponde"/>
    <s v="No corresponde"/>
    <s v="No corresponde"/>
    <s v="No corresponde"/>
    <n v="0.89393939393939392"/>
    <n v="0.9"/>
    <n v="0.95"/>
    <n v="0"/>
    <n v="142"/>
    <n v="284"/>
    <s v="No corresponde"/>
    <s v="No corresponde"/>
    <s v="No corresponde"/>
    <n v="0"/>
    <n v="1"/>
    <n v="3"/>
    <n v="0"/>
    <s v="No corresponde"/>
    <n v="1"/>
    <n v="10"/>
    <x v="1"/>
    <m/>
  </r>
  <r>
    <n v="1244"/>
    <n v="160505"/>
    <x v="15"/>
    <s v="Requena"/>
    <s v="Maquia"/>
    <n v="1"/>
    <n v="1"/>
    <x v="1"/>
    <s v="pobreza alta y ruralidad alta"/>
    <n v="2"/>
    <n v="0"/>
    <n v="0"/>
    <n v="8435"/>
    <n v="61.83"/>
    <n v="100"/>
    <n v="0.18491484184914841"/>
    <n v="411"/>
    <n v="0.21705770044016848"/>
    <n v="0.25991484522819519"/>
    <n v="0"/>
    <n v="82"/>
    <n v="191"/>
    <n v="0"/>
    <n v="568"/>
    <n v="5.3571428571428568E-2"/>
    <n v="0.125"/>
    <n v="0"/>
    <n v="149"/>
    <n v="346"/>
    <x v="1"/>
    <n v="2.142857142857143E-3"/>
    <n v="5.0000000000000001E-3"/>
    <n v="0"/>
    <n v="11"/>
    <n v="25"/>
    <n v="0"/>
    <n v="2"/>
    <n v="10"/>
    <s v="No corresponde"/>
    <s v="No corresponde"/>
    <s v="No corresponde"/>
    <s v="No corresponde"/>
    <s v="No corresponde"/>
    <s v="No corresponde"/>
    <n v="0.77435897435897438"/>
    <n v="0.8"/>
    <n v="0.9"/>
    <n v="0"/>
    <n v="98"/>
    <n v="196"/>
    <n v="0"/>
    <n v="0"/>
    <n v="1"/>
    <n v="0"/>
    <n v="1"/>
    <n v="3"/>
    <n v="0"/>
    <s v="No corresponde"/>
    <n v="1"/>
    <n v="10"/>
    <x v="3"/>
    <m/>
  </r>
  <r>
    <n v="1245"/>
    <n v="160506"/>
    <x v="15"/>
    <s v="Requena"/>
    <s v="Puinahua"/>
    <n v="1"/>
    <n v="1"/>
    <x v="1"/>
    <s v="pobreza alta y ruralidad alta"/>
    <n v="4"/>
    <n v="0"/>
    <n v="1"/>
    <n v="6117"/>
    <n v="62.57"/>
    <n v="100"/>
    <n v="0.28042328042328041"/>
    <n v="189"/>
    <n v="0.31256613380874726"/>
    <n v="0.35542327165603638"/>
    <n v="0"/>
    <n v="72"/>
    <n v="166"/>
    <n v="0"/>
    <n v="487"/>
    <n v="5.3571428571428568E-2"/>
    <n v="0.125"/>
    <n v="0"/>
    <n v="97"/>
    <n v="225"/>
    <x v="1"/>
    <n v="2.142857142857143E-3"/>
    <n v="5.0000000000000001E-3"/>
    <n v="0"/>
    <n v="11"/>
    <n v="25"/>
    <n v="0"/>
    <n v="2"/>
    <n v="10"/>
    <s v="No corresponde"/>
    <s v="No corresponde"/>
    <s v="No corresponde"/>
    <s v="No corresponde"/>
    <s v="No corresponde"/>
    <s v="No corresponde"/>
    <n v="0.95925925925925926"/>
    <n v="1"/>
    <n v="1"/>
    <n v="0"/>
    <n v="77"/>
    <n v="155"/>
    <s v="No corresponde"/>
    <s v="No corresponde"/>
    <s v="No corresponde"/>
    <n v="0"/>
    <n v="1"/>
    <n v="3"/>
    <n v="0"/>
    <s v="No corresponde"/>
    <n v="1"/>
    <n v="10"/>
    <x v="1"/>
    <m/>
  </r>
  <r>
    <n v="1246"/>
    <n v="160507"/>
    <x v="15"/>
    <s v="Requena"/>
    <s v="Saquena"/>
    <n v="1"/>
    <n v="2"/>
    <x v="1"/>
    <s v="pobreza alta y ruralidad alta"/>
    <n v="2"/>
    <n v="0"/>
    <n v="0"/>
    <n v="4982"/>
    <n v="52.74"/>
    <n v="100"/>
    <n v="0.30674846625766872"/>
    <n v="163"/>
    <n v="0.33889132401172162"/>
    <n v="0.38174846768379211"/>
    <n v="0"/>
    <n v="34"/>
    <n v="78"/>
    <n v="0"/>
    <n v="223"/>
    <n v="5.3571428571428568E-2"/>
    <n v="0.125"/>
    <n v="0"/>
    <n v="70"/>
    <n v="162"/>
    <x v="1"/>
    <n v="2.142857142857143E-3"/>
    <n v="5.0000000000000001E-3"/>
    <n v="0"/>
    <n v="11"/>
    <n v="25"/>
    <n v="0"/>
    <n v="2"/>
    <n v="10"/>
    <s v="No corresponde"/>
    <s v="No corresponde"/>
    <s v="No corresponde"/>
    <s v="No corresponde"/>
    <s v="No corresponde"/>
    <s v="No corresponde"/>
    <n v="0.970873786407767"/>
    <n v="1"/>
    <n v="1"/>
    <n v="0"/>
    <n v="68"/>
    <n v="137"/>
    <s v="No corresponde"/>
    <s v="No corresponde"/>
    <s v="No corresponde"/>
    <n v="0"/>
    <n v="1"/>
    <n v="3"/>
    <n v="0"/>
    <s v="No corresponde"/>
    <n v="1"/>
    <n v="10"/>
    <x v="1"/>
    <m/>
  </r>
  <r>
    <n v="1247"/>
    <n v="160508"/>
    <x v="15"/>
    <s v="Requena"/>
    <s v="Soplin"/>
    <n v="1"/>
    <n v="2"/>
    <x v="1"/>
    <s v="pobreza alta y ruralidad alta"/>
    <n v="2"/>
    <n v="0"/>
    <n v="0"/>
    <n v="701"/>
    <n v="52.98"/>
    <n v="100"/>
    <n v="0.26470588235294118"/>
    <n v="34"/>
    <n v="0.29684874039738118"/>
    <n v="0.33970588445663452"/>
    <n v="0"/>
    <n v="6"/>
    <n v="13"/>
    <n v="0"/>
    <n v="43"/>
    <n v="5.3571428571428568E-2"/>
    <n v="0.125"/>
    <n v="0"/>
    <n v="11"/>
    <n v="25"/>
    <x v="1"/>
    <n v="2.142857142857143E-3"/>
    <n v="5.0000000000000001E-3"/>
    <n v="0"/>
    <n v="3"/>
    <n v="5"/>
    <n v="0"/>
    <n v="2"/>
    <n v="10"/>
    <s v="No corresponde"/>
    <s v="No corresponde"/>
    <s v="No corresponde"/>
    <s v="No corresponde"/>
    <s v="No corresponde"/>
    <s v="No corresponde"/>
    <n v="0.83783783783783783"/>
    <n v="0.9"/>
    <n v="0.95"/>
    <n v="0"/>
    <n v="30"/>
    <n v="60"/>
    <n v="0"/>
    <n v="0"/>
    <n v="1"/>
    <n v="0"/>
    <n v="1"/>
    <n v="3"/>
    <n v="0"/>
    <s v="No corresponde"/>
    <n v="1"/>
    <n v="10"/>
    <x v="3"/>
    <m/>
  </r>
  <r>
    <n v="1248"/>
    <n v="160509"/>
    <x v="15"/>
    <s v="Requena"/>
    <s v="Tapiche"/>
    <n v="2"/>
    <n v="3"/>
    <x v="3"/>
    <s v="pobreza baja y ruralidad alta"/>
    <n v="2"/>
    <n v="0"/>
    <n v="0"/>
    <n v="1234"/>
    <n v="34.92"/>
    <n v="100"/>
    <n v="0.2391304347826087"/>
    <n v="46"/>
    <n v="0.30341615273345335"/>
    <n v="0.38913044333457947"/>
    <n v="0"/>
    <n v="8"/>
    <n v="18"/>
    <n v="0"/>
    <n v="51"/>
    <n v="8.5714286991528096E-2"/>
    <n v="0.20000000298023224"/>
    <n v="0"/>
    <n v="20"/>
    <n v="45"/>
    <x v="0"/>
    <s v="No corresponde"/>
    <s v="No corresponde"/>
    <n v="0"/>
    <n v="3"/>
    <n v="5"/>
    <n v="0"/>
    <n v="2"/>
    <n v="10"/>
    <s v="No corresponde"/>
    <s v="No corresponde"/>
    <s v="No corresponde"/>
    <s v="No corresponde"/>
    <s v="No corresponde"/>
    <s v="No corresponde"/>
    <n v="0.9887640449438202"/>
    <n v="1"/>
    <n v="1"/>
    <n v="0"/>
    <n v="38"/>
    <n v="76"/>
    <n v="0"/>
    <n v="0"/>
    <n v="1"/>
    <n v="0"/>
    <n v="1"/>
    <n v="3"/>
    <n v="0"/>
    <s v="No corresponde"/>
    <n v="1"/>
    <n v="9"/>
    <x v="1"/>
    <m/>
  </r>
  <r>
    <n v="1249"/>
    <n v="160510"/>
    <x v="15"/>
    <s v="Requena"/>
    <s v="Jenaro Herrera"/>
    <n v="1"/>
    <n v="1"/>
    <x v="4"/>
    <s v="pobreza media y ruralidad media"/>
    <n v="2"/>
    <n v="0"/>
    <n v="0"/>
    <n v="5705"/>
    <n v="67.819999999999993"/>
    <n v="34.450867052023121"/>
    <n v="0.30890052356020942"/>
    <n v="191"/>
    <n v="0.36247195708011637"/>
    <n v="0.43390053510665894"/>
    <n v="0"/>
    <n v="52"/>
    <n v="120"/>
    <n v="2.8571428571428571E-3"/>
    <n v="350"/>
    <n v="7.7857144061399972E-2"/>
    <n v="0.17785714566707611"/>
    <n v="0"/>
    <n v="80"/>
    <n v="186"/>
    <x v="1"/>
    <n v="2.142857142857143E-3"/>
    <n v="5.0000000000000001E-3"/>
    <n v="0"/>
    <n v="11"/>
    <n v="25"/>
    <n v="0"/>
    <n v="2"/>
    <n v="10"/>
    <s v="No corresponde"/>
    <s v="No corresponde"/>
    <s v="No corresponde"/>
    <s v="No corresponde"/>
    <s v="No corresponde"/>
    <s v="No corresponde"/>
    <n v="0.20338983050847459"/>
    <n v="0.7"/>
    <n v="0.8"/>
    <n v="0"/>
    <n v="125"/>
    <n v="251"/>
    <s v="No corresponde"/>
    <s v="No corresponde"/>
    <s v="No corresponde"/>
    <n v="0"/>
    <n v="1"/>
    <n v="3"/>
    <n v="0"/>
    <s v="No corresponde"/>
    <n v="1"/>
    <n v="10"/>
    <x v="1"/>
    <m/>
  </r>
  <r>
    <n v="1250"/>
    <n v="160601"/>
    <x v="15"/>
    <s v="Ucayali"/>
    <s v="Contamana"/>
    <n v="2"/>
    <n v="3"/>
    <x v="4"/>
    <s v="pobreza media y ruralidad media"/>
    <n v="2"/>
    <n v="0"/>
    <n v="0"/>
    <n v="27856"/>
    <n v="35.69"/>
    <n v="36.844783715012724"/>
    <n v="0.37230081906180196"/>
    <n v="1343"/>
    <n v="0.42587225380545918"/>
    <n v="0.49730083346366882"/>
    <n v="0"/>
    <n v="310"/>
    <n v="722"/>
    <n v="0"/>
    <n v="1885"/>
    <n v="7.4999998722757616E-2"/>
    <n v="0.17499999701976776"/>
    <n v="0"/>
    <n v="429"/>
    <n v="1000"/>
    <x v="0"/>
    <s v="No corresponde"/>
    <s v="No corresponde"/>
    <n v="0"/>
    <n v="15"/>
    <n v="35"/>
    <n v="0"/>
    <n v="2"/>
    <n v="10"/>
    <n v="0"/>
    <n v="0.36428571428571427"/>
    <n v="0.85"/>
    <n v="0"/>
    <n v="0.36428571428571427"/>
    <n v="0.85"/>
    <n v="0.92231255645889787"/>
    <n v="0.95"/>
    <n v="1"/>
    <n v="0"/>
    <n v="346"/>
    <n v="692"/>
    <n v="0"/>
    <n v="0"/>
    <n v="1"/>
    <n v="0"/>
    <n v="1"/>
    <n v="3"/>
    <n v="0"/>
    <s v="No corresponde"/>
    <n v="1"/>
    <n v="11"/>
    <x v="5"/>
    <m/>
  </r>
  <r>
    <n v="1251"/>
    <n v="160602"/>
    <x v="15"/>
    <s v="Ucayali"/>
    <s v="Inahuaya"/>
    <n v="1"/>
    <n v="2"/>
    <x v="0"/>
    <s v="pobreza media y ruralidad alta"/>
    <n v="3"/>
    <n v="0"/>
    <n v="0"/>
    <n v="2727"/>
    <n v="50.46"/>
    <n v="100"/>
    <n v="0.27710843373493976"/>
    <n v="83"/>
    <n v="0.31996557280652083"/>
    <n v="0.37710842490196228"/>
    <n v="0"/>
    <n v="20"/>
    <n v="46"/>
    <n v="0"/>
    <n v="142"/>
    <n v="6.4285716840199056E-2"/>
    <n v="0.15000000596046448"/>
    <n v="0"/>
    <n v="44"/>
    <n v="102"/>
    <x v="1"/>
    <n v="2.142857142857143E-3"/>
    <n v="5.0000000000000001E-3"/>
    <n v="0"/>
    <n v="7"/>
    <n v="15"/>
    <n v="0"/>
    <n v="2"/>
    <n v="10"/>
    <s v="No corresponde"/>
    <s v="No corresponde"/>
    <s v="No corresponde"/>
    <s v="No corresponde"/>
    <s v="No corresponde"/>
    <s v="No corresponde"/>
    <n v="0.13513513513513514"/>
    <n v="0.7"/>
    <n v="0.8"/>
    <n v="0"/>
    <n v="71"/>
    <n v="142"/>
    <n v="0"/>
    <n v="0"/>
    <n v="1"/>
    <n v="0"/>
    <n v="1"/>
    <n v="3"/>
    <n v="0"/>
    <s v="No corresponde"/>
    <n v="1"/>
    <n v="10"/>
    <x v="3"/>
    <m/>
  </r>
  <r>
    <n v="1252"/>
    <n v="160603"/>
    <x v="15"/>
    <s v="Ucayali"/>
    <s v="Padre Márquez"/>
    <n v="1"/>
    <n v="1"/>
    <x v="1"/>
    <s v="pobreza alta y ruralidad alta"/>
    <n v="2"/>
    <n v="0"/>
    <n v="0"/>
    <n v="7833"/>
    <n v="66.56"/>
    <n v="100"/>
    <n v="0.26530612244897961"/>
    <n v="196"/>
    <n v="0.29744898412735055"/>
    <n v="0.34030613303184509"/>
    <n v="0"/>
    <n v="47"/>
    <n v="109"/>
    <n v="0"/>
    <n v="295"/>
    <n v="5.3571428571428568E-2"/>
    <n v="0.125"/>
    <n v="0"/>
    <n v="88"/>
    <n v="204"/>
    <x v="1"/>
    <n v="2.142857142857143E-3"/>
    <n v="5.0000000000000001E-3"/>
    <n v="0"/>
    <n v="7"/>
    <n v="15"/>
    <n v="0"/>
    <n v="2"/>
    <n v="10"/>
    <s v="No corresponde"/>
    <s v="No corresponde"/>
    <s v="No corresponde"/>
    <s v="No corresponde"/>
    <s v="No corresponde"/>
    <s v="No corresponde"/>
    <n v="0.9263157894736842"/>
    <n v="0.95"/>
    <n v="1"/>
    <n v="0"/>
    <n v="22"/>
    <n v="45"/>
    <n v="0"/>
    <n v="0"/>
    <n v="1"/>
    <n v="0"/>
    <n v="1"/>
    <n v="3"/>
    <n v="0"/>
    <s v="No corresponde"/>
    <n v="1"/>
    <n v="10"/>
    <x v="3"/>
    <m/>
  </r>
  <r>
    <n v="1253"/>
    <n v="160604"/>
    <x v="15"/>
    <s v="Ucayali"/>
    <s v="Pampa Hermosa"/>
    <n v="1"/>
    <n v="3"/>
    <x v="0"/>
    <s v="pobreza media y ruralidad alta"/>
    <n v="4"/>
    <n v="1"/>
    <n v="1"/>
    <n v="10986"/>
    <n v="45.26"/>
    <n v="100"/>
    <n v="0.27303754266211605"/>
    <n v="293"/>
    <n v="0.31589468732396314"/>
    <n v="0.37303754687309265"/>
    <n v="0"/>
    <n v="77"/>
    <n v="179"/>
    <n v="2.4630541871921183E-3"/>
    <n v="406"/>
    <n v="6.6748766119760328E-2"/>
    <n v="0.15246304869651794"/>
    <n v="0"/>
    <n v="138"/>
    <n v="321"/>
    <x v="0"/>
    <s v="No corresponde"/>
    <s v="No corresponde"/>
    <n v="0"/>
    <n v="15"/>
    <n v="35"/>
    <n v="0"/>
    <n v="2"/>
    <n v="10"/>
    <s v="No corresponde"/>
    <s v="No corresponde"/>
    <s v="No corresponde"/>
    <s v="No corresponde"/>
    <s v="No corresponde"/>
    <s v="No corresponde"/>
    <n v="0.81944444444444442"/>
    <n v="0.9"/>
    <n v="0.95"/>
    <n v="0"/>
    <n v="138"/>
    <n v="276"/>
    <n v="0"/>
    <n v="1"/>
    <n v="2"/>
    <n v="0"/>
    <n v="1"/>
    <n v="3"/>
    <n v="0"/>
    <s v="No corresponde"/>
    <n v="1"/>
    <n v="10"/>
    <x v="1"/>
    <m/>
  </r>
  <r>
    <n v="1254"/>
    <n v="160605"/>
    <x v="15"/>
    <s v="Ucayali"/>
    <s v="Sarayacu"/>
    <n v="1"/>
    <n v="1"/>
    <x v="2"/>
    <s v="pobreza muy alta y ruralidad alta"/>
    <n v="3"/>
    <n v="0"/>
    <n v="0"/>
    <n v="16768"/>
    <n v="76.16"/>
    <n v="100"/>
    <n v="0.19396551724137931"/>
    <n v="464"/>
    <n v="0.21539409047570721"/>
    <n v="0.2439655214548111"/>
    <n v="0"/>
    <n v="82"/>
    <n v="191"/>
    <n v="0"/>
    <n v="585"/>
    <n v="4.2857143495764048E-2"/>
    <n v="0.10000000149011612"/>
    <n v="0"/>
    <n v="247"/>
    <n v="575"/>
    <x v="1"/>
    <n v="2.142857142857143E-3"/>
    <n v="5.0000000000000001E-3"/>
    <n v="0"/>
    <n v="15"/>
    <n v="35"/>
    <n v="0"/>
    <n v="2"/>
    <n v="10"/>
    <s v="No corresponde"/>
    <s v="No corresponde"/>
    <s v="No corresponde"/>
    <s v="No corresponde"/>
    <s v="No corresponde"/>
    <s v="No corresponde"/>
    <n v="0.72058823529411764"/>
    <n v="0.8"/>
    <n v="0.9"/>
    <n v="0"/>
    <n v="201"/>
    <n v="402"/>
    <n v="0"/>
    <n v="0"/>
    <n v="1"/>
    <n v="0"/>
    <n v="1"/>
    <n v="3"/>
    <n v="0"/>
    <s v="No corresponde"/>
    <n v="1"/>
    <n v="10"/>
    <x v="3"/>
    <m/>
  </r>
  <r>
    <n v="1255"/>
    <n v="160606"/>
    <x v="15"/>
    <s v="Ucayali"/>
    <s v="Vargas Guerra"/>
    <n v="1"/>
    <n v="1"/>
    <x v="4"/>
    <s v="pobreza media y ruralidad media"/>
    <n v="2"/>
    <n v="0"/>
    <n v="0"/>
    <n v="9047"/>
    <n v="65.760000000000005"/>
    <n v="24.016393442622952"/>
    <n v="0.31767955801104975"/>
    <n v="362"/>
    <n v="0.37125098495946313"/>
    <n v="0.44267955422401428"/>
    <n v="0"/>
    <n v="87"/>
    <n v="201"/>
    <n v="1.7006802721088435E-3"/>
    <n v="588"/>
    <n v="7.6700680776054825E-2"/>
    <n v="0.17670068144798279"/>
    <n v="0"/>
    <n v="157"/>
    <n v="365"/>
    <x v="1"/>
    <n v="2.142857142857143E-3"/>
    <n v="5.0000000000000001E-3"/>
    <n v="0"/>
    <n v="11"/>
    <n v="25"/>
    <n v="0"/>
    <n v="2"/>
    <n v="10"/>
    <s v="No corresponde"/>
    <s v="No corresponde"/>
    <s v="No corresponde"/>
    <s v="No corresponde"/>
    <s v="No corresponde"/>
    <s v="No corresponde"/>
    <n v="0.83484848484848484"/>
    <n v="0.9"/>
    <n v="0.95"/>
    <n v="0"/>
    <n v="156"/>
    <n v="312"/>
    <n v="0"/>
    <n v="0"/>
    <n v="1"/>
    <n v="0"/>
    <n v="1"/>
    <n v="3"/>
    <n v="0"/>
    <s v="No corresponde"/>
    <n v="1"/>
    <n v="10"/>
    <x v="3"/>
    <m/>
  </r>
  <r>
    <n v="1256"/>
    <n v="160701"/>
    <x v="15"/>
    <s v="Datem del Marañón"/>
    <s v="Barranca"/>
    <n v="1"/>
    <n v="2"/>
    <x v="4"/>
    <s v="pobreza media y ruralidad media"/>
    <n v="4"/>
    <n v="1"/>
    <n v="0"/>
    <n v="13922"/>
    <n v="50.67"/>
    <n v="40.882694541231132"/>
    <n v="0.74325581395348839"/>
    <n v="1075"/>
    <n v="0.79682723399412592"/>
    <n v="0.86825579404830933"/>
    <n v="0"/>
    <n v="247"/>
    <n v="575"/>
    <n v="0"/>
    <n v="1755"/>
    <n v="7.4999998722757616E-2"/>
    <n v="0.17499999701976776"/>
    <n v="0"/>
    <n v="303"/>
    <n v="706"/>
    <x v="1"/>
    <n v="2.142857142857143E-3"/>
    <n v="5.0000000000000001E-3"/>
    <n v="0"/>
    <n v="15"/>
    <n v="35"/>
    <n v="0"/>
    <n v="2"/>
    <n v="10"/>
    <n v="0"/>
    <n v="0.36428571428571427"/>
    <n v="0.85"/>
    <n v="0"/>
    <n v="0.36428571428571427"/>
    <n v="0.85"/>
    <n v="0.70682730923694781"/>
    <n v="0.8"/>
    <n v="0.9"/>
    <n v="0"/>
    <n v="249"/>
    <n v="499"/>
    <s v="No corresponde"/>
    <s v="No corresponde"/>
    <s v="No corresponde"/>
    <n v="0"/>
    <n v="1"/>
    <n v="3"/>
    <n v="0"/>
    <s v="No corresponde"/>
    <n v="1"/>
    <n v="12"/>
    <x v="5"/>
    <m/>
  </r>
  <r>
    <n v="1257"/>
    <n v="160702"/>
    <x v="15"/>
    <s v="Datem del Marañón"/>
    <s v="Cahuapanas"/>
    <n v="1"/>
    <n v="1"/>
    <x v="1"/>
    <s v="pobreza alta y ruralidad alta"/>
    <n v="2"/>
    <n v="0"/>
    <n v="0"/>
    <n v="8565"/>
    <n v="61.9"/>
    <n v="100"/>
    <n v="0.13302752293577982"/>
    <n v="436"/>
    <n v="0.16517038170741394"/>
    <n v="0.20802752673625946"/>
    <n v="0"/>
    <n v="128"/>
    <n v="298"/>
    <n v="2.1482277121374865E-3"/>
    <n v="931"/>
    <n v="5.5719655508440442E-2"/>
    <n v="0.12714822590351105"/>
    <n v="0"/>
    <n v="176"/>
    <n v="409"/>
    <x v="1"/>
    <n v="2.142857142857143E-3"/>
    <n v="5.0000000000000001E-3"/>
    <n v="0"/>
    <n v="11"/>
    <n v="25"/>
    <n v="0"/>
    <n v="2"/>
    <n v="10"/>
    <s v="No corresponde"/>
    <s v="No corresponde"/>
    <s v="No corresponde"/>
    <s v="No corresponde"/>
    <s v="No corresponde"/>
    <s v="No corresponde"/>
    <n v="1"/>
    <n v="1"/>
    <n v="1"/>
    <n v="0"/>
    <n v="42"/>
    <n v="84"/>
    <s v="No corresponde"/>
    <s v="No corresponde"/>
    <s v="No corresponde"/>
    <n v="0"/>
    <n v="1"/>
    <n v="3"/>
    <n v="0"/>
    <s v="No corresponde"/>
    <n v="1"/>
    <n v="10"/>
    <x v="1"/>
    <m/>
  </r>
  <r>
    <n v="1258"/>
    <n v="160703"/>
    <x v="15"/>
    <s v="Datem del Marañón"/>
    <s v="Manseriche"/>
    <n v="1"/>
    <n v="2"/>
    <x v="0"/>
    <s v="pobreza media y ruralidad alta"/>
    <n v="2"/>
    <n v="0"/>
    <n v="0"/>
    <n v="10615"/>
    <n v="49.38"/>
    <n v="100"/>
    <n v="0.22975929978118162"/>
    <n v="457"/>
    <n v="0.27261644262714513"/>
    <n v="0.32975929975509644"/>
    <n v="0"/>
    <n v="144"/>
    <n v="334"/>
    <n v="9.4517958412098301E-4"/>
    <n v="1058"/>
    <n v="6.5230896883064937E-2"/>
    <n v="0.15094518661499023"/>
    <n v="0"/>
    <n v="191"/>
    <n v="445"/>
    <x v="0"/>
    <s v="No corresponde"/>
    <s v="No corresponde"/>
    <n v="0"/>
    <n v="11"/>
    <n v="25"/>
    <n v="0"/>
    <n v="2"/>
    <n v="10"/>
    <s v="No corresponde"/>
    <s v="No corresponde"/>
    <s v="No corresponde"/>
    <s v="No corresponde"/>
    <s v="No corresponde"/>
    <s v="No corresponde"/>
    <n v="0.89723320158102771"/>
    <n v="0.9"/>
    <n v="0.95"/>
    <n v="0"/>
    <n v="158"/>
    <n v="317"/>
    <n v="0"/>
    <n v="0"/>
    <n v="1"/>
    <n v="0"/>
    <n v="1"/>
    <n v="3"/>
    <n v="0"/>
    <s v="No corresponde"/>
    <n v="1"/>
    <n v="9"/>
    <x v="1"/>
    <m/>
  </r>
  <r>
    <n v="1259"/>
    <n v="160704"/>
    <x v="15"/>
    <s v="Datem del Marañón"/>
    <s v="Morona"/>
    <n v="1"/>
    <n v="2"/>
    <x v="1"/>
    <s v="pobreza alta y ruralidad alta"/>
    <n v="2"/>
    <n v="0"/>
    <n v="0"/>
    <n v="13492"/>
    <n v="57.1"/>
    <n v="100"/>
    <n v="0.23557692307692307"/>
    <n v="416"/>
    <n v="0.26771977707579897"/>
    <n v="0.3105769157409668"/>
    <n v="0"/>
    <n v="129"/>
    <n v="301"/>
    <n v="0"/>
    <n v="895"/>
    <n v="5.3571428571428568E-2"/>
    <n v="0.125"/>
    <n v="0"/>
    <n v="159"/>
    <n v="371"/>
    <x v="1"/>
    <n v="2.142857142857143E-3"/>
    <n v="5.0000000000000001E-3"/>
    <n v="0"/>
    <n v="15"/>
    <n v="35"/>
    <n v="0"/>
    <n v="2"/>
    <n v="10"/>
    <s v="No corresponde"/>
    <s v="No corresponde"/>
    <s v="No corresponde"/>
    <s v="No corresponde"/>
    <s v="No corresponde"/>
    <s v="No corresponde"/>
    <n v="0.36151603498542273"/>
    <n v="0.7"/>
    <n v="0.8"/>
    <n v="0"/>
    <n v="74"/>
    <n v="148"/>
    <s v="No corresponde"/>
    <s v="No corresponde"/>
    <s v="No corresponde"/>
    <n v="0"/>
    <n v="1"/>
    <n v="3"/>
    <n v="0"/>
    <s v="No corresponde"/>
    <n v="1"/>
    <n v="10"/>
    <x v="1"/>
    <m/>
  </r>
  <r>
    <n v="1260"/>
    <n v="160705"/>
    <x v="15"/>
    <s v="Datem del Marañón"/>
    <s v="Pastaza"/>
    <n v="1"/>
    <n v="1"/>
    <x v="1"/>
    <s v="pobreza alta y ruralidad alta"/>
    <n v="2"/>
    <n v="0"/>
    <n v="0"/>
    <n v="6440"/>
    <n v="62.8"/>
    <n v="100"/>
    <n v="0.36470588235294116"/>
    <n v="340"/>
    <n v="0.39684873784289637"/>
    <n v="0.43970587849617004"/>
    <n v="0"/>
    <n v="123"/>
    <n v="286"/>
    <n v="1.6835016835016834E-3"/>
    <n v="1188"/>
    <n v="5.5254930986011759E-2"/>
    <n v="0.12668350338935852"/>
    <n v="0"/>
    <n v="160"/>
    <n v="373"/>
    <x v="1"/>
    <n v="2.142857142857143E-3"/>
    <n v="5.0000000000000001E-3"/>
    <n v="0"/>
    <n v="11"/>
    <n v="25"/>
    <n v="0"/>
    <n v="2"/>
    <n v="10"/>
    <s v="No corresponde"/>
    <s v="No corresponde"/>
    <s v="No corresponde"/>
    <s v="No corresponde"/>
    <s v="No corresponde"/>
    <s v="No corresponde"/>
    <n v="0.9152542372881356"/>
    <n v="0.95"/>
    <n v="1"/>
    <n v="0"/>
    <n v="121"/>
    <n v="242"/>
    <s v="No corresponde"/>
    <s v="No corresponde"/>
    <s v="No corresponde"/>
    <n v="0"/>
    <n v="1"/>
    <n v="3"/>
    <n v="0"/>
    <s v="No corresponde"/>
    <n v="1"/>
    <n v="10"/>
    <x v="1"/>
    <m/>
  </r>
  <r>
    <n v="1261"/>
    <n v="160706"/>
    <x v="15"/>
    <s v="Datem del Marañón"/>
    <s v="Andoas"/>
    <n v="2"/>
    <n v="3"/>
    <x v="0"/>
    <s v="pobreza media y ruralidad alta"/>
    <n v="3"/>
    <n v="0"/>
    <n v="0"/>
    <n v="12758"/>
    <n v="43.49"/>
    <n v="100"/>
    <n v="0.19463087248322147"/>
    <n v="447"/>
    <n v="0.23748802075792935"/>
    <n v="0.29463088512420654"/>
    <n v="0"/>
    <n v="154"/>
    <n v="359"/>
    <n v="2.1436227224008574E-3"/>
    <n v="933"/>
    <n v="6.6429339015014771E-2"/>
    <n v="0.15214362740516663"/>
    <n v="0"/>
    <n v="272"/>
    <n v="634"/>
    <x v="0"/>
    <s v="No corresponde"/>
    <s v="No corresponde"/>
    <n v="0"/>
    <n v="11"/>
    <n v="25"/>
    <n v="0"/>
    <n v="2"/>
    <n v="10"/>
    <s v="No corresponde"/>
    <s v="No corresponde"/>
    <s v="No corresponde"/>
    <s v="No corresponde"/>
    <s v="No corresponde"/>
    <s v="No corresponde"/>
    <n v="0.91640866873065019"/>
    <n v="0.95"/>
    <n v="1"/>
    <n v="0"/>
    <n v="85"/>
    <n v="171"/>
    <s v="No corresponde"/>
    <s v="No corresponde"/>
    <s v="No corresponde"/>
    <n v="0"/>
    <n v="1"/>
    <n v="3"/>
    <n v="0"/>
    <s v="No corresponde"/>
    <n v="1"/>
    <n v="9"/>
    <x v="0"/>
    <m/>
  </r>
  <r>
    <n v="1262"/>
    <n v="160801"/>
    <x v="15"/>
    <s v="Putumayo"/>
    <s v="Putumayo"/>
    <n v="2"/>
    <n v="4"/>
    <x v="5"/>
    <s v="pobreza baja y ruralidad baja"/>
    <n v="3"/>
    <n v="0"/>
    <n v="0"/>
    <n v="4304"/>
    <n v="28.07"/>
    <n v="26.332288401253916"/>
    <n v="0.33557046979865773"/>
    <n v="149"/>
    <n v="0.4105704683928339"/>
    <n v="0.5105704665184021"/>
    <n v="0"/>
    <n v="39"/>
    <n v="89"/>
    <n v="0"/>
    <n v="251"/>
    <n v="9.6428568874086656E-2"/>
    <n v="0.22499999403953552"/>
    <n v="0"/>
    <n v="96"/>
    <n v="223"/>
    <x v="0"/>
    <s v="No corresponde"/>
    <s v="No corresponde"/>
    <n v="0"/>
    <n v="7"/>
    <n v="15"/>
    <n v="0"/>
    <n v="2"/>
    <n v="10"/>
    <n v="0"/>
    <n v="0.36428571428571427"/>
    <n v="0.85"/>
    <n v="0"/>
    <n v="0.36428571428571427"/>
    <n v="0.85"/>
    <n v="0.64695652173913043"/>
    <n v="0.8"/>
    <n v="0.9"/>
    <n v="0"/>
    <n v="129"/>
    <n v="259"/>
    <s v="No corresponde"/>
    <s v="No corresponde"/>
    <s v="No corresponde"/>
    <n v="0"/>
    <n v="1"/>
    <n v="3"/>
    <n v="0"/>
    <s v="No corresponde"/>
    <n v="1"/>
    <n v="11"/>
    <x v="3"/>
    <m/>
  </r>
  <r>
    <n v="1263"/>
    <n v="160802"/>
    <x v="15"/>
    <s v="Putumayo"/>
    <s v="Rosa Panduro"/>
    <n v="1"/>
    <n v="1"/>
    <x v="1"/>
    <s v="pobreza alta y ruralidad alta"/>
    <n v="2"/>
    <n v="0"/>
    <n v="0"/>
    <n v="739"/>
    <n v="67.13"/>
    <n v="100"/>
    <n v="0.27272727272727271"/>
    <n v="11"/>
    <n v="0.30487012824454862"/>
    <n v="0.34772726893424988"/>
    <n v="0"/>
    <n v="3"/>
    <n v="6"/>
    <n v="0"/>
    <n v="26"/>
    <n v="5.3571428571428568E-2"/>
    <n v="0.125"/>
    <n v="0"/>
    <n v="5"/>
    <n v="10"/>
    <x v="1"/>
    <n v="2.142857142857143E-3"/>
    <n v="5.0000000000000001E-3"/>
    <n v="0"/>
    <n v="3"/>
    <n v="5"/>
    <n v="0"/>
    <n v="2"/>
    <n v="10"/>
    <s v="No corresponde"/>
    <s v="No corresponde"/>
    <s v="No corresponde"/>
    <s v="No corresponde"/>
    <s v="No corresponde"/>
    <s v="No corresponde"/>
    <n v="0.45714285714285713"/>
    <n v="0.7"/>
    <n v="0.8"/>
    <n v="0"/>
    <n v="6"/>
    <n v="12"/>
    <s v="No corresponde"/>
    <s v="No corresponde"/>
    <s v="No corresponde"/>
    <n v="0"/>
    <n v="1"/>
    <n v="3"/>
    <n v="0"/>
    <s v="No corresponde"/>
    <n v="1"/>
    <n v="10"/>
    <x v="1"/>
    <m/>
  </r>
  <r>
    <n v="1264"/>
    <n v="160803"/>
    <x v="15"/>
    <s v="Putumayo"/>
    <s v="Teniente Manuel Clavero"/>
    <n v="1"/>
    <n v="1"/>
    <x v="1"/>
    <s v="pobreza alta y ruralidad alta"/>
    <n v="3"/>
    <n v="0"/>
    <n v="0"/>
    <n v="5875"/>
    <n v="63.12"/>
    <n v="100"/>
    <n v="0.18181818181818182"/>
    <n v="55"/>
    <n v="0.2139610361743283"/>
    <n v="0.25681817531585693"/>
    <n v="0"/>
    <n v="18"/>
    <n v="42"/>
    <n v="0"/>
    <n v="129"/>
    <n v="5.3571428571428568E-2"/>
    <n v="0.125"/>
    <n v="0"/>
    <n v="47"/>
    <n v="109"/>
    <x v="1"/>
    <n v="2.142857142857143E-3"/>
    <n v="5.0000000000000001E-3"/>
    <n v="0"/>
    <n v="11"/>
    <n v="25"/>
    <n v="0"/>
    <n v="2"/>
    <n v="10"/>
    <s v="No corresponde"/>
    <s v="No corresponde"/>
    <s v="No corresponde"/>
    <s v="No corresponde"/>
    <s v="No corresponde"/>
    <s v="No corresponde"/>
    <n v="0.33846153846153848"/>
    <n v="0.7"/>
    <n v="0.8"/>
    <n v="0"/>
    <n v="30"/>
    <n v="61"/>
    <s v="No corresponde"/>
    <s v="No corresponde"/>
    <s v="No corresponde"/>
    <n v="0"/>
    <n v="1"/>
    <n v="3"/>
    <n v="0"/>
    <s v="No corresponde"/>
    <n v="1"/>
    <n v="10"/>
    <x v="1"/>
    <m/>
  </r>
  <r>
    <n v="1265"/>
    <n v="160804"/>
    <x v="15"/>
    <s v="Putumayo"/>
    <s v="Yaguas"/>
    <n v="1"/>
    <n v="3"/>
    <x v="0"/>
    <s v="pobreza media y ruralidad alta"/>
    <n v="2"/>
    <n v="0"/>
    <n v="0"/>
    <n v="1241"/>
    <n v="43.68"/>
    <n v="100"/>
    <n v="0.2978723404255319"/>
    <n v="47"/>
    <n v="0.34072947828240668"/>
    <n v="0.39787232875823975"/>
    <n v="0"/>
    <n v="3"/>
    <n v="5"/>
    <n v="0"/>
    <n v="39"/>
    <n v="6.4285716840199056E-2"/>
    <n v="0.15000000596046448"/>
    <n v="0"/>
    <n v="21"/>
    <n v="49"/>
    <x v="0"/>
    <s v="No corresponde"/>
    <s v="No corresponde"/>
    <n v="0"/>
    <n v="3"/>
    <n v="5"/>
    <n v="0"/>
    <n v="2"/>
    <n v="10"/>
    <s v="No corresponde"/>
    <s v="No corresponde"/>
    <s v="No corresponde"/>
    <s v="No corresponde"/>
    <s v="No corresponde"/>
    <s v="No corresponde"/>
    <n v="9.2592592592592587E-3"/>
    <n v="0.7"/>
    <n v="0.8"/>
    <n v="0"/>
    <n v="2"/>
    <n v="4"/>
    <s v="No corresponde"/>
    <s v="No corresponde"/>
    <s v="No corresponde"/>
    <n v="0"/>
    <n v="1"/>
    <n v="3"/>
    <n v="0"/>
    <s v="No corresponde"/>
    <n v="1"/>
    <n v="9"/>
    <x v="0"/>
    <m/>
  </r>
  <r>
    <n v="1266"/>
    <n v="170102"/>
    <x v="16"/>
    <s v="Tambopata"/>
    <s v="Inambari"/>
    <n v="5"/>
    <n v="2"/>
    <x v="4"/>
    <s v="pobreza media y ruralidad media"/>
    <n v="3"/>
    <n v="0"/>
    <n v="0"/>
    <n v="10585"/>
    <n v="3.92"/>
    <n v="63.297118564005672"/>
    <n v="0.70418006430868163"/>
    <n v="622"/>
    <n v="0.75775149181231916"/>
    <n v="0.82918006181716919"/>
    <n v="0"/>
    <n v="81"/>
    <n v="189"/>
    <n v="1.201923076923077E-3"/>
    <n v="832"/>
    <n v="7.6201923764668986E-2"/>
    <n v="0.17620192468166351"/>
    <n v="0"/>
    <n v="112"/>
    <n v="261"/>
    <x v="0"/>
    <s v="No corresponde"/>
    <s v="No corresponde"/>
    <n v="0"/>
    <n v="15"/>
    <n v="35"/>
    <n v="0"/>
    <n v="6"/>
    <n v="14"/>
    <s v="No corresponde"/>
    <s v="No corresponde"/>
    <s v="No corresponde"/>
    <s v="No corresponde"/>
    <s v="No corresponde"/>
    <s v="No corresponde"/>
    <n v="0.19354838709677419"/>
    <n v="0.7"/>
    <n v="0.8"/>
    <n v="0"/>
    <n v="126"/>
    <n v="253"/>
    <n v="0"/>
    <n v="1"/>
    <n v="2"/>
    <n v="0"/>
    <n v="1"/>
    <n v="3"/>
    <n v="0"/>
    <s v="No corresponde"/>
    <n v="1"/>
    <n v="10"/>
    <x v="1"/>
    <m/>
  </r>
  <r>
    <n v="1267"/>
    <n v="170103"/>
    <x v="16"/>
    <s v="Tambopata"/>
    <s v="Las Piedras"/>
    <n v="5"/>
    <n v="1"/>
    <x v="3"/>
    <s v="pobreza baja y ruralidad alta"/>
    <n v="4"/>
    <n v="1"/>
    <n v="1"/>
    <n v="5969"/>
    <n v="4.9800000000000004"/>
    <n v="100"/>
    <n v="0.83922261484098937"/>
    <n v="566"/>
    <n v="0.89955578808348802"/>
    <n v="0.98000001907348633"/>
    <n v="0"/>
    <n v="78"/>
    <n v="181"/>
    <n v="0"/>
    <n v="735"/>
    <n v="8.5714286991528096E-2"/>
    <n v="0.20000000298023224"/>
    <n v="0"/>
    <n v="69"/>
    <n v="161"/>
    <x v="0"/>
    <s v="No corresponde"/>
    <s v="No corresponde"/>
    <n v="0"/>
    <n v="11"/>
    <n v="25"/>
    <n v="0"/>
    <n v="6"/>
    <n v="14"/>
    <s v="No corresponde"/>
    <s v="No corresponde"/>
    <s v="No corresponde"/>
    <s v="No corresponde"/>
    <s v="No corresponde"/>
    <s v="No corresponde"/>
    <n v="0.94618055555555558"/>
    <n v="0.95"/>
    <n v="1"/>
    <n v="0"/>
    <n v="132"/>
    <n v="264"/>
    <n v="0"/>
    <n v="0"/>
    <n v="1"/>
    <n v="0"/>
    <n v="1"/>
    <n v="3"/>
    <n v="0"/>
    <s v="No corresponde"/>
    <n v="1"/>
    <n v="9"/>
    <x v="1"/>
    <m/>
  </r>
  <r>
    <n v="1268"/>
    <n v="170104"/>
    <x v="16"/>
    <s v="Tambopata"/>
    <s v="Laberinto"/>
    <n v="4"/>
    <n v="1"/>
    <x v="4"/>
    <s v="pobreza media y ruralidad media"/>
    <n v="4"/>
    <n v="1"/>
    <n v="1"/>
    <n v="5214"/>
    <n v="10.51"/>
    <n v="43.847352024922124"/>
    <n v="0.83763837638376382"/>
    <n v="271"/>
    <n v="0.89120980570928388"/>
    <n v="0.96263837814331055"/>
    <n v="0"/>
    <n v="36"/>
    <n v="82"/>
    <n v="0"/>
    <n v="378"/>
    <n v="7.4999998722757616E-2"/>
    <n v="0.17499999701976776"/>
    <n v="0"/>
    <n v="60"/>
    <n v="140"/>
    <x v="0"/>
    <s v="No corresponde"/>
    <s v="No corresponde"/>
    <n v="0"/>
    <n v="11"/>
    <n v="25"/>
    <n v="0"/>
    <n v="6"/>
    <n v="14"/>
    <s v="No corresponde"/>
    <s v="No corresponde"/>
    <s v="No corresponde"/>
    <s v="No corresponde"/>
    <s v="No corresponde"/>
    <s v="No corresponde"/>
    <n v="0.88461538461538458"/>
    <n v="0.9"/>
    <n v="0.95"/>
    <n v="0"/>
    <n v="154"/>
    <n v="308"/>
    <n v="0"/>
    <n v="0"/>
    <n v="1"/>
    <n v="0"/>
    <n v="1"/>
    <n v="3"/>
    <s v="No corresponde"/>
    <s v="No corresponde"/>
    <s v="No corresponde"/>
    <n v="9"/>
    <x v="0"/>
    <m/>
  </r>
  <r>
    <n v="1269"/>
    <n v="170201"/>
    <x v="16"/>
    <s v="Manu"/>
    <s v="Manu"/>
    <n v="5"/>
    <n v="1"/>
    <x v="3"/>
    <s v="pobreza baja y ruralidad alta"/>
    <n v="4"/>
    <n v="1"/>
    <n v="1"/>
    <n v="3249"/>
    <n v="7.75"/>
    <n v="100"/>
    <n v="0.45360824742268041"/>
    <n v="97"/>
    <n v="0.51789396307780922"/>
    <n v="0.60360825061798096"/>
    <n v="0"/>
    <n v="15"/>
    <n v="35"/>
    <n v="0"/>
    <n v="146"/>
    <n v="8.5714286991528096E-2"/>
    <n v="0.20000000298023224"/>
    <n v="0"/>
    <n v="39"/>
    <n v="90"/>
    <x v="0"/>
    <s v="No corresponde"/>
    <s v="No corresponde"/>
    <n v="0"/>
    <n v="7"/>
    <n v="15"/>
    <n v="0"/>
    <n v="6"/>
    <n v="14"/>
    <n v="0"/>
    <n v="0.36428571428571427"/>
    <n v="0.85"/>
    <n v="0"/>
    <n v="0.36428571428571427"/>
    <n v="0.85"/>
    <n v="0.82706766917293228"/>
    <n v="0.9"/>
    <n v="0.95"/>
    <n v="0"/>
    <n v="60"/>
    <n v="121"/>
    <n v="0"/>
    <n v="0"/>
    <n v="1"/>
    <n v="0"/>
    <n v="1"/>
    <n v="3"/>
    <n v="0"/>
    <s v="No corresponde"/>
    <n v="1"/>
    <n v="11"/>
    <x v="5"/>
    <m/>
  </r>
  <r>
    <n v="1270"/>
    <n v="170204"/>
    <x v="16"/>
    <s v="Manu"/>
    <s v="Huepetuhe"/>
    <n v="5"/>
    <n v="2"/>
    <x v="4"/>
    <s v="pobreza media y ruralidad media"/>
    <n v="4"/>
    <n v="1"/>
    <n v="0"/>
    <n v="6655"/>
    <n v="3.76"/>
    <n v="35.648818137964305"/>
    <n v="0.52551020408163263"/>
    <n v="196"/>
    <n v="0.57908162743982694"/>
    <n v="0.65051019191741943"/>
    <n v="0"/>
    <n v="25"/>
    <n v="57"/>
    <n v="0"/>
    <n v="320"/>
    <n v="7.4999998722757616E-2"/>
    <n v="0.17499999701976776"/>
    <n v="0"/>
    <n v="84"/>
    <n v="195"/>
    <x v="0"/>
    <s v="No corresponde"/>
    <s v="No corresponde"/>
    <n v="0"/>
    <n v="11"/>
    <n v="25"/>
    <n v="0"/>
    <n v="6"/>
    <n v="14"/>
    <s v="No corresponde"/>
    <s v="No corresponde"/>
    <s v="No corresponde"/>
    <s v="No corresponde"/>
    <s v="No corresponde"/>
    <s v="No corresponde"/>
    <n v="0.95959595959595956"/>
    <n v="1"/>
    <n v="1"/>
    <n v="0"/>
    <n v="215"/>
    <n v="430"/>
    <n v="0"/>
    <n v="1"/>
    <n v="2"/>
    <n v="0"/>
    <n v="1"/>
    <n v="3"/>
    <s v="No corresponde"/>
    <s v="No corresponde"/>
    <s v="No corresponde"/>
    <n v="10"/>
    <x v="0"/>
    <m/>
  </r>
  <r>
    <n v="1271"/>
    <n v="170301"/>
    <x v="16"/>
    <s v="Tahuamanu"/>
    <s v="Iñapari"/>
    <n v="5"/>
    <n v="2"/>
    <x v="3"/>
    <s v="pobreza baja y ruralidad alta"/>
    <n v="2"/>
    <n v="0"/>
    <n v="0"/>
    <n v="1623"/>
    <n v="3.5577890000000001"/>
    <n v="100"/>
    <n v="0.5625"/>
    <n v="96"/>
    <n v="0.62678570406777523"/>
    <n v="0.71249997615814209"/>
    <n v="0"/>
    <n v="17"/>
    <n v="38"/>
    <n v="0"/>
    <n v="112"/>
    <n v="8.5714286991528096E-2"/>
    <n v="0.20000000298023224"/>
    <n v="0"/>
    <n v="18"/>
    <n v="42"/>
    <x v="0"/>
    <s v="No corresponde"/>
    <s v="No corresponde"/>
    <n v="0"/>
    <n v="3"/>
    <n v="5"/>
    <n v="0"/>
    <n v="2"/>
    <n v="10"/>
    <n v="0"/>
    <n v="0.36428571428571427"/>
    <n v="0.85"/>
    <n v="0"/>
    <n v="0.36428571428571427"/>
    <n v="0.85"/>
    <n v="0.96969696969696972"/>
    <n v="1"/>
    <n v="1"/>
    <n v="0"/>
    <n v="38"/>
    <n v="77"/>
    <n v="0"/>
    <n v="0"/>
    <n v="1"/>
    <n v="0"/>
    <n v="1"/>
    <n v="3"/>
    <n v="0"/>
    <s v="No corresponde"/>
    <n v="1"/>
    <n v="11"/>
    <x v="5"/>
    <m/>
  </r>
  <r>
    <n v="1272"/>
    <n v="170302"/>
    <x v="16"/>
    <s v="Tahuamanu"/>
    <s v="Iberia"/>
    <n v="5"/>
    <n v="1"/>
    <x v="5"/>
    <s v="pobreza baja y ruralidad baja"/>
    <n v="4"/>
    <n v="1"/>
    <n v="0"/>
    <n v="9281"/>
    <n v="6.63"/>
    <n v="24.078624078624077"/>
    <n v="0.51569506726457404"/>
    <n v="223"/>
    <n v="0.59069505874198802"/>
    <n v="0.69069504737854004"/>
    <n v="0"/>
    <n v="36"/>
    <n v="82"/>
    <n v="0"/>
    <n v="339"/>
    <n v="9.6428568874086656E-2"/>
    <n v="0.22499999403953552"/>
    <n v="0"/>
    <n v="69"/>
    <n v="161"/>
    <x v="0"/>
    <s v="No corresponde"/>
    <s v="No corresponde"/>
    <n v="0"/>
    <n v="11"/>
    <n v="25"/>
    <n v="0"/>
    <n v="6"/>
    <n v="14"/>
    <s v="No corresponde"/>
    <s v="No corresponde"/>
    <s v="No corresponde"/>
    <s v="No corresponde"/>
    <s v="No corresponde"/>
    <s v="No corresponde"/>
    <n v="0.96617336152219868"/>
    <n v="1"/>
    <n v="1"/>
    <n v="0"/>
    <n v="161"/>
    <n v="322"/>
    <n v="0"/>
    <n v="0"/>
    <n v="1"/>
    <n v="0"/>
    <n v="1"/>
    <n v="3"/>
    <n v="0"/>
    <s v="No corresponde"/>
    <n v="1"/>
    <n v="9"/>
    <x v="1"/>
    <m/>
  </r>
  <r>
    <n v="1273"/>
    <n v="170303"/>
    <x v="16"/>
    <s v="Tahuamanu"/>
    <s v="Tahuamanu"/>
    <n v="5"/>
    <n v="2"/>
    <x v="3"/>
    <s v="pobreza baja y ruralidad alta"/>
    <n v="4"/>
    <n v="1"/>
    <n v="0"/>
    <n v="3579"/>
    <n v="3.5577890000000001"/>
    <n v="100"/>
    <n v="0.61061946902654862"/>
    <n v="113"/>
    <n v="0.67490518010220246"/>
    <n v="0.76061946153640747"/>
    <n v="0"/>
    <n v="14"/>
    <n v="32"/>
    <n v="0"/>
    <n v="133"/>
    <n v="8.5714286991528096E-2"/>
    <n v="0.20000000298023224"/>
    <n v="0"/>
    <n v="22"/>
    <n v="51"/>
    <x v="0"/>
    <s v="No corresponde"/>
    <s v="No corresponde"/>
    <n v="0"/>
    <n v="11"/>
    <n v="25"/>
    <n v="0"/>
    <n v="6"/>
    <n v="14"/>
    <s v="No corresponde"/>
    <s v="No corresponde"/>
    <s v="No corresponde"/>
    <s v="No corresponde"/>
    <s v="No corresponde"/>
    <s v="No corresponde"/>
    <n v="0.97619047619047616"/>
    <n v="1"/>
    <n v="1"/>
    <n v="0"/>
    <n v="69"/>
    <n v="138"/>
    <n v="0"/>
    <n v="0"/>
    <n v="1"/>
    <n v="0"/>
    <n v="1"/>
    <n v="3"/>
    <s v="No corresponde"/>
    <s v="No corresponde"/>
    <s v="No corresponde"/>
    <n v="9"/>
    <x v="0"/>
    <m/>
  </r>
  <r>
    <n v="1274"/>
    <n v="180102"/>
    <x v="17"/>
    <s v="Mariscal Nieto"/>
    <s v="Carumas"/>
    <n v="2"/>
    <n v="1"/>
    <x v="3"/>
    <s v="pobreza baja y ruralidad alta"/>
    <n v="4"/>
    <n v="1"/>
    <n v="1"/>
    <n v="5747"/>
    <n v="33.78"/>
    <n v="100"/>
    <n v="0.56000000000000005"/>
    <n v="25"/>
    <n v="0.62428570508956915"/>
    <n v="0.70999997854232788"/>
    <n v="0"/>
    <n v="6"/>
    <n v="14"/>
    <n v="0"/>
    <n v="44"/>
    <n v="8.5714286991528096E-2"/>
    <n v="0.20000000298023224"/>
    <n v="0"/>
    <n v="18"/>
    <n v="41"/>
    <x v="0"/>
    <s v="No corresponde"/>
    <s v="No corresponde"/>
    <n v="0"/>
    <n v="15"/>
    <n v="35"/>
    <n v="0"/>
    <n v="6"/>
    <n v="14"/>
    <s v="No corresponde"/>
    <s v="No corresponde"/>
    <s v="No corresponde"/>
    <s v="No corresponde"/>
    <s v="No corresponde"/>
    <s v="No corresponde"/>
    <n v="0.87179487179487181"/>
    <n v="0.9"/>
    <n v="0.95"/>
    <n v="0"/>
    <n v="129"/>
    <n v="259"/>
    <n v="0"/>
    <n v="0"/>
    <n v="1"/>
    <n v="0"/>
    <n v="1"/>
    <n v="3"/>
    <s v="No corresponde"/>
    <s v="No corresponde"/>
    <s v="No corresponde"/>
    <n v="9"/>
    <x v="0"/>
    <m/>
  </r>
  <r>
    <n v="1275"/>
    <n v="180103"/>
    <x v="17"/>
    <s v="Mariscal Nieto"/>
    <s v="Cuchumbaya"/>
    <n v="4"/>
    <n v="1"/>
    <x v="3"/>
    <s v="pobreza baja y ruralidad alta"/>
    <n v="4"/>
    <n v="1"/>
    <n v="0"/>
    <n v="2206"/>
    <n v="15.22"/>
    <n v="100"/>
    <n v="0.42857142857142855"/>
    <n v="7"/>
    <n v="0.49285714723625962"/>
    <n v="0.57857143878936768"/>
    <n v="0"/>
    <n v="3"/>
    <n v="7"/>
    <n v="0"/>
    <n v="19"/>
    <n v="8.5714286991528096E-2"/>
    <n v="0.20000000298023224"/>
    <n v="0"/>
    <n v="6"/>
    <n v="13"/>
    <x v="0"/>
    <s v="No corresponde"/>
    <s v="No corresponde"/>
    <n v="0"/>
    <n v="11"/>
    <n v="25"/>
    <n v="0"/>
    <n v="6"/>
    <n v="14"/>
    <s v="No corresponde"/>
    <s v="No corresponde"/>
    <s v="No corresponde"/>
    <s v="No corresponde"/>
    <s v="No corresponde"/>
    <s v="No corresponde"/>
    <n v="0.6"/>
    <n v="0.8"/>
    <n v="0.9"/>
    <n v="0"/>
    <n v="54"/>
    <n v="108"/>
    <n v="0"/>
    <n v="0"/>
    <n v="1"/>
    <n v="0"/>
    <n v="1"/>
    <n v="3"/>
    <s v="No corresponde"/>
    <s v="No corresponde"/>
    <s v="No corresponde"/>
    <n v="9"/>
    <x v="0"/>
    <m/>
  </r>
  <r>
    <n v="1276"/>
    <n v="180105"/>
    <x v="17"/>
    <s v="Mariscal Nieto"/>
    <s v="San Cristóbal"/>
    <n v="2"/>
    <n v="1"/>
    <x v="3"/>
    <s v="pobreza baja y ruralidad alta"/>
    <n v="4"/>
    <n v="0"/>
    <n v="1"/>
    <n v="4148"/>
    <n v="38.76"/>
    <n v="100"/>
    <n v="0.41379310344827586"/>
    <n v="29"/>
    <n v="0.47807882601404428"/>
    <n v="0.5637931227684021"/>
    <n v="0"/>
    <n v="7"/>
    <n v="16"/>
    <n v="0"/>
    <n v="64"/>
    <n v="8.5714286991528096E-2"/>
    <n v="0.20000000298023224"/>
    <n v="0"/>
    <n v="19"/>
    <n v="44"/>
    <x v="0"/>
    <s v="No corresponde"/>
    <s v="No corresponde"/>
    <n v="0"/>
    <n v="11"/>
    <n v="25"/>
    <n v="0"/>
    <n v="6"/>
    <n v="14"/>
    <s v="No corresponde"/>
    <s v="No corresponde"/>
    <s v="No corresponde"/>
    <s v="No corresponde"/>
    <s v="No corresponde"/>
    <s v="No corresponde"/>
    <n v="0.97109826589595372"/>
    <n v="1"/>
    <n v="1"/>
    <n v="0"/>
    <n v="139"/>
    <n v="279"/>
    <s v="No corresponde"/>
    <s v="No corresponde"/>
    <s v="No corresponde"/>
    <n v="0"/>
    <n v="1"/>
    <n v="3"/>
    <s v="No corresponde"/>
    <s v="No corresponde"/>
    <s v="No corresponde"/>
    <n v="9"/>
    <x v="2"/>
    <m/>
  </r>
  <r>
    <n v="1277"/>
    <n v="180106"/>
    <x v="17"/>
    <s v="Mariscal Nieto"/>
    <s v="Torata"/>
    <n v="4"/>
    <n v="2"/>
    <x v="3"/>
    <s v="pobreza baja y ruralidad alta"/>
    <n v="1"/>
    <n v="0"/>
    <n v="0"/>
    <n v="5727"/>
    <n v="13.25"/>
    <n v="100"/>
    <n v="0.76470588235294112"/>
    <n v="119"/>
    <n v="0.82899159243126874"/>
    <n v="0.91470587253570557"/>
    <n v="0"/>
    <n v="31"/>
    <n v="72"/>
    <n v="0"/>
    <n v="216"/>
    <n v="8.5714286991528096E-2"/>
    <n v="0.20000000298023224"/>
    <n v="0"/>
    <n v="45"/>
    <n v="104"/>
    <x v="0"/>
    <s v="No corresponde"/>
    <s v="No corresponde"/>
    <n v="0"/>
    <n v="11"/>
    <n v="25"/>
    <n v="0"/>
    <n v="6"/>
    <n v="14"/>
    <s v="No corresponde"/>
    <s v="No corresponde"/>
    <s v="No corresponde"/>
    <s v="No corresponde"/>
    <s v="No corresponde"/>
    <s v="No corresponde"/>
    <n v="0.92380952380952386"/>
    <n v="0.95"/>
    <n v="1"/>
    <n v="0"/>
    <n v="79"/>
    <n v="159"/>
    <n v="0"/>
    <n v="0"/>
    <n v="1"/>
    <n v="0"/>
    <n v="1"/>
    <n v="3"/>
    <s v="No corresponde"/>
    <s v="No corresponde"/>
    <s v="No corresponde"/>
    <n v="9"/>
    <x v="0"/>
    <m/>
  </r>
  <r>
    <n v="1278"/>
    <n v="180202"/>
    <x v="17"/>
    <s v="General Sánchez Cerro"/>
    <s v="Chojata"/>
    <n v="2"/>
    <n v="1"/>
    <x v="3"/>
    <s v="pobreza baja y ruralidad alta"/>
    <n v="4"/>
    <n v="1"/>
    <n v="0"/>
    <n v="2658"/>
    <n v="32.26"/>
    <n v="100"/>
    <n v="0.8571428571428571"/>
    <n v="7"/>
    <n v="0.90979592654169816"/>
    <n v="0.98000001907348633"/>
    <n v="0"/>
    <n v="3"/>
    <n v="7"/>
    <n v="0"/>
    <n v="31"/>
    <n v="8.5714286991528096E-2"/>
    <n v="0.20000000298023224"/>
    <n v="0"/>
    <n v="8"/>
    <n v="17"/>
    <x v="0"/>
    <s v="No corresponde"/>
    <s v="No corresponde"/>
    <n v="0"/>
    <n v="11"/>
    <n v="25"/>
    <n v="0"/>
    <n v="6"/>
    <n v="14"/>
    <s v="No corresponde"/>
    <s v="No corresponde"/>
    <s v="No corresponde"/>
    <s v="No corresponde"/>
    <s v="No corresponde"/>
    <s v="No corresponde"/>
    <n v="8.3333333333333329E-2"/>
    <n v="0.7"/>
    <n v="0.8"/>
    <n v="0"/>
    <n v="51"/>
    <n v="103"/>
    <s v="No corresponde"/>
    <s v="No corresponde"/>
    <s v="No corresponde"/>
    <n v="0"/>
    <n v="1"/>
    <n v="3"/>
    <s v="No corresponde"/>
    <s v="No corresponde"/>
    <s v="No corresponde"/>
    <n v="9"/>
    <x v="2"/>
    <m/>
  </r>
  <r>
    <n v="1279"/>
    <n v="180203"/>
    <x v="17"/>
    <s v="General Sánchez Cerro"/>
    <s v="Coalaque"/>
    <n v="3"/>
    <n v="1"/>
    <x v="3"/>
    <s v="pobreza baja y ruralidad alta"/>
    <n v="4"/>
    <n v="1"/>
    <n v="1"/>
    <n v="1093"/>
    <n v="17.579999999999998"/>
    <n v="100"/>
    <n v="0.61538461538461542"/>
    <n v="13"/>
    <n v="0.67967032927733206"/>
    <n v="0.76538461446762085"/>
    <n v="0"/>
    <n v="4"/>
    <n v="8"/>
    <n v="0"/>
    <n v="34"/>
    <n v="8.5714286991528096E-2"/>
    <n v="0.20000000298023224"/>
    <n v="0"/>
    <n v="8"/>
    <n v="18"/>
    <x v="0"/>
    <s v="No corresponde"/>
    <s v="No corresponde"/>
    <n v="0"/>
    <n v="7"/>
    <n v="15"/>
    <n v="0"/>
    <n v="6"/>
    <n v="14"/>
    <s v="No corresponde"/>
    <s v="No corresponde"/>
    <s v="No corresponde"/>
    <s v="No corresponde"/>
    <s v="No corresponde"/>
    <s v="No corresponde"/>
    <n v="0.94339622641509435"/>
    <n v="0.95"/>
    <n v="1"/>
    <n v="0"/>
    <n v="47"/>
    <n v="94"/>
    <s v="No corresponde"/>
    <s v="No corresponde"/>
    <s v="No corresponde"/>
    <n v="0"/>
    <n v="1"/>
    <n v="3"/>
    <s v="No corresponde"/>
    <s v="No corresponde"/>
    <s v="No corresponde"/>
    <n v="9"/>
    <x v="2"/>
    <m/>
  </r>
  <r>
    <n v="1280"/>
    <n v="180204"/>
    <x v="17"/>
    <s v="General Sánchez Cerro"/>
    <s v="Ichuña"/>
    <n v="2"/>
    <n v="1"/>
    <x v="3"/>
    <s v="pobreza baja y ruralidad alta"/>
    <n v="4"/>
    <n v="1"/>
    <n v="1"/>
    <n v="4998"/>
    <n v="38.58"/>
    <n v="100"/>
    <n v="0.34375"/>
    <n v="64"/>
    <n v="0.40803571684019907"/>
    <n v="0.49375000596046448"/>
    <n v="0"/>
    <n v="10"/>
    <n v="23"/>
    <n v="0"/>
    <n v="92"/>
    <n v="8.5714286991528096E-2"/>
    <n v="0.20000000298023224"/>
    <n v="0"/>
    <n v="24"/>
    <n v="56"/>
    <x v="0"/>
    <s v="No corresponde"/>
    <s v="No corresponde"/>
    <n v="0"/>
    <n v="11"/>
    <n v="25"/>
    <n v="0"/>
    <n v="6"/>
    <n v="14"/>
    <s v="No corresponde"/>
    <s v="No corresponde"/>
    <s v="No corresponde"/>
    <s v="No corresponde"/>
    <s v="No corresponde"/>
    <s v="No corresponde"/>
    <n v="0.90243902439024393"/>
    <n v="0.95"/>
    <n v="1"/>
    <n v="0"/>
    <n v="77"/>
    <n v="155"/>
    <n v="0"/>
    <n v="1"/>
    <n v="2"/>
    <n v="0"/>
    <n v="1"/>
    <n v="3"/>
    <s v="No corresponde"/>
    <s v="No corresponde"/>
    <s v="No corresponde"/>
    <n v="10"/>
    <x v="0"/>
    <m/>
  </r>
  <r>
    <n v="1281"/>
    <n v="180205"/>
    <x v="17"/>
    <s v="General Sánchez Cerro"/>
    <s v="La Capilla"/>
    <n v="4"/>
    <n v="2"/>
    <x v="3"/>
    <s v="pobreza baja y ruralidad alta"/>
    <n v="4"/>
    <n v="1"/>
    <n v="0"/>
    <n v="2303"/>
    <n v="10.08"/>
    <n v="100"/>
    <n v="0.42857142857142855"/>
    <n v="7"/>
    <n v="0.49285714723625962"/>
    <n v="0.57857143878936768"/>
    <n v="0"/>
    <n v="2"/>
    <n v="3"/>
    <n v="0"/>
    <n v="13"/>
    <n v="8.5714286991528096E-2"/>
    <n v="0.20000000298023224"/>
    <n v="0"/>
    <n v="4"/>
    <n v="9"/>
    <x v="0"/>
    <s v="No corresponde"/>
    <s v="No corresponde"/>
    <n v="0"/>
    <n v="7"/>
    <n v="15"/>
    <n v="0"/>
    <n v="6"/>
    <n v="14"/>
    <s v="No corresponde"/>
    <s v="No corresponde"/>
    <s v="No corresponde"/>
    <s v="No corresponde"/>
    <s v="No corresponde"/>
    <s v="No corresponde"/>
    <n v="0"/>
    <n v="0.7"/>
    <n v="0.8"/>
    <n v="0"/>
    <n v="17"/>
    <n v="35"/>
    <n v="0"/>
    <n v="0"/>
    <n v="1"/>
    <n v="0"/>
    <n v="1"/>
    <n v="3"/>
    <s v="No corresponde"/>
    <s v="No corresponde"/>
    <s v="No corresponde"/>
    <n v="9"/>
    <x v="0"/>
    <m/>
  </r>
  <r>
    <n v="1282"/>
    <n v="180206"/>
    <x v="17"/>
    <s v="General Sánchez Cerro"/>
    <s v="Lloque"/>
    <n v="3"/>
    <n v="1"/>
    <x v="3"/>
    <s v="pobreza baja y ruralidad alta"/>
    <n v="4"/>
    <n v="1"/>
    <n v="0"/>
    <n v="2066"/>
    <n v="21.62"/>
    <n v="100"/>
    <n v="0.6"/>
    <n v="10"/>
    <n v="0.66428571428571426"/>
    <n v="0.75"/>
    <n v="0"/>
    <n v="2"/>
    <n v="3"/>
    <n v="0"/>
    <n v="14"/>
    <n v="8.5714286991528096E-2"/>
    <n v="0.20000000298023224"/>
    <n v="0"/>
    <n v="6"/>
    <n v="13"/>
    <x v="0"/>
    <s v="No corresponde"/>
    <s v="No corresponde"/>
    <n v="0"/>
    <n v="7"/>
    <n v="15"/>
    <n v="0"/>
    <n v="6"/>
    <n v="14"/>
    <s v="No corresponde"/>
    <s v="No corresponde"/>
    <s v="No corresponde"/>
    <s v="No corresponde"/>
    <s v="No corresponde"/>
    <s v="No corresponde"/>
    <n v="0.13725490196078433"/>
    <n v="0.7"/>
    <n v="0.8"/>
    <n v="0"/>
    <n v="43"/>
    <n v="87"/>
    <s v="No corresponde"/>
    <s v="No corresponde"/>
    <s v="No corresponde"/>
    <n v="0"/>
    <n v="1"/>
    <n v="3"/>
    <s v="No corresponde"/>
    <s v="No corresponde"/>
    <s v="No corresponde"/>
    <n v="9"/>
    <x v="2"/>
    <m/>
  </r>
  <r>
    <n v="1283"/>
    <n v="180207"/>
    <x v="17"/>
    <s v="General Sánchez Cerro"/>
    <s v="Matalaque"/>
    <n v="3"/>
    <n v="1"/>
    <x v="3"/>
    <s v="pobreza baja y ruralidad alta"/>
    <n v="4"/>
    <n v="1"/>
    <n v="0"/>
    <n v="1224"/>
    <n v="20.76"/>
    <n v="100"/>
    <n v="0.5"/>
    <n v="6"/>
    <n v="0.56428570406777523"/>
    <n v="0.64999997615814209"/>
    <n v="0"/>
    <n v="1"/>
    <n v="2"/>
    <n v="0"/>
    <n v="7"/>
    <n v="8.5714286991528096E-2"/>
    <n v="0.20000000298023224"/>
    <n v="0"/>
    <n v="5"/>
    <n v="11"/>
    <x v="0"/>
    <s v="No corresponde"/>
    <s v="No corresponde"/>
    <n v="0"/>
    <n v="7"/>
    <n v="15"/>
    <n v="0"/>
    <n v="6"/>
    <n v="14"/>
    <s v="No corresponde"/>
    <s v="No corresponde"/>
    <s v="No corresponde"/>
    <s v="No corresponde"/>
    <s v="No corresponde"/>
    <s v="No corresponde"/>
    <n v="1"/>
    <n v="1"/>
    <n v="1"/>
    <n v="0"/>
    <n v="34"/>
    <n v="69"/>
    <n v="0"/>
    <n v="0"/>
    <n v="1"/>
    <n v="0"/>
    <n v="1"/>
    <n v="3"/>
    <s v="No corresponde"/>
    <s v="No corresponde"/>
    <s v="No corresponde"/>
    <n v="9"/>
    <x v="0"/>
    <m/>
  </r>
  <r>
    <n v="1284"/>
    <n v="180208"/>
    <x v="17"/>
    <s v="General Sánchez Cerro"/>
    <s v="Puquina"/>
    <n v="3"/>
    <n v="1"/>
    <x v="3"/>
    <s v="pobreza baja y ruralidad alta"/>
    <n v="3"/>
    <n v="0"/>
    <n v="0"/>
    <n v="2444"/>
    <n v="20.239999999999998"/>
    <n v="100"/>
    <n v="0.56756756756756754"/>
    <n v="37"/>
    <n v="0.63185327992015827"/>
    <n v="0.7175675630569458"/>
    <n v="0"/>
    <n v="8"/>
    <n v="17"/>
    <n v="0"/>
    <n v="75"/>
    <n v="8.5714286991528096E-2"/>
    <n v="0.20000000298023224"/>
    <n v="0"/>
    <n v="24"/>
    <n v="54"/>
    <x v="0"/>
    <s v="No corresponde"/>
    <s v="No corresponde"/>
    <n v="0"/>
    <n v="7"/>
    <n v="15"/>
    <n v="0"/>
    <n v="6"/>
    <n v="14"/>
    <s v="No corresponde"/>
    <s v="No corresponde"/>
    <s v="No corresponde"/>
    <s v="No corresponde"/>
    <s v="No corresponde"/>
    <s v="No corresponde"/>
    <n v="0.83040935672514615"/>
    <n v="0.9"/>
    <n v="0.95"/>
    <n v="0"/>
    <n v="114"/>
    <n v="229"/>
    <n v="0"/>
    <n v="0"/>
    <n v="1"/>
    <n v="0"/>
    <n v="1"/>
    <n v="3"/>
    <s v="No corresponde"/>
    <s v="No corresponde"/>
    <s v="No corresponde"/>
    <n v="9"/>
    <x v="0"/>
    <m/>
  </r>
  <r>
    <n v="1285"/>
    <n v="180210"/>
    <x v="17"/>
    <s v="General Sánchez Cerro"/>
    <s v="Ubinas"/>
    <n v="2"/>
    <n v="1"/>
    <x v="3"/>
    <s v="pobreza baja y ruralidad alta"/>
    <n v="4"/>
    <n v="1"/>
    <n v="1"/>
    <n v="3677"/>
    <n v="32.89"/>
    <n v="100"/>
    <n v="0.61904761904761907"/>
    <n v="21"/>
    <n v="0.68333333284676478"/>
    <n v="0.76904761791229248"/>
    <n v="0"/>
    <n v="4"/>
    <n v="8"/>
    <n v="0"/>
    <n v="40"/>
    <n v="8.5714286991528096E-2"/>
    <n v="0.20000000298023224"/>
    <n v="0"/>
    <n v="21"/>
    <n v="47"/>
    <x v="0"/>
    <s v="No corresponde"/>
    <s v="No corresponde"/>
    <n v="0"/>
    <n v="11"/>
    <n v="25"/>
    <n v="0"/>
    <n v="6"/>
    <n v="14"/>
    <s v="No corresponde"/>
    <s v="No corresponde"/>
    <s v="No corresponde"/>
    <s v="No corresponde"/>
    <s v="No corresponde"/>
    <s v="No corresponde"/>
    <n v="0.94805194805194803"/>
    <n v="0.95"/>
    <n v="1"/>
    <n v="0"/>
    <n v="101"/>
    <n v="202"/>
    <n v="0"/>
    <n v="0"/>
    <n v="1"/>
    <n v="0"/>
    <n v="1"/>
    <n v="3"/>
    <s v="No corresponde"/>
    <s v="No corresponde"/>
    <s v="No corresponde"/>
    <n v="9"/>
    <x v="0"/>
    <m/>
  </r>
  <r>
    <n v="1286"/>
    <n v="180211"/>
    <x v="17"/>
    <s v="General Sánchez Cerro"/>
    <s v="Yunga"/>
    <n v="2"/>
    <n v="1"/>
    <x v="3"/>
    <s v="pobreza baja y ruralidad alta"/>
    <n v="4"/>
    <n v="1"/>
    <n v="0"/>
    <n v="2489"/>
    <n v="35.42"/>
    <n v="100"/>
    <n v="0.33333333333333331"/>
    <n v="3"/>
    <n v="0.39761904165858314"/>
    <n v="0.48333331942558289"/>
    <n v="0"/>
    <n v="1"/>
    <n v="2"/>
    <n v="0"/>
    <n v="9"/>
    <n v="8.5714286991528096E-2"/>
    <n v="0.20000000298023224"/>
    <n v="0"/>
    <n v="7"/>
    <n v="15"/>
    <x v="0"/>
    <s v="No corresponde"/>
    <s v="No corresponde"/>
    <n v="0"/>
    <n v="11"/>
    <n v="25"/>
    <n v="0"/>
    <n v="6"/>
    <n v="14"/>
    <s v="No corresponde"/>
    <s v="No corresponde"/>
    <s v="No corresponde"/>
    <s v="No corresponde"/>
    <s v="No corresponde"/>
    <s v="No corresponde"/>
    <n v="0.88235294117647056"/>
    <n v="0.9"/>
    <n v="0.95"/>
    <n v="0"/>
    <n v="42"/>
    <n v="85"/>
    <s v="No corresponde"/>
    <s v="No corresponde"/>
    <s v="No corresponde"/>
    <n v="0"/>
    <n v="1"/>
    <n v="3"/>
    <s v="No corresponde"/>
    <s v="No corresponde"/>
    <s v="No corresponde"/>
    <n v="9"/>
    <x v="2"/>
    <m/>
  </r>
  <r>
    <n v="1287"/>
    <n v="180302"/>
    <x v="17"/>
    <s v="Ilo"/>
    <s v="El Algarrobal"/>
    <n v="3"/>
    <n v="1"/>
    <x v="3"/>
    <s v="pobreza baja y ruralidad alta"/>
    <n v="1"/>
    <n v="0"/>
    <n v="0"/>
    <n v="329"/>
    <n v="18.32"/>
    <n v="100"/>
    <n v="0.41666666666666669"/>
    <n v="84"/>
    <n v="0.4809523792493911"/>
    <n v="0.56666666269302368"/>
    <n v="0"/>
    <n v="19"/>
    <n v="43"/>
    <n v="0"/>
    <n v="140"/>
    <n v="8.5714286991528096E-2"/>
    <n v="0.20000000298023224"/>
    <n v="0"/>
    <n v="7"/>
    <n v="16"/>
    <x v="0"/>
    <s v="No corresponde"/>
    <s v="No corresponde"/>
    <n v="0"/>
    <n v="3"/>
    <n v="5"/>
    <n v="0"/>
    <n v="2"/>
    <n v="10"/>
    <s v="No corresponde"/>
    <s v="No corresponde"/>
    <s v="No corresponde"/>
    <s v="No corresponde"/>
    <s v="No corresponde"/>
    <s v="No corresponde"/>
    <n v="0.89333333333333331"/>
    <n v="0.9"/>
    <n v="0.95"/>
    <n v="0"/>
    <n v="80"/>
    <n v="161"/>
    <s v="No corresponde"/>
    <s v="No corresponde"/>
    <s v="No corresponde"/>
    <n v="0"/>
    <n v="1"/>
    <n v="3"/>
    <s v="No corresponde"/>
    <s v="No corresponde"/>
    <s v="No corresponde"/>
    <n v="9"/>
    <x v="2"/>
    <m/>
  </r>
  <r>
    <n v="1288"/>
    <n v="190101"/>
    <x v="18"/>
    <s v="Pasco"/>
    <s v="Chaupimarca"/>
    <n v="2"/>
    <n v="5"/>
    <x v="5"/>
    <s v="pobreza baja y ruralidad baja"/>
    <n v="1"/>
    <n v="0"/>
    <n v="0"/>
    <n v="25570"/>
    <n v="27.3"/>
    <n v="0.22980378292381121"/>
    <n v="0.9389044943820225"/>
    <n v="1424"/>
    <n v="0.95651686210693554"/>
    <n v="0.98000001907348633"/>
    <n v="0"/>
    <n v="324"/>
    <n v="756"/>
    <n v="4.0080160320641282E-4"/>
    <n v="2495"/>
    <n v="9.6829374690401218E-2"/>
    <n v="0.22540080547332764"/>
    <n v="0"/>
    <n v="429"/>
    <n v="1000"/>
    <x v="0"/>
    <s v="No corresponde"/>
    <s v="No corresponde"/>
    <n v="0"/>
    <n v="15"/>
    <n v="35"/>
    <n v="0"/>
    <n v="2"/>
    <n v="10"/>
    <n v="0"/>
    <n v="0.36428571428571427"/>
    <n v="0.85"/>
    <n v="0"/>
    <n v="0.36428571428571427"/>
    <n v="0.85"/>
    <n v="0.95179487179487177"/>
    <n v="1"/>
    <n v="1"/>
    <n v="0"/>
    <n v="330"/>
    <n v="661"/>
    <s v="No corresponde"/>
    <s v="No corresponde"/>
    <s v="No corresponde"/>
    <n v="0"/>
    <n v="1"/>
    <n v="3"/>
    <s v="No corresponde"/>
    <s v="No corresponde"/>
    <s v="No corresponde"/>
    <n v="11"/>
    <x v="1"/>
    <m/>
  </r>
  <r>
    <n v="1289"/>
    <n v="190102"/>
    <x v="18"/>
    <s v="Pasco"/>
    <s v="Huachón"/>
    <n v="1"/>
    <n v="2"/>
    <x v="2"/>
    <s v="pobreza muy alta y ruralidad alta"/>
    <n v="1"/>
    <n v="0"/>
    <n v="0"/>
    <n v="4734"/>
    <n v="69.989999999999995"/>
    <n v="100"/>
    <n v="0.61589403973509937"/>
    <n v="151"/>
    <n v="0.63732260764491033"/>
    <n v="0.6658940315246582"/>
    <n v="0"/>
    <n v="24"/>
    <n v="54"/>
    <n v="0"/>
    <n v="224"/>
    <n v="4.2857143495764048E-2"/>
    <n v="0.10000000149011612"/>
    <n v="0"/>
    <n v="56"/>
    <n v="129"/>
    <x v="1"/>
    <n v="2.142857142857143E-3"/>
    <n v="5.0000000000000001E-3"/>
    <n v="0"/>
    <n v="11"/>
    <n v="25"/>
    <n v="0"/>
    <n v="6"/>
    <n v="14"/>
    <s v="No corresponde"/>
    <s v="No corresponde"/>
    <s v="No corresponde"/>
    <s v="No corresponde"/>
    <s v="No corresponde"/>
    <s v="No corresponde"/>
    <n v="0.98378378378378384"/>
    <n v="1"/>
    <n v="1"/>
    <n v="0"/>
    <n v="169"/>
    <n v="339"/>
    <n v="0"/>
    <n v="0"/>
    <n v="1"/>
    <n v="0"/>
    <n v="1"/>
    <n v="3"/>
    <s v="No corresponde"/>
    <s v="No corresponde"/>
    <s v="No corresponde"/>
    <n v="10"/>
    <x v="1"/>
    <m/>
  </r>
  <r>
    <n v="1290"/>
    <n v="190103"/>
    <x v="18"/>
    <s v="Pasco"/>
    <s v="Huariaca"/>
    <n v="2"/>
    <n v="4"/>
    <x v="5"/>
    <s v="pobreza baja y ruralidad baja"/>
    <n v="1"/>
    <n v="0"/>
    <n v="0"/>
    <n v="8229"/>
    <n v="39.94"/>
    <n v="16.832200731834813"/>
    <n v="0.73703703703703705"/>
    <n v="270"/>
    <n v="0.81203702757598228"/>
    <n v="0.91203701496124268"/>
    <n v="0"/>
    <n v="44"/>
    <n v="102"/>
    <n v="0"/>
    <n v="439"/>
    <n v="9.6428568874086656E-2"/>
    <n v="0.22499999403953552"/>
    <n v="0"/>
    <n v="99"/>
    <n v="231"/>
    <x v="0"/>
    <s v="No corresponde"/>
    <s v="No corresponde"/>
    <n v="0"/>
    <n v="11"/>
    <n v="25"/>
    <n v="0"/>
    <n v="2"/>
    <n v="10"/>
    <s v="No corresponde"/>
    <s v="No corresponde"/>
    <s v="No corresponde"/>
    <s v="No corresponde"/>
    <s v="No corresponde"/>
    <s v="No corresponde"/>
    <n v="0.94376528117359415"/>
    <n v="0.95"/>
    <n v="1"/>
    <n v="0"/>
    <n v="187"/>
    <n v="374"/>
    <n v="0"/>
    <n v="0"/>
    <n v="1"/>
    <n v="0"/>
    <n v="1"/>
    <n v="3"/>
    <s v="No corresponde"/>
    <s v="No corresponde"/>
    <s v="No corresponde"/>
    <n v="9"/>
    <x v="0"/>
    <m/>
  </r>
  <r>
    <n v="1291"/>
    <n v="190105"/>
    <x v="18"/>
    <s v="Pasco"/>
    <s v="Ninacaca"/>
    <n v="1"/>
    <n v="2"/>
    <x v="1"/>
    <s v="pobreza alta y ruralidad alta"/>
    <n v="1"/>
    <n v="0"/>
    <n v="0"/>
    <n v="3277"/>
    <n v="59.55"/>
    <n v="100"/>
    <n v="0.83529411764705885"/>
    <n v="170"/>
    <n v="0.86743697388833307"/>
    <n v="0.91029411554336548"/>
    <n v="0"/>
    <n v="24"/>
    <n v="54"/>
    <n v="0"/>
    <n v="220"/>
    <n v="5.3571428571428568E-2"/>
    <n v="0.125"/>
    <n v="0"/>
    <n v="57"/>
    <n v="132"/>
    <x v="1"/>
    <n v="2.142857142857143E-3"/>
    <n v="5.0000000000000001E-3"/>
    <n v="0"/>
    <n v="7"/>
    <n v="15"/>
    <n v="0"/>
    <n v="6"/>
    <n v="14"/>
    <s v="No corresponde"/>
    <s v="No corresponde"/>
    <s v="No corresponde"/>
    <s v="No corresponde"/>
    <s v="No corresponde"/>
    <s v="No corresponde"/>
    <n v="0.81191222570532917"/>
    <n v="0.9"/>
    <n v="0.95"/>
    <n v="0"/>
    <n v="135"/>
    <n v="271"/>
    <n v="0"/>
    <n v="0"/>
    <n v="1"/>
    <n v="0"/>
    <n v="1"/>
    <n v="3"/>
    <s v="No corresponde"/>
    <s v="No corresponde"/>
    <s v="No corresponde"/>
    <n v="10"/>
    <x v="1"/>
    <m/>
  </r>
  <r>
    <n v="1292"/>
    <n v="190106"/>
    <x v="18"/>
    <s v="Pasco"/>
    <s v="Pallanchacra"/>
    <n v="1"/>
    <n v="2"/>
    <x v="1"/>
    <s v="pobreza alta y ruralidad alta"/>
    <n v="4"/>
    <n v="1"/>
    <n v="1"/>
    <n v="5010"/>
    <n v="61.03"/>
    <n v="100"/>
    <n v="0.78333333333333333"/>
    <n v="60"/>
    <n v="0.81547619728814991"/>
    <n v="0.85833334922790527"/>
    <n v="0"/>
    <n v="8"/>
    <n v="18"/>
    <n v="0"/>
    <n v="80"/>
    <n v="5.3571428571428568E-2"/>
    <n v="0.125"/>
    <n v="0"/>
    <n v="27"/>
    <n v="63"/>
    <x v="1"/>
    <n v="2.142857142857143E-3"/>
    <n v="5.0000000000000001E-3"/>
    <n v="0"/>
    <n v="11"/>
    <n v="25"/>
    <n v="0"/>
    <n v="6"/>
    <n v="14"/>
    <s v="No corresponde"/>
    <s v="No corresponde"/>
    <s v="No corresponde"/>
    <s v="No corresponde"/>
    <s v="No corresponde"/>
    <s v="No corresponde"/>
    <n v="0.96703296703296704"/>
    <n v="1"/>
    <n v="1"/>
    <n v="0"/>
    <n v="71"/>
    <n v="142"/>
    <n v="0"/>
    <n v="0"/>
    <n v="1"/>
    <n v="0"/>
    <n v="1"/>
    <n v="3"/>
    <s v="No corresponde"/>
    <s v="No corresponde"/>
    <s v="No corresponde"/>
    <n v="10"/>
    <x v="1"/>
    <m/>
  </r>
  <r>
    <n v="1293"/>
    <n v="190107"/>
    <x v="18"/>
    <s v="Pasco"/>
    <s v="Paucartambo"/>
    <n v="1"/>
    <n v="3"/>
    <x v="4"/>
    <s v="pobreza media y ruralidad media"/>
    <n v="4"/>
    <n v="1"/>
    <n v="1"/>
    <n v="24920"/>
    <n v="54.93"/>
    <n v="58.911192214111921"/>
    <n v="0.80549199084668188"/>
    <n v="437"/>
    <n v="0.85906341643690398"/>
    <n v="0.93049198389053345"/>
    <n v="0"/>
    <n v="77"/>
    <n v="178"/>
    <n v="0"/>
    <n v="630"/>
    <n v="7.4999998722757616E-2"/>
    <n v="0.17499999701976776"/>
    <n v="0"/>
    <n v="184"/>
    <n v="429"/>
    <x v="0"/>
    <s v="No corresponde"/>
    <s v="No corresponde"/>
    <n v="0"/>
    <n v="15"/>
    <n v="35"/>
    <n v="0"/>
    <n v="6"/>
    <n v="14"/>
    <s v="No corresponde"/>
    <s v="No corresponde"/>
    <s v="No corresponde"/>
    <s v="No corresponde"/>
    <s v="No corresponde"/>
    <s v="No corresponde"/>
    <n v="0.95911949685534592"/>
    <n v="1"/>
    <n v="1"/>
    <n v="0"/>
    <n v="337"/>
    <n v="674"/>
    <n v="0"/>
    <n v="1"/>
    <n v="3"/>
    <n v="0"/>
    <n v="1"/>
    <n v="3"/>
    <s v="No corresponde"/>
    <s v="No corresponde"/>
    <s v="No corresponde"/>
    <n v="10"/>
    <x v="0"/>
    <m/>
  </r>
  <r>
    <n v="1294"/>
    <n v="190108"/>
    <x v="18"/>
    <s v="Pasco"/>
    <s v="San Francisco de Asís de Yarusyacán"/>
    <n v="1"/>
    <n v="3"/>
    <x v="1"/>
    <s v="pobreza alta y ruralidad alta"/>
    <n v="3"/>
    <n v="0"/>
    <n v="0"/>
    <n v="9461"/>
    <n v="57.59"/>
    <n v="100"/>
    <n v="0.87845303867403313"/>
    <n v="181"/>
    <n v="0.91059590665580914"/>
    <n v="0.95345306396484375"/>
    <n v="0"/>
    <n v="18"/>
    <n v="41"/>
    <n v="0"/>
    <n v="179"/>
    <n v="5.3571428571428568E-2"/>
    <n v="0.125"/>
    <n v="0"/>
    <n v="65"/>
    <n v="151"/>
    <x v="0"/>
    <s v="No corresponde"/>
    <s v="No corresponde"/>
    <n v="0"/>
    <n v="11"/>
    <n v="25"/>
    <n v="0"/>
    <n v="6"/>
    <n v="14"/>
    <s v="No corresponde"/>
    <s v="No corresponde"/>
    <s v="No corresponde"/>
    <s v="No corresponde"/>
    <s v="No corresponde"/>
    <s v="No corresponde"/>
    <n v="0.96951219512195119"/>
    <n v="1"/>
    <n v="1"/>
    <n v="0"/>
    <n v="115"/>
    <n v="230"/>
    <n v="0"/>
    <n v="1"/>
    <n v="2"/>
    <n v="0"/>
    <n v="1"/>
    <n v="3"/>
    <s v="No corresponde"/>
    <s v="No corresponde"/>
    <s v="No corresponde"/>
    <n v="10"/>
    <x v="0"/>
    <m/>
  </r>
  <r>
    <n v="1295"/>
    <n v="190109"/>
    <x v="18"/>
    <s v="Pasco"/>
    <s v="Simón Bolívar"/>
    <n v="2"/>
    <n v="4"/>
    <x v="4"/>
    <s v="pobreza media y ruralidad media"/>
    <n v="1"/>
    <n v="0"/>
    <n v="0"/>
    <n v="11336"/>
    <n v="39.86"/>
    <n v="50.014607069821793"/>
    <n v="0.95263157894736838"/>
    <n v="570"/>
    <n v="0.95263158486301736"/>
    <n v="0.95263159275054932"/>
    <n v="0"/>
    <n v="53"/>
    <n v="122"/>
    <n v="0"/>
    <n v="412"/>
    <n v="7.4999998722757616E-2"/>
    <n v="0.17499999701976776"/>
    <n v="0"/>
    <n v="162"/>
    <n v="377"/>
    <x v="0"/>
    <s v="No corresponde"/>
    <s v="No corresponde"/>
    <n v="0"/>
    <n v="11"/>
    <n v="25"/>
    <n v="0"/>
    <n v="6"/>
    <n v="14"/>
    <s v="No corresponde"/>
    <s v="No corresponde"/>
    <s v="No corresponde"/>
    <s v="No corresponde"/>
    <s v="No corresponde"/>
    <s v="No corresponde"/>
    <n v="0.8925925925925926"/>
    <n v="0.9"/>
    <n v="0.95"/>
    <n v="0"/>
    <n v="252"/>
    <n v="505"/>
    <s v="No corresponde"/>
    <s v="No corresponde"/>
    <s v="No corresponde"/>
    <n v="0"/>
    <n v="1"/>
    <n v="3"/>
    <s v="No corresponde"/>
    <s v="No corresponde"/>
    <s v="No corresponde"/>
    <n v="9"/>
    <x v="2"/>
    <m/>
  </r>
  <r>
    <n v="1296"/>
    <n v="190110"/>
    <x v="18"/>
    <s v="Pasco"/>
    <s v="Ticlacayan"/>
    <n v="1"/>
    <n v="1"/>
    <x v="2"/>
    <s v="pobreza muy alta y ruralidad alta"/>
    <n v="4"/>
    <n v="1"/>
    <n v="1"/>
    <n v="14774"/>
    <n v="85.14"/>
    <n v="100"/>
    <n v="0.85135135135135132"/>
    <n v="148"/>
    <n v="0.87277991477126782"/>
    <n v="0.90135133266448975"/>
    <n v="0"/>
    <n v="19"/>
    <n v="43"/>
    <n v="0"/>
    <n v="176"/>
    <n v="4.2857143495764048E-2"/>
    <n v="0.10000000149011612"/>
    <n v="0"/>
    <n v="44"/>
    <n v="102"/>
    <x v="1"/>
    <n v="2.142857142857143E-3"/>
    <n v="5.0000000000000001E-3"/>
    <n v="0"/>
    <n v="11"/>
    <n v="25"/>
    <n v="0"/>
    <n v="6"/>
    <n v="14"/>
    <s v="No corresponde"/>
    <s v="No corresponde"/>
    <s v="No corresponde"/>
    <s v="No corresponde"/>
    <s v="No corresponde"/>
    <s v="No corresponde"/>
    <n v="0.93600000000000005"/>
    <n v="0.95"/>
    <n v="1"/>
    <n v="0"/>
    <n v="140"/>
    <n v="281"/>
    <n v="0"/>
    <n v="1"/>
    <n v="2"/>
    <n v="0"/>
    <n v="1"/>
    <n v="3"/>
    <s v="No corresponde"/>
    <s v="No corresponde"/>
    <s v="No corresponde"/>
    <n v="11"/>
    <x v="1"/>
    <m/>
  </r>
  <r>
    <n v="1297"/>
    <n v="190112"/>
    <x v="18"/>
    <s v="Pasco"/>
    <s v="Vicco"/>
    <n v="1"/>
    <n v="3"/>
    <x v="1"/>
    <s v="pobreza alta y ruralidad alta"/>
    <n v="1"/>
    <n v="0"/>
    <n v="0"/>
    <n v="2160"/>
    <n v="57.31"/>
    <n v="100"/>
    <n v="0.86554621848739499"/>
    <n v="119"/>
    <n v="0.89768907395588393"/>
    <n v="0.94054621458053589"/>
    <n v="0"/>
    <n v="17"/>
    <n v="38"/>
    <n v="0"/>
    <n v="141"/>
    <n v="5.3571428571428568E-2"/>
    <n v="0.125"/>
    <n v="0"/>
    <n v="36"/>
    <n v="84"/>
    <x v="0"/>
    <s v="No corresponde"/>
    <s v="No corresponde"/>
    <n v="0"/>
    <n v="3"/>
    <n v="5"/>
    <n v="0"/>
    <n v="2"/>
    <n v="10"/>
    <s v="No corresponde"/>
    <s v="No corresponde"/>
    <s v="No corresponde"/>
    <s v="No corresponde"/>
    <s v="No corresponde"/>
    <s v="No corresponde"/>
    <n v="0.953125"/>
    <n v="1"/>
    <n v="1"/>
    <n v="0"/>
    <n v="81"/>
    <n v="163"/>
    <n v="0"/>
    <n v="0"/>
    <n v="1"/>
    <n v="0"/>
    <n v="1"/>
    <n v="3"/>
    <s v="No corresponde"/>
    <s v="No corresponde"/>
    <s v="No corresponde"/>
    <n v="9"/>
    <x v="0"/>
    <m/>
  </r>
  <r>
    <n v="1298"/>
    <n v="190201"/>
    <x v="18"/>
    <s v="Daniel Alcides Carrión"/>
    <s v="Yanahuanca"/>
    <n v="1"/>
    <n v="2"/>
    <x v="4"/>
    <s v="pobreza media y ruralidad media"/>
    <n v="1"/>
    <n v="0"/>
    <n v="0"/>
    <n v="12886"/>
    <n v="62.17"/>
    <n v="67.216494845360828"/>
    <n v="0.64253393665158376"/>
    <n v="442"/>
    <n v="0.69610537435442843"/>
    <n v="0.76753395795822144"/>
    <n v="0"/>
    <n v="51"/>
    <n v="119"/>
    <n v="1.9230769230769232E-3"/>
    <n v="520"/>
    <n v="7.6923078789815802E-2"/>
    <n v="0.17692308127880096"/>
    <n v="0"/>
    <n v="158"/>
    <n v="367"/>
    <x v="1"/>
    <n v="2.142857142857143E-3"/>
    <n v="5.0000000000000001E-3"/>
    <n v="0"/>
    <n v="15"/>
    <n v="35"/>
    <n v="0"/>
    <n v="6"/>
    <n v="14"/>
    <n v="0"/>
    <n v="0.36428571428571427"/>
    <n v="0.85"/>
    <n v="0"/>
    <n v="0.36428571428571427"/>
    <n v="0.85"/>
    <n v="0.92197125256673507"/>
    <n v="0.95"/>
    <n v="1"/>
    <n v="0"/>
    <n v="227"/>
    <n v="454"/>
    <n v="0"/>
    <n v="1"/>
    <n v="3"/>
    <n v="0"/>
    <n v="1"/>
    <n v="3"/>
    <s v="No corresponde"/>
    <s v="No corresponde"/>
    <s v="No corresponde"/>
    <n v="13"/>
    <x v="5"/>
    <m/>
  </r>
  <r>
    <n v="1299"/>
    <n v="190202"/>
    <x v="18"/>
    <s v="Daniel Alcides Carrión"/>
    <s v="Chacayan"/>
    <n v="1"/>
    <n v="2"/>
    <x v="1"/>
    <s v="pobreza alta y ruralidad alta"/>
    <n v="3"/>
    <n v="0"/>
    <n v="0"/>
    <n v="4412"/>
    <n v="66.47"/>
    <n v="100"/>
    <n v="0.84782608695652173"/>
    <n v="46"/>
    <n v="0.87996895453944712"/>
    <n v="0.92282611131668091"/>
    <n v="0"/>
    <n v="4"/>
    <n v="9"/>
    <n v="0"/>
    <n v="52"/>
    <n v="5.3571428571428568E-2"/>
    <n v="0.125"/>
    <n v="0"/>
    <n v="24"/>
    <n v="54"/>
    <x v="1"/>
    <n v="2.142857142857143E-3"/>
    <n v="5.0000000000000001E-3"/>
    <n v="0"/>
    <n v="11"/>
    <n v="25"/>
    <n v="0"/>
    <n v="6"/>
    <n v="14"/>
    <s v="No corresponde"/>
    <s v="No corresponde"/>
    <s v="No corresponde"/>
    <s v="No corresponde"/>
    <s v="No corresponde"/>
    <s v="No corresponde"/>
    <n v="0.45070422535211269"/>
    <n v="0.7"/>
    <n v="0.8"/>
    <n v="0"/>
    <n v="164"/>
    <n v="328"/>
    <n v="0"/>
    <n v="0"/>
    <n v="1"/>
    <n v="0"/>
    <n v="1"/>
    <n v="3"/>
    <s v="No corresponde"/>
    <s v="No corresponde"/>
    <s v="No corresponde"/>
    <n v="10"/>
    <x v="1"/>
    <m/>
  </r>
  <r>
    <n v="1300"/>
    <n v="190203"/>
    <x v="18"/>
    <s v="Daniel Alcides Carrión"/>
    <s v="Goyllarisquizga"/>
    <n v="1"/>
    <n v="3"/>
    <x v="1"/>
    <s v="pobreza alta y ruralidad alta"/>
    <n v="4"/>
    <n v="1"/>
    <n v="0"/>
    <n v="4209"/>
    <n v="54.43"/>
    <n v="100"/>
    <n v="0.82352941176470584"/>
    <n v="17"/>
    <n v="0.85567226830650778"/>
    <n v="0.89852941036224365"/>
    <n v="0"/>
    <n v="2"/>
    <n v="4"/>
    <n v="0"/>
    <n v="18"/>
    <n v="5.3571428571428568E-2"/>
    <n v="0.125"/>
    <n v="0"/>
    <n v="9"/>
    <n v="21"/>
    <x v="0"/>
    <s v="No corresponde"/>
    <s v="No corresponde"/>
    <n v="0"/>
    <n v="7"/>
    <n v="15"/>
    <n v="0"/>
    <n v="6"/>
    <n v="14"/>
    <s v="No corresponde"/>
    <s v="No corresponde"/>
    <s v="No corresponde"/>
    <s v="No corresponde"/>
    <s v="No corresponde"/>
    <s v="No corresponde"/>
    <n v="0.72727272727272729"/>
    <n v="0.8"/>
    <n v="0.9"/>
    <n v="0"/>
    <n v="46"/>
    <n v="92"/>
    <n v="0"/>
    <n v="0"/>
    <n v="1"/>
    <n v="0"/>
    <n v="1"/>
    <n v="3"/>
    <s v="No corresponde"/>
    <s v="No corresponde"/>
    <s v="No corresponde"/>
    <n v="9"/>
    <x v="0"/>
    <m/>
  </r>
  <r>
    <n v="1301"/>
    <n v="190204"/>
    <x v="18"/>
    <s v="Daniel Alcides Carrión"/>
    <s v="Paucar"/>
    <n v="1"/>
    <n v="1"/>
    <x v="2"/>
    <s v="pobreza muy alta y ruralidad alta"/>
    <n v="3"/>
    <n v="0"/>
    <n v="0"/>
    <n v="1711"/>
    <n v="72.86"/>
    <n v="100"/>
    <n v="0.66666666666666663"/>
    <n v="78"/>
    <n v="0.68809522617430907"/>
    <n v="0.71666663885116577"/>
    <n v="0"/>
    <n v="8"/>
    <n v="17"/>
    <n v="0"/>
    <n v="65"/>
    <n v="4.2857143495764048E-2"/>
    <n v="0.10000000149011612"/>
    <n v="0"/>
    <n v="36"/>
    <n v="84"/>
    <x v="1"/>
    <n v="2.142857142857143E-3"/>
    <n v="5.0000000000000001E-3"/>
    <n v="0"/>
    <n v="3"/>
    <n v="5"/>
    <n v="0"/>
    <n v="6"/>
    <n v="14"/>
    <s v="No corresponde"/>
    <s v="No corresponde"/>
    <s v="No corresponde"/>
    <s v="No corresponde"/>
    <s v="No corresponde"/>
    <s v="No corresponde"/>
    <n v="0.93827160493827155"/>
    <n v="0.95"/>
    <n v="1"/>
    <n v="0"/>
    <n v="164"/>
    <n v="329"/>
    <n v="0"/>
    <n v="0"/>
    <n v="1"/>
    <n v="0"/>
    <n v="1"/>
    <n v="3"/>
    <s v="No corresponde"/>
    <s v="No corresponde"/>
    <s v="No corresponde"/>
    <n v="10"/>
    <x v="1"/>
    <m/>
  </r>
  <r>
    <n v="1302"/>
    <n v="190205"/>
    <x v="18"/>
    <s v="Daniel Alcides Carrión"/>
    <s v="San Pedro de Pillao"/>
    <n v="1"/>
    <n v="2"/>
    <x v="1"/>
    <s v="pobreza alta y ruralidad alta"/>
    <n v="4"/>
    <n v="1"/>
    <n v="1"/>
    <n v="1872"/>
    <n v="61.31"/>
    <n v="100"/>
    <n v="0.62857142857142856"/>
    <n v="35"/>
    <n v="0.66071429009340243"/>
    <n v="0.70357143878936768"/>
    <n v="0"/>
    <n v="4"/>
    <n v="8"/>
    <n v="0"/>
    <n v="36"/>
    <n v="5.3571428571428568E-2"/>
    <n v="0.125"/>
    <n v="0"/>
    <n v="16"/>
    <n v="36"/>
    <x v="1"/>
    <n v="2.142857142857143E-3"/>
    <n v="5.0000000000000001E-3"/>
    <n v="0"/>
    <n v="3"/>
    <n v="5"/>
    <n v="0"/>
    <n v="6"/>
    <n v="14"/>
    <s v="No corresponde"/>
    <s v="No corresponde"/>
    <s v="No corresponde"/>
    <s v="No corresponde"/>
    <s v="No corresponde"/>
    <s v="No corresponde"/>
    <n v="0.92405063291139244"/>
    <n v="0.95"/>
    <n v="1"/>
    <n v="0"/>
    <n v="75"/>
    <n v="150"/>
    <n v="0"/>
    <n v="0"/>
    <n v="1"/>
    <n v="0"/>
    <n v="1"/>
    <n v="3"/>
    <s v="No corresponde"/>
    <s v="No corresponde"/>
    <s v="No corresponde"/>
    <n v="10"/>
    <x v="1"/>
    <m/>
  </r>
  <r>
    <n v="1303"/>
    <n v="190206"/>
    <x v="18"/>
    <s v="Daniel Alcides Carrión"/>
    <s v="Santa Ana de Tusi"/>
    <n v="1"/>
    <n v="1"/>
    <x v="4"/>
    <s v="pobreza media y ruralidad media"/>
    <n v="4"/>
    <n v="1"/>
    <n v="1"/>
    <n v="23749"/>
    <n v="72.47"/>
    <n v="71.283229405973088"/>
    <n v="0.78823529411764703"/>
    <n v="170"/>
    <n v="0.84180672809857282"/>
    <n v="0.91323530673980713"/>
    <n v="0"/>
    <n v="24"/>
    <n v="54"/>
    <n v="0"/>
    <n v="199"/>
    <n v="7.4999998722757616E-2"/>
    <n v="0.17499999701976776"/>
    <n v="0"/>
    <n v="66"/>
    <n v="154"/>
    <x v="1"/>
    <n v="2.142857142857143E-3"/>
    <n v="5.0000000000000001E-3"/>
    <n v="0"/>
    <n v="15"/>
    <n v="35"/>
    <n v="0"/>
    <n v="6"/>
    <n v="14"/>
    <s v="No corresponde"/>
    <s v="No corresponde"/>
    <s v="No corresponde"/>
    <s v="No corresponde"/>
    <s v="No corresponde"/>
    <s v="No corresponde"/>
    <n v="0.86956521739130432"/>
    <n v="0.9"/>
    <n v="0.95"/>
    <n v="0"/>
    <n v="173"/>
    <n v="347"/>
    <n v="0"/>
    <n v="2"/>
    <n v="5"/>
    <n v="0"/>
    <n v="1"/>
    <n v="3"/>
    <s v="No corresponde"/>
    <s v="No corresponde"/>
    <s v="No corresponde"/>
    <n v="11"/>
    <x v="1"/>
    <m/>
  </r>
  <r>
    <n v="1304"/>
    <n v="190207"/>
    <x v="18"/>
    <s v="Daniel Alcides Carrión"/>
    <s v="Tapuc"/>
    <n v="1"/>
    <n v="1"/>
    <x v="2"/>
    <s v="pobreza muy alta y ruralidad alta"/>
    <n v="4"/>
    <n v="0"/>
    <n v="1"/>
    <n v="4506"/>
    <n v="73.55"/>
    <n v="100"/>
    <n v="0.55000000000000004"/>
    <n v="60"/>
    <n v="0.57142858164651056"/>
    <n v="0.60000002384185791"/>
    <n v="0"/>
    <n v="11"/>
    <n v="25"/>
    <n v="0"/>
    <n v="76"/>
    <n v="4.2857143495764048E-2"/>
    <n v="0.10000000149011612"/>
    <n v="0"/>
    <n v="26"/>
    <n v="59"/>
    <x v="1"/>
    <n v="2.142857142857143E-3"/>
    <n v="5.0000000000000001E-3"/>
    <n v="0"/>
    <n v="11"/>
    <n v="25"/>
    <n v="0"/>
    <n v="6"/>
    <n v="14"/>
    <s v="No corresponde"/>
    <s v="No corresponde"/>
    <s v="No corresponde"/>
    <s v="No corresponde"/>
    <s v="No corresponde"/>
    <s v="No corresponde"/>
    <n v="0.87969924812030076"/>
    <n v="0.9"/>
    <n v="0.95"/>
    <n v="0"/>
    <n v="152"/>
    <n v="304"/>
    <n v="0"/>
    <n v="0"/>
    <n v="1"/>
    <n v="0"/>
    <n v="1"/>
    <n v="3"/>
    <s v="No corresponde"/>
    <s v="No corresponde"/>
    <s v="No corresponde"/>
    <n v="10"/>
    <x v="1"/>
    <m/>
  </r>
  <r>
    <n v="1305"/>
    <n v="190208"/>
    <x v="18"/>
    <s v="Daniel Alcides Carrión"/>
    <s v="Vilcabamba"/>
    <n v="1"/>
    <n v="2"/>
    <x v="1"/>
    <s v="pobreza alta y ruralidad alta"/>
    <n v="3"/>
    <n v="0"/>
    <n v="0"/>
    <n v="1554"/>
    <n v="65.14"/>
    <n v="100"/>
    <n v="0.66666666666666663"/>
    <n v="27"/>
    <n v="0.69880952721550349"/>
    <n v="0.74166667461395264"/>
    <n v="0"/>
    <n v="4"/>
    <n v="8"/>
    <n v="0"/>
    <n v="29"/>
    <n v="5.3571428571428568E-2"/>
    <n v="0.125"/>
    <n v="0"/>
    <n v="15"/>
    <n v="33"/>
    <x v="1"/>
    <n v="2.142857142857143E-3"/>
    <n v="5.0000000000000001E-3"/>
    <n v="0"/>
    <n v="3"/>
    <n v="5"/>
    <n v="0"/>
    <n v="6"/>
    <n v="14"/>
    <s v="No corresponde"/>
    <s v="No corresponde"/>
    <s v="No corresponde"/>
    <s v="No corresponde"/>
    <s v="No corresponde"/>
    <s v="No corresponde"/>
    <n v="0.88235294117647056"/>
    <n v="0.9"/>
    <n v="0.95"/>
    <n v="0"/>
    <n v="110"/>
    <n v="220"/>
    <n v="0"/>
    <n v="0"/>
    <n v="1"/>
    <n v="0"/>
    <n v="1"/>
    <n v="3"/>
    <s v="No corresponde"/>
    <s v="No corresponde"/>
    <s v="No corresponde"/>
    <n v="10"/>
    <x v="1"/>
    <m/>
  </r>
  <r>
    <n v="1306"/>
    <n v="190301"/>
    <x v="18"/>
    <s v="Oxapampa"/>
    <s v="Oxapampa"/>
    <n v="2"/>
    <n v="4"/>
    <x v="4"/>
    <s v="pobreza media y ruralidad media"/>
    <n v="2"/>
    <n v="0"/>
    <n v="0"/>
    <n v="14352"/>
    <n v="37.68"/>
    <n v="37.056688075956437"/>
    <n v="0.76676384839650147"/>
    <n v="686"/>
    <n v="0.82033528448988224"/>
    <n v="0.89176386594772339"/>
    <n v="0"/>
    <n v="132"/>
    <n v="308"/>
    <n v="0"/>
    <n v="1006"/>
    <n v="7.4999998722757616E-2"/>
    <n v="0.17499999701976776"/>
    <n v="0"/>
    <n v="238"/>
    <n v="555"/>
    <x v="0"/>
    <s v="No corresponde"/>
    <s v="No corresponde"/>
    <n v="0"/>
    <n v="15"/>
    <n v="35"/>
    <n v="0"/>
    <n v="2"/>
    <n v="10"/>
    <n v="0"/>
    <n v="0.36428571428571427"/>
    <n v="0.85"/>
    <n v="0"/>
    <n v="0.36428571428571427"/>
    <n v="0.85"/>
    <n v="0.95374800637958534"/>
    <n v="1"/>
    <n v="1"/>
    <n v="0"/>
    <n v="196"/>
    <n v="393"/>
    <n v="0"/>
    <n v="2"/>
    <n v="4"/>
    <n v="0"/>
    <n v="1"/>
    <n v="3"/>
    <n v="0"/>
    <s v="No corresponde"/>
    <n v="1"/>
    <n v="12"/>
    <x v="5"/>
    <m/>
  </r>
  <r>
    <n v="1307"/>
    <n v="190302"/>
    <x v="18"/>
    <s v="Oxapampa"/>
    <s v="Chontabamba"/>
    <n v="2"/>
    <n v="4"/>
    <x v="3"/>
    <s v="pobreza baja y ruralidad alta"/>
    <n v="2"/>
    <n v="0"/>
    <n v="0"/>
    <n v="3577"/>
    <n v="39.299999999999997"/>
    <n v="100"/>
    <n v="0.74489795918367352"/>
    <n v="196"/>
    <n v="0.80918366429409549"/>
    <n v="0.8948979377746582"/>
    <n v="0"/>
    <n v="25"/>
    <n v="58"/>
    <n v="0"/>
    <n v="196"/>
    <n v="8.5714286991528096E-2"/>
    <n v="0.20000000298023224"/>
    <n v="0"/>
    <n v="51"/>
    <n v="119"/>
    <x v="0"/>
    <s v="No corresponde"/>
    <s v="No corresponde"/>
    <n v="0"/>
    <n v="11"/>
    <n v="25"/>
    <n v="0"/>
    <n v="2"/>
    <n v="10"/>
    <s v="No corresponde"/>
    <s v="No corresponde"/>
    <s v="No corresponde"/>
    <s v="No corresponde"/>
    <s v="No corresponde"/>
    <s v="No corresponde"/>
    <n v="0.39156626506024095"/>
    <n v="0.7"/>
    <n v="0.8"/>
    <n v="0"/>
    <n v="88"/>
    <n v="177"/>
    <n v="0"/>
    <n v="1"/>
    <n v="2"/>
    <n v="0"/>
    <n v="1"/>
    <n v="3"/>
    <s v="No corresponde"/>
    <s v="No corresponde"/>
    <s v="No corresponde"/>
    <n v="10"/>
    <x v="0"/>
    <m/>
  </r>
  <r>
    <n v="1308"/>
    <n v="190303"/>
    <x v="18"/>
    <s v="Oxapampa"/>
    <s v="Huancabamba"/>
    <n v="1"/>
    <n v="3"/>
    <x v="1"/>
    <s v="pobreza alta y ruralidad alta"/>
    <n v="1"/>
    <n v="0"/>
    <n v="0"/>
    <n v="6588"/>
    <n v="59.13"/>
    <n v="100"/>
    <n v="0.61478599221789887"/>
    <n v="257"/>
    <n v="0.64692885995640104"/>
    <n v="0.68978601694107056"/>
    <n v="0"/>
    <n v="42"/>
    <n v="98"/>
    <n v="2.8985507246376812E-3"/>
    <n v="345"/>
    <n v="5.6469976445409333E-2"/>
    <n v="0.12789854407310486"/>
    <n v="0"/>
    <n v="98"/>
    <n v="228"/>
    <x v="0"/>
    <s v="No corresponde"/>
    <s v="No corresponde"/>
    <n v="0"/>
    <n v="11"/>
    <n v="25"/>
    <n v="0"/>
    <n v="6"/>
    <n v="14"/>
    <s v="No corresponde"/>
    <s v="No corresponde"/>
    <s v="No corresponde"/>
    <s v="No corresponde"/>
    <s v="No corresponde"/>
    <s v="No corresponde"/>
    <n v="0.94186046511627908"/>
    <n v="0.95"/>
    <n v="1"/>
    <n v="0"/>
    <n v="83"/>
    <n v="167"/>
    <n v="0"/>
    <n v="2"/>
    <n v="4"/>
    <n v="0"/>
    <n v="1"/>
    <n v="3"/>
    <n v="0"/>
    <s v="No corresponde"/>
    <n v="1"/>
    <n v="10"/>
    <x v="1"/>
    <m/>
  </r>
  <r>
    <n v="1309"/>
    <n v="190304"/>
    <x v="18"/>
    <s v="Oxapampa"/>
    <s v="Palcazu"/>
    <n v="1"/>
    <n v="2"/>
    <x v="1"/>
    <s v="pobreza alta y ruralidad alta"/>
    <n v="4"/>
    <n v="1"/>
    <n v="1"/>
    <n v="11215"/>
    <n v="65.209999999999994"/>
    <n v="100"/>
    <n v="0.34974093264248707"/>
    <n v="386"/>
    <n v="0.38188379308102666"/>
    <n v="0.42474094033241272"/>
    <n v="0"/>
    <n v="87"/>
    <n v="203"/>
    <n v="2.6881720430107529E-3"/>
    <n v="744"/>
    <n v="5.625959951573619E-2"/>
    <n v="0.12768816947937012"/>
    <n v="0"/>
    <n v="161"/>
    <n v="375"/>
    <x v="1"/>
    <n v="2.142857142857143E-3"/>
    <n v="5.0000000000000001E-3"/>
    <n v="0"/>
    <n v="15"/>
    <n v="35"/>
    <n v="0"/>
    <n v="6"/>
    <n v="14"/>
    <s v="No corresponde"/>
    <s v="No corresponde"/>
    <s v="No corresponde"/>
    <s v="No corresponde"/>
    <s v="No corresponde"/>
    <s v="No corresponde"/>
    <n v="0.95809523809523811"/>
    <n v="1"/>
    <n v="1"/>
    <n v="0"/>
    <n v="70"/>
    <n v="140"/>
    <n v="0"/>
    <n v="1"/>
    <n v="3"/>
    <n v="0"/>
    <n v="1"/>
    <n v="3"/>
    <n v="0"/>
    <s v="No corresponde"/>
    <n v="1"/>
    <n v="11"/>
    <x v="3"/>
    <m/>
  </r>
  <r>
    <n v="1310"/>
    <n v="190305"/>
    <x v="18"/>
    <s v="Oxapampa"/>
    <s v="Pozuzo"/>
    <n v="1"/>
    <n v="2"/>
    <x v="1"/>
    <s v="pobreza alta y ruralidad alta"/>
    <n v="3"/>
    <n v="0"/>
    <n v="0"/>
    <n v="9759"/>
    <n v="62.91"/>
    <n v="100"/>
    <n v="0.49019607843137253"/>
    <n v="204"/>
    <n v="0.52233894348812371"/>
    <n v="0.56519609689712524"/>
    <n v="0"/>
    <n v="47"/>
    <n v="108"/>
    <n v="0"/>
    <n v="412"/>
    <n v="5.3571428571428568E-2"/>
    <n v="0.125"/>
    <n v="0"/>
    <n v="114"/>
    <n v="266"/>
    <x v="1"/>
    <n v="2.142857142857143E-3"/>
    <n v="5.0000000000000001E-3"/>
    <n v="0"/>
    <n v="11"/>
    <n v="25"/>
    <n v="0"/>
    <n v="6"/>
    <n v="14"/>
    <s v="No corresponde"/>
    <s v="No corresponde"/>
    <s v="No corresponde"/>
    <s v="No corresponde"/>
    <s v="No corresponde"/>
    <s v="No corresponde"/>
    <n v="0.93700787401574803"/>
    <n v="0.95"/>
    <n v="1"/>
    <n v="0"/>
    <n v="83"/>
    <n v="167"/>
    <n v="0"/>
    <n v="1"/>
    <n v="2"/>
    <n v="0"/>
    <n v="1"/>
    <n v="3"/>
    <s v="No corresponde"/>
    <s v="No corresponde"/>
    <s v="No corresponde"/>
    <n v="11"/>
    <x v="1"/>
    <m/>
  </r>
  <r>
    <n v="1311"/>
    <n v="190306"/>
    <x v="18"/>
    <s v="Oxapampa"/>
    <s v="Puerto Bermúdez"/>
    <n v="1"/>
    <n v="2"/>
    <x v="4"/>
    <s v="pobreza media y ruralidad media"/>
    <n v="4"/>
    <n v="0"/>
    <n v="1"/>
    <n v="17908"/>
    <n v="70.45"/>
    <n v="74.290375203915175"/>
    <n v="0.45695970695970695"/>
    <n v="1092"/>
    <n v="0.51053114301680524"/>
    <n v="0.58195972442626953"/>
    <n v="0"/>
    <n v="151"/>
    <n v="351"/>
    <n v="9.3659942363112387E-3"/>
    <n v="1388"/>
    <n v="8.4365991468339258E-2"/>
    <n v="0.18436598777770996"/>
    <n v="0"/>
    <n v="399"/>
    <n v="929"/>
    <x v="1"/>
    <n v="2.142857142857143E-3"/>
    <n v="5.0000000000000001E-3"/>
    <n v="0"/>
    <n v="15"/>
    <n v="35"/>
    <n v="0"/>
    <n v="6"/>
    <n v="14"/>
    <s v="No corresponde"/>
    <s v="No corresponde"/>
    <s v="No corresponde"/>
    <s v="No corresponde"/>
    <s v="No corresponde"/>
    <s v="No corresponde"/>
    <n v="0.94523470839260315"/>
    <n v="0.95"/>
    <n v="1"/>
    <n v="0"/>
    <n v="141"/>
    <n v="283"/>
    <n v="0"/>
    <n v="1"/>
    <n v="2"/>
    <n v="0"/>
    <n v="1"/>
    <n v="3"/>
    <n v="0"/>
    <s v="No corresponde"/>
    <n v="1"/>
    <n v="11"/>
    <x v="3"/>
    <m/>
  </r>
  <r>
    <n v="1312"/>
    <n v="190307"/>
    <x v="18"/>
    <s v="Oxapampa"/>
    <s v="Villa Rica"/>
    <n v="1"/>
    <n v="4"/>
    <x v="4"/>
    <s v="pobreza media y ruralidad media"/>
    <n v="3"/>
    <n v="0"/>
    <n v="0"/>
    <n v="20510"/>
    <n v="47.51"/>
    <n v="44.920373421197148"/>
    <n v="0.32656826568265684"/>
    <n v="542"/>
    <n v="0.38013969854298052"/>
    <n v="0.45156827569007874"/>
    <n v="0"/>
    <n v="136"/>
    <n v="317"/>
    <n v="0"/>
    <n v="1037"/>
    <n v="7.4999998722757616E-2"/>
    <n v="0.17499999701976776"/>
    <n v="0"/>
    <n v="273"/>
    <n v="635"/>
    <x v="0"/>
    <s v="No corresponde"/>
    <s v="No corresponde"/>
    <n v="0"/>
    <n v="15"/>
    <n v="35"/>
    <n v="0"/>
    <n v="6"/>
    <n v="14"/>
    <s v="No corresponde"/>
    <s v="No corresponde"/>
    <s v="No corresponde"/>
    <s v="No corresponde"/>
    <s v="No corresponde"/>
    <s v="No corresponde"/>
    <n v="0.85274431057563582"/>
    <n v="0.9"/>
    <n v="0.95"/>
    <n v="0"/>
    <n v="260"/>
    <n v="520"/>
    <n v="0"/>
    <n v="1"/>
    <n v="2"/>
    <n v="0"/>
    <n v="1"/>
    <n v="3"/>
    <n v="0"/>
    <s v="No corresponde"/>
    <n v="1"/>
    <n v="10"/>
    <x v="1"/>
    <m/>
  </r>
  <r>
    <n v="1313"/>
    <n v="190308"/>
    <x v="18"/>
    <s v="Oxapampa"/>
    <s v="Constitución"/>
    <n v="1"/>
    <n v="3"/>
    <x v="4"/>
    <s v="pobreza media y ruralidad media"/>
    <n v="4"/>
    <n v="0"/>
    <n v="1"/>
    <n v="12033"/>
    <n v="57.14"/>
    <n v="68.236202238517947"/>
    <n v="0.46902654867256638"/>
    <n v="678"/>
    <n v="0.52259798447793415"/>
    <n v="0.59402656555175781"/>
    <n v="0"/>
    <n v="156"/>
    <n v="364"/>
    <n v="1.7636684303350969E-3"/>
    <n v="1134"/>
    <n v="7.6763668527198264E-2"/>
    <n v="0.17676366865634918"/>
    <n v="0"/>
    <n v="237"/>
    <n v="552"/>
    <x v="0"/>
    <s v="No corresponde"/>
    <s v="No corresponde"/>
    <n v="0"/>
    <n v="15"/>
    <n v="35"/>
    <n v="0"/>
    <n v="6"/>
    <n v="14"/>
    <s v="No corresponde"/>
    <s v="No corresponde"/>
    <s v="No corresponde"/>
    <s v="No corresponde"/>
    <s v="No corresponde"/>
    <s v="No corresponde"/>
    <n v="0.85435168738898759"/>
    <n v="0.9"/>
    <n v="0.95"/>
    <n v="0"/>
    <n v="169"/>
    <n v="338"/>
    <n v="0"/>
    <n v="0"/>
    <n v="1"/>
    <n v="0"/>
    <n v="1"/>
    <n v="3"/>
    <s v="No corresponde"/>
    <s v="No corresponde"/>
    <s v="No corresponde"/>
    <n v="9"/>
    <x v="0"/>
    <m/>
  </r>
  <r>
    <n v="1314"/>
    <n v="200105"/>
    <x v="19"/>
    <s v="Piura"/>
    <s v="Catacaos"/>
    <n v="1"/>
    <n v="3"/>
    <x v="5"/>
    <s v="pobreza baja y ruralidad baja"/>
    <n v="4"/>
    <n v="0"/>
    <n v="1"/>
    <n v="74002"/>
    <n v="47.23"/>
    <n v="11.996572407883461"/>
    <n v="0.82649472450175854"/>
    <n v="3412"/>
    <n v="0.89228270788964192"/>
    <n v="0.98000001907348633"/>
    <n v="0"/>
    <n v="429"/>
    <n v="1000"/>
    <n v="6.5744729086374973E-3"/>
    <n v="4411"/>
    <n v="0.1030030455614621"/>
    <n v="0.23157447576522827"/>
    <n v="0"/>
    <n v="429"/>
    <n v="1000"/>
    <x v="0"/>
    <s v="No corresponde"/>
    <s v="No corresponde"/>
    <n v="0"/>
    <n v="15"/>
    <n v="35"/>
    <n v="0"/>
    <n v="6"/>
    <n v="14"/>
    <s v="No corresponde"/>
    <s v="No corresponde"/>
    <s v="No corresponde"/>
    <s v="No corresponde"/>
    <s v="No corresponde"/>
    <s v="No corresponde"/>
    <n v="0.51291512915129156"/>
    <n v="0.8"/>
    <n v="0.9"/>
    <n v="0"/>
    <n v="1000"/>
    <n v="2000"/>
    <s v="No corresponde"/>
    <s v="No corresponde"/>
    <s v="No corresponde"/>
    <n v="0"/>
    <n v="1"/>
    <n v="3"/>
    <s v="No corresponde"/>
    <s v="No corresponde"/>
    <s v="No corresponde"/>
    <n v="9"/>
    <x v="2"/>
    <m/>
  </r>
  <r>
    <n v="1315"/>
    <n v="200107"/>
    <x v="19"/>
    <s v="Piura"/>
    <s v="Cura Mori"/>
    <n v="1"/>
    <n v="1"/>
    <x v="4"/>
    <s v="pobreza media y ruralidad media"/>
    <n v="2"/>
    <n v="0"/>
    <n v="0"/>
    <n v="19024"/>
    <n v="73.97"/>
    <n v="55.814524043179588"/>
    <n v="0.83498759305210923"/>
    <n v="806"/>
    <n v="0.88855901636244006"/>
    <n v="0.9599875807762146"/>
    <n v="0"/>
    <n v="82"/>
    <n v="190"/>
    <n v="0"/>
    <n v="712"/>
    <n v="7.4999998722757616E-2"/>
    <n v="0.17499999701976776"/>
    <n v="0"/>
    <n v="268"/>
    <n v="624"/>
    <x v="1"/>
    <n v="3.2142857142857142E-3"/>
    <n v="7.4999999999999997E-3"/>
    <n v="0"/>
    <n v="7"/>
    <n v="15"/>
    <n v="0"/>
    <n v="2"/>
    <n v="10"/>
    <s v="No corresponde"/>
    <s v="No corresponde"/>
    <s v="No corresponde"/>
    <s v="No corresponde"/>
    <s v="No corresponde"/>
    <s v="No corresponde"/>
    <n v="0.90899581589958156"/>
    <n v="0.95"/>
    <n v="1"/>
    <n v="0"/>
    <n v="417"/>
    <n v="834"/>
    <s v="No corresponde"/>
    <s v="No corresponde"/>
    <s v="No corresponde"/>
    <n v="0"/>
    <n v="1"/>
    <n v="3"/>
    <s v="No corresponde"/>
    <s v="No corresponde"/>
    <s v="No corresponde"/>
    <n v="10"/>
    <x v="0"/>
    <m/>
  </r>
  <r>
    <n v="1316"/>
    <n v="200108"/>
    <x v="19"/>
    <s v="Piura"/>
    <s v="El Tallán"/>
    <n v="1"/>
    <n v="2"/>
    <x v="1"/>
    <s v="pobreza alta y ruralidad alta"/>
    <n v="4"/>
    <n v="1"/>
    <n v="1"/>
    <n v="5176"/>
    <n v="53.02"/>
    <n v="100"/>
    <n v="0.81294964028776984"/>
    <n v="278"/>
    <n v="0.84509249967269273"/>
    <n v="0.88794964551925659"/>
    <n v="0"/>
    <n v="44"/>
    <n v="101"/>
    <n v="0"/>
    <n v="406"/>
    <n v="5.3571428571428568E-2"/>
    <n v="0.125"/>
    <n v="0"/>
    <n v="80"/>
    <n v="186"/>
    <x v="1"/>
    <n v="2.142857142857143E-3"/>
    <n v="5.0000000000000001E-3"/>
    <n v="0"/>
    <n v="11"/>
    <n v="25"/>
    <n v="0"/>
    <n v="6"/>
    <n v="14"/>
    <s v="No corresponde"/>
    <s v="No corresponde"/>
    <s v="No corresponde"/>
    <s v="No corresponde"/>
    <s v="No corresponde"/>
    <s v="No corresponde"/>
    <n v="0.30418250950570341"/>
    <n v="0.7"/>
    <n v="0.8"/>
    <n v="0"/>
    <n v="192"/>
    <n v="384"/>
    <n v="0"/>
    <n v="0"/>
    <n v="1"/>
    <n v="0"/>
    <n v="1"/>
    <n v="3"/>
    <s v="No corresponde"/>
    <s v="No corresponde"/>
    <s v="No corresponde"/>
    <n v="10"/>
    <x v="1"/>
    <m/>
  </r>
  <r>
    <n v="1317"/>
    <n v="200109"/>
    <x v="19"/>
    <s v="Piura"/>
    <s v="La Arena"/>
    <n v="1"/>
    <n v="1"/>
    <x v="4"/>
    <s v="pobreza media y ruralidad media"/>
    <n v="4"/>
    <n v="1"/>
    <n v="1"/>
    <n v="38194"/>
    <n v="66.8"/>
    <n v="29.106800766283524"/>
    <n v="0.64936499171728324"/>
    <n v="1811"/>
    <n v="0.7029364272144546"/>
    <n v="0.77436500787734985"/>
    <n v="0"/>
    <n v="248"/>
    <n v="577"/>
    <n v="0"/>
    <n v="2354"/>
    <n v="7.4999998722757616E-2"/>
    <n v="0.17499999701976776"/>
    <n v="0"/>
    <n v="429"/>
    <n v="1000"/>
    <x v="1"/>
    <n v="3.2142857142857142E-3"/>
    <n v="7.4999999999999997E-3"/>
    <n v="0"/>
    <n v="15"/>
    <n v="35"/>
    <n v="0"/>
    <n v="6"/>
    <n v="14"/>
    <s v="No corresponde"/>
    <s v="No corresponde"/>
    <s v="No corresponde"/>
    <s v="No corresponde"/>
    <s v="No corresponde"/>
    <s v="No corresponde"/>
    <n v="0.89506601806810282"/>
    <n v="0.9"/>
    <n v="0.95"/>
    <n v="0"/>
    <n v="688"/>
    <n v="1377"/>
    <s v="No corresponde"/>
    <s v="No corresponde"/>
    <s v="No corresponde"/>
    <n v="0"/>
    <n v="1"/>
    <n v="3"/>
    <s v="No corresponde"/>
    <s v="No corresponde"/>
    <s v="No corresponde"/>
    <n v="10"/>
    <x v="0"/>
    <m/>
  </r>
  <r>
    <n v="1318"/>
    <n v="200110"/>
    <x v="19"/>
    <s v="Piura"/>
    <s v="La Unión"/>
    <n v="1"/>
    <n v="2"/>
    <x v="5"/>
    <s v="pobreza baja y ruralidad baja"/>
    <n v="4"/>
    <n v="1"/>
    <n v="0"/>
    <n v="41422"/>
    <n v="51.38"/>
    <n v="16.935107376283849"/>
    <n v="0.82557569818716314"/>
    <n v="2041"/>
    <n v="0.89175754999558732"/>
    <n v="0.98000001907348633"/>
    <n v="0"/>
    <n v="273"/>
    <n v="637"/>
    <n v="1.569242840329541E-3"/>
    <n v="2549"/>
    <n v="9.7997817434197221E-2"/>
    <n v="0.22656925022602081"/>
    <n v="0"/>
    <n v="429"/>
    <n v="1000"/>
    <x v="1"/>
    <n v="3.2142857142857142E-3"/>
    <n v="7.4999999999999997E-3"/>
    <n v="0"/>
    <n v="15"/>
    <n v="35"/>
    <n v="0"/>
    <n v="6"/>
    <n v="14"/>
    <s v="No corresponde"/>
    <s v="No corresponde"/>
    <s v="No corresponde"/>
    <s v="No corresponde"/>
    <s v="No corresponde"/>
    <s v="No corresponde"/>
    <n v="0.85949506037321621"/>
    <n v="0.9"/>
    <n v="0.95"/>
    <n v="0"/>
    <n v="656"/>
    <n v="1312"/>
    <n v="0"/>
    <n v="0"/>
    <n v="1"/>
    <n v="0"/>
    <n v="1"/>
    <n v="3"/>
    <s v="No corresponde"/>
    <s v="No corresponde"/>
    <s v="No corresponde"/>
    <n v="10"/>
    <x v="1"/>
    <m/>
  </r>
  <r>
    <n v="1319"/>
    <n v="200111"/>
    <x v="19"/>
    <s v="Piura"/>
    <s v="Las Lomas"/>
    <n v="1"/>
    <n v="1"/>
    <x v="4"/>
    <s v="pobreza media y ruralidad media"/>
    <n v="2"/>
    <n v="0"/>
    <n v="0"/>
    <n v="27085"/>
    <n v="61.9"/>
    <n v="68.535139712108389"/>
    <n v="0.41176470588235292"/>
    <n v="1020"/>
    <n v="0.46533612393531476"/>
    <n v="0.53676468133926392"/>
    <n v="0"/>
    <n v="147"/>
    <n v="343"/>
    <n v="0"/>
    <n v="1437"/>
    <n v="7.4999998722757616E-2"/>
    <n v="0.17499999701976776"/>
    <n v="0"/>
    <n v="410"/>
    <n v="956"/>
    <x v="1"/>
    <n v="2.142857142857143E-3"/>
    <n v="5.0000000000000001E-3"/>
    <n v="0"/>
    <n v="15"/>
    <n v="35"/>
    <n v="0"/>
    <n v="2"/>
    <n v="10"/>
    <s v="No corresponde"/>
    <s v="No corresponde"/>
    <s v="No corresponde"/>
    <s v="No corresponde"/>
    <s v="No corresponde"/>
    <s v="No corresponde"/>
    <n v="0.8520299145299145"/>
    <n v="0.9"/>
    <n v="0.95"/>
    <n v="0"/>
    <n v="351"/>
    <n v="702"/>
    <n v="0"/>
    <n v="1"/>
    <n v="2"/>
    <n v="0"/>
    <n v="1"/>
    <n v="3"/>
    <s v="No corresponde"/>
    <s v="No corresponde"/>
    <s v="No corresponde"/>
    <n v="11"/>
    <x v="1"/>
    <m/>
  </r>
  <r>
    <n v="1320"/>
    <n v="200114"/>
    <x v="19"/>
    <s v="Piura"/>
    <s v="Tambo Grande"/>
    <n v="1"/>
    <n v="2"/>
    <x v="4"/>
    <s v="pobreza media y ruralidad media"/>
    <n v="4"/>
    <n v="1"/>
    <n v="1"/>
    <n v="122425"/>
    <n v="53.67"/>
    <n v="72.723273207215129"/>
    <n v="0.62071017655227134"/>
    <n v="5041"/>
    <n v="0.67428161264881381"/>
    <n v="0.74571019411087036"/>
    <n v="0"/>
    <n v="429"/>
    <n v="1000"/>
    <n v="0"/>
    <n v="6812"/>
    <n v="7.4999998722757616E-2"/>
    <n v="0.17499999701976776"/>
    <n v="0"/>
    <n v="429"/>
    <n v="1000"/>
    <x v="1"/>
    <n v="3.2142857142857142E-3"/>
    <n v="7.4999999999999997E-3"/>
    <n v="0"/>
    <n v="15"/>
    <n v="35"/>
    <n v="0"/>
    <n v="6"/>
    <n v="14"/>
    <s v="No corresponde"/>
    <s v="No corresponde"/>
    <s v="No corresponde"/>
    <s v="No corresponde"/>
    <s v="No corresponde"/>
    <s v="No corresponde"/>
    <n v="0.94700139470013944"/>
    <n v="0.95"/>
    <n v="1"/>
    <n v="0"/>
    <n v="1111"/>
    <n v="2222"/>
    <s v="No corresponde"/>
    <s v="No corresponde"/>
    <s v="No corresponde"/>
    <n v="0"/>
    <n v="1"/>
    <n v="3"/>
    <s v="No corresponde"/>
    <s v="No corresponde"/>
    <s v="No corresponde"/>
    <n v="10"/>
    <x v="0"/>
    <m/>
  </r>
  <r>
    <n v="1321"/>
    <n v="200201"/>
    <x v="19"/>
    <s v="Ayabaca"/>
    <s v="Ayabaca"/>
    <n v="1"/>
    <n v="1"/>
    <x v="4"/>
    <s v="pobreza media y ruralidad media"/>
    <n v="2"/>
    <n v="0"/>
    <n v="0"/>
    <n v="38670"/>
    <n v="65.760000000000005"/>
    <n v="84.457304830518481"/>
    <n v="0.66137566137566139"/>
    <n v="1323"/>
    <n v="0.71494708156729858"/>
    <n v="0.78637564182281494"/>
    <n v="0"/>
    <n v="192"/>
    <n v="448"/>
    <n v="2.6200873362445413E-2"/>
    <n v="1832"/>
    <n v="0.10120087306126163"/>
    <n v="0.20120087265968323"/>
    <n v="0"/>
    <n v="429"/>
    <n v="1000"/>
    <x v="1"/>
    <n v="2.142857142857143E-3"/>
    <n v="5.0000000000000001E-3"/>
    <n v="0"/>
    <n v="15"/>
    <n v="35"/>
    <n v="0"/>
    <n v="2"/>
    <n v="10"/>
    <n v="0"/>
    <n v="0.36428571428571427"/>
    <n v="0.85"/>
    <n v="0"/>
    <n v="0.36428571428571427"/>
    <n v="0.85"/>
    <n v="0.49159663865546216"/>
    <n v="0.7"/>
    <n v="0.8"/>
    <n v="0"/>
    <n v="654"/>
    <n v="1308"/>
    <n v="0"/>
    <n v="6"/>
    <n v="15"/>
    <n v="0"/>
    <n v="1"/>
    <n v="3"/>
    <s v="No corresponde"/>
    <s v="No corresponde"/>
    <s v="No corresponde"/>
    <n v="13"/>
    <x v="5"/>
    <m/>
  </r>
  <r>
    <n v="1322"/>
    <n v="200202"/>
    <x v="19"/>
    <s v="Ayabaca"/>
    <s v="Frías"/>
    <n v="1"/>
    <n v="1"/>
    <x v="2"/>
    <s v="pobreza muy alta y ruralidad alta"/>
    <n v="4"/>
    <n v="1"/>
    <n v="0"/>
    <n v="24277"/>
    <n v="72.239999999999995"/>
    <n v="100"/>
    <n v="0.60799999999999998"/>
    <n v="875"/>
    <n v="0.62942856815883086"/>
    <n v="0.65799999237060547"/>
    <n v="0"/>
    <n v="143"/>
    <n v="332"/>
    <n v="5.3263315828957242E-2"/>
    <n v="1333"/>
    <n v="9.6120458570161368E-2"/>
    <n v="0.15326331555843353"/>
    <n v="0"/>
    <n v="384"/>
    <n v="894"/>
    <x v="1"/>
    <n v="2.142857142857143E-3"/>
    <n v="5.0000000000000001E-3"/>
    <n v="0"/>
    <n v="15"/>
    <n v="35"/>
    <n v="0"/>
    <n v="6"/>
    <n v="14"/>
    <s v="No corresponde"/>
    <s v="No corresponde"/>
    <s v="No corresponde"/>
    <s v="No corresponde"/>
    <s v="No corresponde"/>
    <s v="No corresponde"/>
    <n v="0.87086614173228349"/>
    <n v="0.9"/>
    <n v="0.95"/>
    <n v="0"/>
    <n v="372"/>
    <n v="745"/>
    <n v="0"/>
    <n v="6"/>
    <n v="13"/>
    <n v="0"/>
    <n v="1"/>
    <n v="3"/>
    <s v="No corresponde"/>
    <s v="No corresponde"/>
    <s v="No corresponde"/>
    <n v="11"/>
    <x v="1"/>
    <m/>
  </r>
  <r>
    <n v="1323"/>
    <n v="200203"/>
    <x v="19"/>
    <s v="Ayabaca"/>
    <s v="Jilili"/>
    <n v="1"/>
    <n v="1"/>
    <x v="2"/>
    <s v="pobreza muy alta y ruralidad alta"/>
    <n v="4"/>
    <n v="0"/>
    <n v="1"/>
    <n v="2747"/>
    <n v="70.73"/>
    <n v="100"/>
    <n v="0.20481927710843373"/>
    <n v="83"/>
    <n v="0.22624784718282046"/>
    <n v="0.25481927394866943"/>
    <n v="0"/>
    <n v="12"/>
    <n v="27"/>
    <n v="0"/>
    <n v="105"/>
    <n v="4.2857143495764048E-2"/>
    <n v="0.10000000149011612"/>
    <n v="0"/>
    <n v="38"/>
    <n v="87"/>
    <x v="1"/>
    <n v="2.142857142857143E-3"/>
    <n v="5.0000000000000001E-3"/>
    <n v="0"/>
    <n v="7"/>
    <n v="15"/>
    <n v="0"/>
    <n v="6"/>
    <n v="14"/>
    <s v="No corresponde"/>
    <s v="No corresponde"/>
    <s v="No corresponde"/>
    <s v="No corresponde"/>
    <s v="No corresponde"/>
    <s v="No corresponde"/>
    <n v="0.91911764705882348"/>
    <n v="0.95"/>
    <n v="1"/>
    <n v="0"/>
    <n v="83"/>
    <n v="166"/>
    <n v="0"/>
    <n v="1"/>
    <n v="2"/>
    <n v="0"/>
    <n v="1"/>
    <n v="3"/>
    <s v="No corresponde"/>
    <s v="No corresponde"/>
    <s v="No corresponde"/>
    <n v="11"/>
    <x v="1"/>
    <m/>
  </r>
  <r>
    <n v="1324"/>
    <n v="200204"/>
    <x v="19"/>
    <s v="Ayabaca"/>
    <s v="Lagunas"/>
    <n v="1"/>
    <n v="1"/>
    <x v="2"/>
    <s v="pobreza muy alta y ruralidad alta"/>
    <n v="2"/>
    <n v="0"/>
    <n v="0"/>
    <n v="7369"/>
    <n v="71.349999999999994"/>
    <n v="100"/>
    <n v="9.3632958801498134E-2"/>
    <n v="267"/>
    <n v="0.11506153215789233"/>
    <n v="0.14363296329975128"/>
    <n v="0"/>
    <n v="28"/>
    <n v="65"/>
    <n v="3.3670033670033669E-3"/>
    <n v="297"/>
    <n v="4.6224145131824448E-2"/>
    <n v="0.10336700081825256"/>
    <n v="0"/>
    <n v="129"/>
    <n v="299"/>
    <x v="1"/>
    <n v="2.142857142857143E-3"/>
    <n v="5.0000000000000001E-3"/>
    <n v="0"/>
    <n v="11"/>
    <n v="25"/>
    <n v="0"/>
    <n v="2"/>
    <n v="10"/>
    <s v="No corresponde"/>
    <s v="No corresponde"/>
    <s v="No corresponde"/>
    <s v="No corresponde"/>
    <s v="No corresponde"/>
    <s v="No corresponde"/>
    <n v="0.91117478510028649"/>
    <n v="0.95"/>
    <n v="1"/>
    <n v="0"/>
    <n v="180"/>
    <n v="360"/>
    <n v="0"/>
    <n v="2"/>
    <n v="4"/>
    <n v="0"/>
    <n v="1"/>
    <n v="3"/>
    <s v="No corresponde"/>
    <s v="No corresponde"/>
    <s v="No corresponde"/>
    <n v="11"/>
    <x v="1"/>
    <m/>
  </r>
  <r>
    <n v="1325"/>
    <n v="200205"/>
    <x v="19"/>
    <s v="Ayabaca"/>
    <s v="Montero"/>
    <n v="1"/>
    <n v="1"/>
    <x v="2"/>
    <s v="pobreza muy alta y ruralidad alta"/>
    <n v="4"/>
    <n v="0"/>
    <n v="1"/>
    <n v="6569"/>
    <n v="72.8"/>
    <n v="100"/>
    <n v="0.23684210526315788"/>
    <n v="190"/>
    <n v="0.25827067776730184"/>
    <n v="0.28684210777282715"/>
    <n v="0"/>
    <n v="35"/>
    <n v="81"/>
    <n v="0"/>
    <n v="328"/>
    <n v="4.2857143495764048E-2"/>
    <n v="0.10000000149011612"/>
    <n v="0"/>
    <n v="90"/>
    <n v="210"/>
    <x v="1"/>
    <n v="2.142857142857143E-3"/>
    <n v="5.0000000000000001E-3"/>
    <n v="0"/>
    <n v="11"/>
    <n v="25"/>
    <n v="0"/>
    <n v="6"/>
    <n v="14"/>
    <s v="No corresponde"/>
    <s v="No corresponde"/>
    <s v="No corresponde"/>
    <s v="No corresponde"/>
    <s v="No corresponde"/>
    <s v="No corresponde"/>
    <n v="0.9707602339181286"/>
    <n v="1"/>
    <n v="1"/>
    <n v="0"/>
    <n v="149"/>
    <n v="299"/>
    <n v="0"/>
    <n v="2"/>
    <n v="4"/>
    <n v="0"/>
    <n v="1"/>
    <n v="3"/>
    <s v="No corresponde"/>
    <s v="No corresponde"/>
    <s v="No corresponde"/>
    <n v="11"/>
    <x v="1"/>
    <m/>
  </r>
  <r>
    <n v="1326"/>
    <n v="200206"/>
    <x v="19"/>
    <s v="Ayabaca"/>
    <s v="Pacaipampa"/>
    <n v="1"/>
    <n v="1"/>
    <x v="2"/>
    <s v="pobreza muy alta y ruralidad alta"/>
    <n v="2"/>
    <n v="0"/>
    <n v="0"/>
    <n v="24872"/>
    <n v="82.43"/>
    <n v="100"/>
    <n v="0.13459801264679314"/>
    <n v="1107"/>
    <n v="0.15602658455187865"/>
    <n v="0.18459801375865936"/>
    <n v="0"/>
    <n v="181"/>
    <n v="422"/>
    <n v="5.9815116911364876E-3"/>
    <n v="1839"/>
    <n v="4.88386554768672E-2"/>
    <n v="0.10598151385784149"/>
    <n v="0"/>
    <n v="429"/>
    <n v="1000"/>
    <x v="1"/>
    <n v="2.142857142857143E-3"/>
    <n v="5.0000000000000001E-3"/>
    <n v="0"/>
    <n v="15"/>
    <n v="35"/>
    <n v="0"/>
    <n v="2"/>
    <n v="10"/>
    <s v="No corresponde"/>
    <s v="No corresponde"/>
    <s v="No corresponde"/>
    <s v="No corresponde"/>
    <s v="No corresponde"/>
    <s v="No corresponde"/>
    <n v="0.82011747430249637"/>
    <n v="0.9"/>
    <n v="0.95"/>
    <n v="0"/>
    <n v="527"/>
    <n v="1055"/>
    <n v="0"/>
    <n v="5"/>
    <n v="11"/>
    <n v="0"/>
    <n v="1"/>
    <n v="3"/>
    <s v="No corresponde"/>
    <s v="No corresponde"/>
    <s v="No corresponde"/>
    <n v="11"/>
    <x v="1"/>
    <m/>
  </r>
  <r>
    <n v="1327"/>
    <n v="200207"/>
    <x v="19"/>
    <s v="Ayabaca"/>
    <s v="Paimas"/>
    <n v="1"/>
    <n v="1"/>
    <x v="1"/>
    <s v="pobreza alta y ruralidad alta"/>
    <n v="2"/>
    <n v="0"/>
    <n v="0"/>
    <n v="10425"/>
    <n v="62.01"/>
    <n v="100"/>
    <n v="0.32653061224489793"/>
    <n v="392"/>
    <n v="0.35867347418393059"/>
    <n v="0.40153062343597412"/>
    <n v="0"/>
    <n v="94"/>
    <n v="218"/>
    <n v="0"/>
    <n v="651"/>
    <n v="5.3571428571428568E-2"/>
    <n v="0.125"/>
    <n v="0"/>
    <n v="154"/>
    <n v="359"/>
    <x v="1"/>
    <n v="2.142857142857143E-3"/>
    <n v="5.0000000000000001E-3"/>
    <n v="0"/>
    <n v="15"/>
    <n v="35"/>
    <n v="0"/>
    <n v="2"/>
    <n v="10"/>
    <s v="No corresponde"/>
    <s v="No corresponde"/>
    <s v="No corresponde"/>
    <s v="No corresponde"/>
    <s v="No corresponde"/>
    <s v="No corresponde"/>
    <n v="0.90806223479490811"/>
    <n v="0.95"/>
    <n v="1"/>
    <n v="0"/>
    <n v="202"/>
    <n v="404"/>
    <n v="0"/>
    <n v="1"/>
    <n v="3"/>
    <n v="0"/>
    <n v="1"/>
    <n v="3"/>
    <s v="No corresponde"/>
    <s v="No corresponde"/>
    <s v="No corresponde"/>
    <n v="11"/>
    <x v="1"/>
    <m/>
  </r>
  <r>
    <n v="1328"/>
    <n v="200208"/>
    <x v="19"/>
    <s v="Ayabaca"/>
    <s v="Sapillica"/>
    <n v="1"/>
    <n v="2"/>
    <x v="1"/>
    <s v="pobreza alta y ruralidad alta"/>
    <n v="2"/>
    <n v="0"/>
    <n v="0"/>
    <n v="12348"/>
    <n v="57.75"/>
    <n v="100"/>
    <n v="0.21414913957934992"/>
    <n v="523"/>
    <n v="0.24629199491013468"/>
    <n v="0.28914913535118103"/>
    <n v="0"/>
    <n v="81"/>
    <n v="188"/>
    <n v="8.0428954423592495E-3"/>
    <n v="746"/>
    <n v="6.1614326718939252E-2"/>
    <n v="0.13304290175437927"/>
    <n v="0"/>
    <n v="206"/>
    <n v="479"/>
    <x v="1"/>
    <n v="2.142857142857143E-3"/>
    <n v="5.0000000000000001E-3"/>
    <n v="0"/>
    <n v="15"/>
    <n v="35"/>
    <n v="0"/>
    <n v="2"/>
    <n v="10"/>
    <s v="No corresponde"/>
    <s v="No corresponde"/>
    <s v="No corresponde"/>
    <s v="No corresponde"/>
    <s v="No corresponde"/>
    <s v="No corresponde"/>
    <n v="0.99431818181818177"/>
    <n v="1"/>
    <n v="1"/>
    <n v="0"/>
    <n v="322"/>
    <n v="644"/>
    <n v="0"/>
    <n v="2"/>
    <n v="4"/>
    <n v="0"/>
    <n v="1"/>
    <n v="3"/>
    <s v="No corresponde"/>
    <s v="No corresponde"/>
    <s v="No corresponde"/>
    <n v="11"/>
    <x v="1"/>
    <m/>
  </r>
  <r>
    <n v="1329"/>
    <n v="200209"/>
    <x v="19"/>
    <s v="Ayabaca"/>
    <s v="Sicchez"/>
    <n v="1"/>
    <n v="1"/>
    <x v="1"/>
    <s v="pobreza alta y ruralidad alta"/>
    <n v="1"/>
    <n v="0"/>
    <n v="0"/>
    <n v="1815"/>
    <n v="61.1"/>
    <n v="100"/>
    <n v="0.34090909090909088"/>
    <n v="44"/>
    <n v="0.37305194410410791"/>
    <n v="0.41590908169746399"/>
    <n v="0"/>
    <n v="8"/>
    <n v="17"/>
    <n v="0"/>
    <n v="69"/>
    <n v="5.3571428571428568E-2"/>
    <n v="0.125"/>
    <n v="0"/>
    <n v="29"/>
    <n v="66"/>
    <x v="1"/>
    <n v="2.142857142857143E-3"/>
    <n v="5.0000000000000001E-3"/>
    <n v="0"/>
    <n v="7"/>
    <n v="15"/>
    <n v="0"/>
    <n v="2"/>
    <n v="10"/>
    <s v="No corresponde"/>
    <s v="No corresponde"/>
    <s v="No corresponde"/>
    <s v="No corresponde"/>
    <s v="No corresponde"/>
    <s v="No corresponde"/>
    <n v="0.51"/>
    <n v="0.8"/>
    <n v="0.9"/>
    <n v="0"/>
    <n v="106"/>
    <n v="213"/>
    <n v="0"/>
    <n v="1"/>
    <n v="2"/>
    <n v="0"/>
    <n v="1"/>
    <n v="3"/>
    <s v="No corresponde"/>
    <s v="No corresponde"/>
    <s v="No corresponde"/>
    <n v="11"/>
    <x v="1"/>
    <m/>
  </r>
  <r>
    <n v="1330"/>
    <n v="200210"/>
    <x v="19"/>
    <s v="Ayabaca"/>
    <s v="Suyo"/>
    <n v="1"/>
    <n v="2"/>
    <x v="0"/>
    <s v="pobreza media y ruralidad alta"/>
    <n v="3"/>
    <n v="0"/>
    <n v="0"/>
    <n v="12377"/>
    <n v="48.79"/>
    <n v="100"/>
    <n v="0.32786885245901637"/>
    <n v="427"/>
    <n v="0.37072599129598649"/>
    <n v="0.42786884307861328"/>
    <n v="0"/>
    <n v="60"/>
    <n v="140"/>
    <n v="0"/>
    <n v="581"/>
    <n v="6.4285716840199056E-2"/>
    <n v="0.15000000596046448"/>
    <n v="0"/>
    <n v="176"/>
    <n v="410"/>
    <x v="0"/>
    <s v="No corresponde"/>
    <s v="No corresponde"/>
    <n v="0"/>
    <n v="15"/>
    <n v="35"/>
    <n v="0"/>
    <n v="6"/>
    <n v="14"/>
    <s v="No corresponde"/>
    <s v="No corresponde"/>
    <s v="No corresponde"/>
    <s v="No corresponde"/>
    <s v="No corresponde"/>
    <s v="No corresponde"/>
    <n v="0.95370370370370372"/>
    <n v="1"/>
    <n v="1"/>
    <n v="0"/>
    <n v="172"/>
    <n v="345"/>
    <n v="0"/>
    <n v="3"/>
    <n v="7"/>
    <n v="0"/>
    <n v="1"/>
    <n v="3"/>
    <s v="No corresponde"/>
    <s v="No corresponde"/>
    <s v="No corresponde"/>
    <n v="10"/>
    <x v="0"/>
    <m/>
  </r>
  <r>
    <n v="1331"/>
    <n v="200301"/>
    <x v="19"/>
    <s v="Huancabamba"/>
    <s v="Huancabamba"/>
    <n v="1"/>
    <n v="1"/>
    <x v="4"/>
    <s v="pobreza media y ruralidad media"/>
    <n v="2"/>
    <n v="0"/>
    <n v="0"/>
    <n v="30723"/>
    <n v="63.1"/>
    <n v="78.736692689850969"/>
    <n v="0.51311188811188813"/>
    <n v="1144"/>
    <n v="0.5666833172192226"/>
    <n v="0.63811188936233521"/>
    <n v="0"/>
    <n v="158"/>
    <n v="367"/>
    <n v="7.4424898511502033E-3"/>
    <n v="1478"/>
    <n v="8.2442488323298688E-2"/>
    <n v="0.18244248628616333"/>
    <n v="0"/>
    <n v="429"/>
    <n v="1000"/>
    <x v="1"/>
    <n v="2.142857142857143E-3"/>
    <n v="5.0000000000000001E-3"/>
    <n v="0"/>
    <n v="15"/>
    <n v="35"/>
    <n v="0"/>
    <n v="2"/>
    <n v="10"/>
    <n v="0"/>
    <n v="0.36428571428571427"/>
    <n v="0.85"/>
    <n v="0"/>
    <n v="0.36428571428571427"/>
    <n v="0.85"/>
    <n v="0.9072847682119205"/>
    <n v="0.95"/>
    <n v="1"/>
    <n v="0"/>
    <n v="541"/>
    <n v="1083"/>
    <n v="0"/>
    <n v="2"/>
    <n v="4"/>
    <n v="0"/>
    <n v="1"/>
    <n v="3"/>
    <s v="No corresponde"/>
    <s v="No corresponde"/>
    <s v="No corresponde"/>
    <n v="13"/>
    <x v="5"/>
    <m/>
  </r>
  <r>
    <n v="1332"/>
    <n v="200302"/>
    <x v="19"/>
    <s v="Huancabamba"/>
    <s v="Canchaque"/>
    <n v="1"/>
    <n v="2"/>
    <x v="1"/>
    <s v="pobreza alta y ruralidad alta"/>
    <n v="4"/>
    <n v="0"/>
    <n v="1"/>
    <n v="8112"/>
    <n v="53.29"/>
    <n v="100"/>
    <n v="0.42794759825327511"/>
    <n v="229"/>
    <n v="0.4600904428133426"/>
    <n v="0.50294756889343262"/>
    <n v="0"/>
    <n v="42"/>
    <n v="97"/>
    <n v="2.5575447570332483E-3"/>
    <n v="391"/>
    <n v="5.6128973818452513E-2"/>
    <n v="0.12755754590034485"/>
    <n v="0"/>
    <n v="104"/>
    <n v="241"/>
    <x v="1"/>
    <n v="2.142857142857143E-3"/>
    <n v="5.0000000000000001E-3"/>
    <n v="0"/>
    <n v="11"/>
    <n v="25"/>
    <n v="0"/>
    <n v="6"/>
    <n v="14"/>
    <s v="No corresponde"/>
    <s v="No corresponde"/>
    <s v="No corresponde"/>
    <s v="No corresponde"/>
    <s v="No corresponde"/>
    <s v="No corresponde"/>
    <n v="0.93072289156626509"/>
    <n v="0.95"/>
    <n v="1"/>
    <n v="0"/>
    <n v="159"/>
    <n v="318"/>
    <n v="0"/>
    <n v="2"/>
    <n v="4"/>
    <n v="0"/>
    <n v="1"/>
    <n v="3"/>
    <s v="No corresponde"/>
    <s v="No corresponde"/>
    <s v="No corresponde"/>
    <n v="11"/>
    <x v="1"/>
    <m/>
  </r>
  <r>
    <n v="1333"/>
    <n v="200303"/>
    <x v="19"/>
    <s v="Huancabamba"/>
    <s v="El Carmen de la Frontera"/>
    <n v="1"/>
    <n v="1"/>
    <x v="2"/>
    <s v="pobreza muy alta y ruralidad alta"/>
    <n v="3"/>
    <n v="0"/>
    <n v="0"/>
    <n v="14088"/>
    <n v="76.040000000000006"/>
    <n v="100"/>
    <n v="0.28688524590163933"/>
    <n v="488"/>
    <n v="0.30831381636704436"/>
    <n v="0.3368852436542511"/>
    <n v="0"/>
    <n v="63"/>
    <n v="147"/>
    <n v="3.3670033670033669E-3"/>
    <n v="594"/>
    <n v="4.6224145131824448E-2"/>
    <n v="0.10336700081825256"/>
    <n v="0"/>
    <n v="202"/>
    <n v="471"/>
    <x v="1"/>
    <n v="2.142857142857143E-3"/>
    <n v="5.0000000000000001E-3"/>
    <n v="0"/>
    <n v="15"/>
    <n v="35"/>
    <n v="0"/>
    <n v="6"/>
    <n v="14"/>
    <s v="No corresponde"/>
    <s v="No corresponde"/>
    <s v="No corresponde"/>
    <s v="No corresponde"/>
    <s v="No corresponde"/>
    <s v="No corresponde"/>
    <n v="0.72363636363636363"/>
    <n v="0.8"/>
    <n v="0.9"/>
    <n v="0"/>
    <n v="352"/>
    <n v="704"/>
    <n v="0"/>
    <n v="1"/>
    <n v="3"/>
    <n v="0"/>
    <n v="1"/>
    <n v="3"/>
    <s v="No corresponde"/>
    <s v="No corresponde"/>
    <s v="No corresponde"/>
    <n v="11"/>
    <x v="1"/>
    <m/>
  </r>
  <r>
    <n v="1334"/>
    <n v="200304"/>
    <x v="19"/>
    <s v="Huancabamba"/>
    <s v="Huarmaca"/>
    <n v="1"/>
    <n v="1"/>
    <x v="2"/>
    <s v="pobreza muy alta y ruralidad alta"/>
    <n v="3"/>
    <n v="0"/>
    <n v="0"/>
    <n v="41375"/>
    <n v="71.680000000000007"/>
    <n v="93.732223743811232"/>
    <n v="0.13663366336633664"/>
    <n v="1515"/>
    <n v="0.15806223394762847"/>
    <n v="0.18663366138935089"/>
    <n v="0"/>
    <n v="211"/>
    <n v="492"/>
    <n v="0"/>
    <n v="2035"/>
    <n v="4.2857143495764048E-2"/>
    <n v="0.10000000149011612"/>
    <n v="0"/>
    <n v="429"/>
    <n v="1000"/>
    <x v="1"/>
    <n v="2.142857142857143E-3"/>
    <n v="5.0000000000000001E-3"/>
    <n v="0"/>
    <n v="15"/>
    <n v="35"/>
    <n v="0"/>
    <n v="6"/>
    <n v="14"/>
    <s v="No corresponde"/>
    <s v="No corresponde"/>
    <s v="No corresponde"/>
    <s v="No corresponde"/>
    <s v="No corresponde"/>
    <s v="No corresponde"/>
    <n v="0.47914183551847439"/>
    <n v="0.7"/>
    <n v="0.8"/>
    <n v="0"/>
    <n v="685"/>
    <n v="1370"/>
    <n v="0"/>
    <n v="9"/>
    <n v="20"/>
    <n v="0"/>
    <n v="1"/>
    <n v="3"/>
    <s v="No corresponde"/>
    <s v="No corresponde"/>
    <s v="No corresponde"/>
    <n v="11"/>
    <x v="1"/>
    <m/>
  </r>
  <r>
    <n v="1335"/>
    <n v="200305"/>
    <x v="19"/>
    <s v="Huancabamba"/>
    <s v="Lalaquiz"/>
    <n v="1"/>
    <n v="1"/>
    <x v="2"/>
    <s v="pobreza muy alta y ruralidad alta"/>
    <n v="3"/>
    <n v="0"/>
    <n v="0"/>
    <n v="4631"/>
    <n v="68.680000000000007"/>
    <n v="100"/>
    <n v="0.20863309352517986"/>
    <n v="139"/>
    <n v="0.23006167070593644"/>
    <n v="0.25863310694694519"/>
    <n v="0"/>
    <n v="26"/>
    <n v="60"/>
    <n v="0"/>
    <n v="197"/>
    <n v="4.2857143495764048E-2"/>
    <n v="0.10000000149011612"/>
    <n v="0"/>
    <n v="63"/>
    <n v="145"/>
    <x v="1"/>
    <n v="2.142857142857143E-3"/>
    <n v="5.0000000000000001E-3"/>
    <n v="0"/>
    <n v="11"/>
    <n v="25"/>
    <n v="0"/>
    <n v="6"/>
    <n v="14"/>
    <s v="No corresponde"/>
    <s v="No corresponde"/>
    <s v="No corresponde"/>
    <s v="No corresponde"/>
    <s v="No corresponde"/>
    <s v="No corresponde"/>
    <n v="0.96794871794871795"/>
    <n v="1"/>
    <n v="1"/>
    <n v="0"/>
    <n v="146"/>
    <n v="292"/>
    <n v="0"/>
    <n v="2"/>
    <n v="4"/>
    <n v="0"/>
    <n v="1"/>
    <n v="3"/>
    <s v="No corresponde"/>
    <s v="No corresponde"/>
    <s v="No corresponde"/>
    <n v="11"/>
    <x v="1"/>
    <m/>
  </r>
  <r>
    <n v="1336"/>
    <n v="200306"/>
    <x v="19"/>
    <s v="Huancabamba"/>
    <s v="San Miguel de El Faique"/>
    <n v="1"/>
    <n v="1"/>
    <x v="1"/>
    <s v="pobreza alta y ruralidad alta"/>
    <n v="4"/>
    <n v="0"/>
    <n v="1"/>
    <n v="8999"/>
    <n v="60.57"/>
    <n v="100"/>
    <n v="0.34029850746268658"/>
    <n v="335"/>
    <n v="0.37244137062955257"/>
    <n v="0.41529852151870728"/>
    <n v="0"/>
    <n v="72"/>
    <n v="168"/>
    <n v="3.3264033264033266E-2"/>
    <n v="481"/>
    <n v="8.6835458741932978E-2"/>
    <n v="0.15826402604579926"/>
    <n v="0"/>
    <n v="137"/>
    <n v="319"/>
    <x v="1"/>
    <n v="2.142857142857143E-3"/>
    <n v="5.0000000000000001E-3"/>
    <n v="0"/>
    <n v="11"/>
    <n v="25"/>
    <n v="0"/>
    <n v="6"/>
    <n v="14"/>
    <s v="No corresponde"/>
    <s v="No corresponde"/>
    <s v="No corresponde"/>
    <s v="No corresponde"/>
    <s v="No corresponde"/>
    <s v="No corresponde"/>
    <n v="0.67870036101083031"/>
    <n v="0.8"/>
    <n v="0.9"/>
    <n v="0"/>
    <n v="197"/>
    <n v="394"/>
    <n v="0"/>
    <n v="1"/>
    <n v="3"/>
    <n v="0"/>
    <n v="1"/>
    <n v="3"/>
    <s v="No corresponde"/>
    <s v="No corresponde"/>
    <s v="No corresponde"/>
    <n v="11"/>
    <x v="1"/>
    <m/>
  </r>
  <r>
    <n v="1337"/>
    <n v="200307"/>
    <x v="19"/>
    <s v="Huancabamba"/>
    <s v="Sondor"/>
    <n v="1"/>
    <n v="1"/>
    <x v="2"/>
    <s v="pobreza muy alta y ruralidad alta"/>
    <n v="3"/>
    <n v="0"/>
    <n v="0"/>
    <n v="8614"/>
    <n v="76.05"/>
    <n v="100"/>
    <n v="0.45652173913043476"/>
    <n v="276"/>
    <n v="0.47795032011055799"/>
    <n v="0.50652176141738892"/>
    <n v="0"/>
    <n v="60"/>
    <n v="140"/>
    <n v="2.4096385542168677E-3"/>
    <n v="415"/>
    <n v="4.5266781372888566E-2"/>
    <n v="0.10240963846445084"/>
    <n v="0"/>
    <n v="129"/>
    <n v="299"/>
    <x v="1"/>
    <n v="2.142857142857143E-3"/>
    <n v="5.0000000000000001E-3"/>
    <n v="0"/>
    <n v="11"/>
    <n v="25"/>
    <n v="0"/>
    <n v="6"/>
    <n v="14"/>
    <s v="No corresponde"/>
    <s v="No corresponde"/>
    <s v="No corresponde"/>
    <s v="No corresponde"/>
    <s v="No corresponde"/>
    <s v="No corresponde"/>
    <n v="5.8394160583941604E-2"/>
    <n v="0.7"/>
    <n v="0.8"/>
    <n v="0"/>
    <n v="222"/>
    <n v="445"/>
    <n v="0"/>
    <n v="1"/>
    <n v="2"/>
    <n v="0"/>
    <n v="1"/>
    <n v="3"/>
    <s v="No corresponde"/>
    <s v="No corresponde"/>
    <s v="No corresponde"/>
    <n v="11"/>
    <x v="1"/>
    <m/>
  </r>
  <r>
    <n v="1338"/>
    <n v="200308"/>
    <x v="19"/>
    <s v="Huancabamba"/>
    <s v="Sondorillo"/>
    <n v="1"/>
    <n v="1"/>
    <x v="1"/>
    <s v="pobreza alta y ruralidad alta"/>
    <n v="2"/>
    <n v="0"/>
    <n v="0"/>
    <n v="10828"/>
    <n v="66.02"/>
    <n v="100"/>
    <n v="0.31451612903225806"/>
    <n v="496"/>
    <n v="0.34665898024211833"/>
    <n v="0.38951611518859863"/>
    <n v="0"/>
    <n v="77"/>
    <n v="179"/>
    <n v="2.7027027027027029E-3"/>
    <n v="740"/>
    <n v="5.6274129306487591E-2"/>
    <n v="0.12770269811153412"/>
    <n v="0"/>
    <n v="157"/>
    <n v="366"/>
    <x v="1"/>
    <n v="2.142857142857143E-3"/>
    <n v="5.0000000000000001E-3"/>
    <n v="0"/>
    <n v="11"/>
    <n v="25"/>
    <n v="0"/>
    <n v="2"/>
    <n v="10"/>
    <s v="No corresponde"/>
    <s v="No corresponde"/>
    <s v="No corresponde"/>
    <s v="No corresponde"/>
    <s v="No corresponde"/>
    <s v="No corresponde"/>
    <n v="0.91340206185567008"/>
    <n v="0.95"/>
    <n v="1"/>
    <n v="0"/>
    <n v="299"/>
    <n v="598"/>
    <n v="0"/>
    <n v="1"/>
    <n v="3"/>
    <n v="0"/>
    <n v="1"/>
    <n v="3"/>
    <s v="No corresponde"/>
    <s v="No corresponde"/>
    <s v="No corresponde"/>
    <n v="11"/>
    <x v="1"/>
    <m/>
  </r>
  <r>
    <n v="1339"/>
    <n v="200401"/>
    <x v="19"/>
    <s v="Morropón"/>
    <s v="Chulucanas"/>
    <n v="1"/>
    <n v="2"/>
    <x v="4"/>
    <s v="pobreza media y ruralidad media"/>
    <n v="1"/>
    <n v="0"/>
    <n v="0"/>
    <n v="76238"/>
    <n v="49.57"/>
    <n v="36.174358403384737"/>
    <n v="0.88191164212281192"/>
    <n v="3599"/>
    <n v="0.92394951795881519"/>
    <n v="0.98000001907348633"/>
    <n v="0"/>
    <n v="429"/>
    <n v="1000"/>
    <n v="0"/>
    <n v="4769"/>
    <n v="7.4999998722757616E-2"/>
    <n v="0.17499999701976776"/>
    <n v="0"/>
    <n v="429"/>
    <n v="1000"/>
    <x v="0"/>
    <s v="No corresponde"/>
    <s v="No corresponde"/>
    <n v="0"/>
    <n v="15"/>
    <n v="35"/>
    <n v="0"/>
    <n v="6"/>
    <n v="14"/>
    <n v="0"/>
    <n v="0.36428571428571427"/>
    <n v="0.85"/>
    <n v="0"/>
    <n v="0.36428571428571427"/>
    <n v="0.85"/>
    <n v="0.74380165289256195"/>
    <n v="0.8"/>
    <n v="0.9"/>
    <n v="0"/>
    <n v="1138"/>
    <n v="2276"/>
    <s v="No corresponde"/>
    <s v="No corresponde"/>
    <s v="No corresponde"/>
    <n v="0"/>
    <n v="1"/>
    <n v="3"/>
    <s v="No corresponde"/>
    <s v="No corresponde"/>
    <s v="No corresponde"/>
    <n v="11"/>
    <x v="1"/>
    <m/>
  </r>
  <r>
    <n v="1340"/>
    <n v="200402"/>
    <x v="19"/>
    <s v="Morropón"/>
    <s v="Buenos Aires"/>
    <n v="1"/>
    <n v="2"/>
    <x v="4"/>
    <s v="pobreza media y ruralidad media"/>
    <n v="1"/>
    <n v="0"/>
    <n v="0"/>
    <n v="8086"/>
    <n v="54.17"/>
    <n v="64.399664147774985"/>
    <n v="0.66878980891719741"/>
    <n v="314"/>
    <n v="0.72236123537344754"/>
    <n v="0.79378980398178101"/>
    <n v="0"/>
    <n v="61"/>
    <n v="141"/>
    <n v="0"/>
    <n v="420"/>
    <n v="7.4999998722757616E-2"/>
    <n v="0.17499999701976776"/>
    <n v="0"/>
    <n v="108"/>
    <n v="252"/>
    <x v="1"/>
    <n v="2.142857142857143E-3"/>
    <n v="5.0000000000000001E-3"/>
    <n v="0"/>
    <n v="11"/>
    <n v="25"/>
    <n v="0"/>
    <n v="2"/>
    <n v="10"/>
    <s v="No corresponde"/>
    <s v="No corresponde"/>
    <s v="No corresponde"/>
    <s v="No corresponde"/>
    <s v="No corresponde"/>
    <s v="No corresponde"/>
    <n v="0.89483747609942643"/>
    <n v="0.9"/>
    <n v="0.95"/>
    <n v="0"/>
    <n v="225"/>
    <n v="450"/>
    <n v="0"/>
    <n v="1"/>
    <n v="2"/>
    <n v="0"/>
    <n v="1"/>
    <n v="3"/>
    <s v="No corresponde"/>
    <s v="No corresponde"/>
    <s v="No corresponde"/>
    <n v="11"/>
    <x v="1"/>
    <m/>
  </r>
  <r>
    <n v="1341"/>
    <n v="200403"/>
    <x v="19"/>
    <s v="Morropón"/>
    <s v="Chalaco"/>
    <n v="1"/>
    <n v="2"/>
    <x v="1"/>
    <s v="pobreza alta y ruralidad alta"/>
    <n v="4"/>
    <n v="0"/>
    <n v="1"/>
    <n v="9121"/>
    <n v="59.6"/>
    <n v="100"/>
    <n v="0.24060150375939848"/>
    <n v="266"/>
    <n v="0.27274435838618416"/>
    <n v="0.31560149788856506"/>
    <n v="0"/>
    <n v="47"/>
    <n v="108"/>
    <n v="0.34708737864077671"/>
    <n v="412"/>
    <n v="0.40065880919627112"/>
    <n v="0.47208738327026367"/>
    <n v="0"/>
    <n v="129"/>
    <n v="299"/>
    <x v="1"/>
    <n v="2.142857142857143E-3"/>
    <n v="5.0000000000000001E-3"/>
    <n v="0"/>
    <n v="11"/>
    <n v="25"/>
    <n v="0"/>
    <n v="6"/>
    <n v="14"/>
    <s v="No corresponde"/>
    <s v="No corresponde"/>
    <s v="No corresponde"/>
    <s v="No corresponde"/>
    <s v="No corresponde"/>
    <s v="No corresponde"/>
    <n v="0.84931506849315064"/>
    <n v="0.9"/>
    <n v="0.95"/>
    <n v="0"/>
    <n v="242"/>
    <n v="484"/>
    <n v="0"/>
    <n v="2"/>
    <n v="5"/>
    <n v="0"/>
    <n v="1"/>
    <n v="3"/>
    <s v="No corresponde"/>
    <s v="No corresponde"/>
    <s v="No corresponde"/>
    <n v="11"/>
    <x v="1"/>
    <m/>
  </r>
  <r>
    <n v="1342"/>
    <n v="200404"/>
    <x v="19"/>
    <s v="Morropón"/>
    <s v="La Matanza"/>
    <n v="1"/>
    <n v="1"/>
    <x v="4"/>
    <s v="pobreza media y ruralidad media"/>
    <n v="4"/>
    <n v="1"/>
    <n v="1"/>
    <n v="12815"/>
    <n v="63.95"/>
    <n v="53.656914893617028"/>
    <n v="0.76114649681528668"/>
    <n v="628"/>
    <n v="0.81471792066824011"/>
    <n v="0.88614648580551147"/>
    <n v="0"/>
    <n v="124"/>
    <n v="289"/>
    <n v="0"/>
    <n v="868"/>
    <n v="7.4999998722757616E-2"/>
    <n v="0.17499999701976776"/>
    <n v="0"/>
    <n v="179"/>
    <n v="417"/>
    <x v="1"/>
    <n v="2.142857142857143E-3"/>
    <n v="5.0000000000000001E-3"/>
    <n v="0"/>
    <n v="15"/>
    <n v="35"/>
    <n v="0"/>
    <n v="6"/>
    <n v="14"/>
    <s v="No corresponde"/>
    <s v="No corresponde"/>
    <s v="No corresponde"/>
    <s v="No corresponde"/>
    <s v="No corresponde"/>
    <s v="No corresponde"/>
    <n v="0.85553047404063209"/>
    <n v="0.9"/>
    <n v="0.95"/>
    <n v="0"/>
    <n v="395"/>
    <n v="791"/>
    <n v="0"/>
    <n v="0"/>
    <n v="1"/>
    <n v="0"/>
    <n v="1"/>
    <n v="3"/>
    <s v="No corresponde"/>
    <s v="No corresponde"/>
    <s v="No corresponde"/>
    <n v="10"/>
    <x v="1"/>
    <m/>
  </r>
  <r>
    <n v="1343"/>
    <n v="200405"/>
    <x v="19"/>
    <s v="Morropón"/>
    <s v="Morropón"/>
    <n v="1"/>
    <n v="3"/>
    <x v="4"/>
    <s v="pobreza media y ruralidad media"/>
    <n v="1"/>
    <n v="0"/>
    <n v="0"/>
    <n v="14133"/>
    <n v="43.81"/>
    <n v="41.620421753607104"/>
    <n v="0.59848484848484851"/>
    <n v="396"/>
    <n v="0.65205628789348524"/>
    <n v="0.72348487377166748"/>
    <n v="0"/>
    <n v="55"/>
    <n v="128"/>
    <n v="0"/>
    <n v="441"/>
    <n v="7.4999998722757616E-2"/>
    <n v="0.17499999701976776"/>
    <n v="0"/>
    <n v="175"/>
    <n v="407"/>
    <x v="0"/>
    <s v="No corresponde"/>
    <s v="No corresponde"/>
    <n v="0"/>
    <n v="15"/>
    <n v="35"/>
    <n v="0"/>
    <n v="2"/>
    <n v="10"/>
    <s v="No corresponde"/>
    <s v="No corresponde"/>
    <s v="No corresponde"/>
    <s v="No corresponde"/>
    <s v="No corresponde"/>
    <s v="No corresponde"/>
    <n v="0.69685039370078738"/>
    <n v="0.8"/>
    <n v="0.9"/>
    <n v="0"/>
    <n v="310"/>
    <n v="620"/>
    <n v="0"/>
    <n v="0"/>
    <n v="1"/>
    <n v="0"/>
    <n v="1"/>
    <n v="3"/>
    <s v="No corresponde"/>
    <s v="No corresponde"/>
    <s v="No corresponde"/>
    <n v="9"/>
    <x v="0"/>
    <m/>
  </r>
  <r>
    <n v="1344"/>
    <n v="200406"/>
    <x v="19"/>
    <s v="Morropón"/>
    <s v="Salitral"/>
    <n v="1"/>
    <n v="1"/>
    <x v="1"/>
    <s v="pobreza alta y ruralidad alta"/>
    <n v="1"/>
    <n v="0"/>
    <n v="0"/>
    <n v="8406"/>
    <n v="61.54"/>
    <n v="100"/>
    <n v="0.42953020134228187"/>
    <n v="298"/>
    <n v="0.46167305423337912"/>
    <n v="0.50453019142150879"/>
    <n v="0"/>
    <n v="48"/>
    <n v="110"/>
    <n v="0"/>
    <n v="454"/>
    <n v="5.3571428571428568E-2"/>
    <n v="0.125"/>
    <n v="0"/>
    <n v="110"/>
    <n v="256"/>
    <x v="1"/>
    <n v="2.142857142857143E-3"/>
    <n v="5.0000000000000001E-3"/>
    <n v="0"/>
    <n v="11"/>
    <n v="25"/>
    <n v="0"/>
    <n v="2"/>
    <n v="10"/>
    <s v="No corresponde"/>
    <s v="No corresponde"/>
    <s v="No corresponde"/>
    <s v="No corresponde"/>
    <s v="No corresponde"/>
    <s v="No corresponde"/>
    <n v="0.7331460674157303"/>
    <n v="0.8"/>
    <n v="0.9"/>
    <n v="0"/>
    <n v="231"/>
    <n v="463"/>
    <n v="0"/>
    <n v="1"/>
    <n v="2"/>
    <n v="0"/>
    <n v="1"/>
    <n v="3"/>
    <s v="No corresponde"/>
    <s v="No corresponde"/>
    <s v="No corresponde"/>
    <n v="11"/>
    <x v="1"/>
    <m/>
  </r>
  <r>
    <n v="1345"/>
    <n v="200407"/>
    <x v="19"/>
    <s v="Morropón"/>
    <s v="San Juan de Bigote"/>
    <n v="1"/>
    <n v="1"/>
    <x v="4"/>
    <s v="pobreza media y ruralidad media"/>
    <n v="3"/>
    <n v="0"/>
    <n v="0"/>
    <n v="6696"/>
    <n v="67.569999999999993"/>
    <n v="66.099071207430342"/>
    <n v="0.55309734513274333"/>
    <n v="226"/>
    <n v="0.60666878319871709"/>
    <n v="0.67809736728668213"/>
    <n v="0"/>
    <n v="32"/>
    <n v="74"/>
    <n v="0"/>
    <n v="297"/>
    <n v="7.4999998722757616E-2"/>
    <n v="0.17499999701976776"/>
    <n v="0"/>
    <n v="87"/>
    <n v="203"/>
    <x v="1"/>
    <n v="2.142857142857143E-3"/>
    <n v="5.0000000000000001E-3"/>
    <n v="0"/>
    <n v="11"/>
    <n v="25"/>
    <n v="0"/>
    <n v="6"/>
    <n v="14"/>
    <s v="No corresponde"/>
    <s v="No corresponde"/>
    <s v="No corresponde"/>
    <s v="No corresponde"/>
    <s v="No corresponde"/>
    <s v="No corresponde"/>
    <n v="0.94676806083650189"/>
    <n v="0.95"/>
    <n v="1"/>
    <n v="0"/>
    <n v="243"/>
    <n v="487"/>
    <n v="0"/>
    <n v="1"/>
    <n v="2"/>
    <n v="0"/>
    <n v="1"/>
    <n v="3"/>
    <s v="No corresponde"/>
    <s v="No corresponde"/>
    <s v="No corresponde"/>
    <n v="11"/>
    <x v="1"/>
    <m/>
  </r>
  <r>
    <n v="1346"/>
    <n v="200408"/>
    <x v="19"/>
    <s v="Morropón"/>
    <s v="Santa Catalina de Mossa"/>
    <n v="2"/>
    <n v="3"/>
    <x v="0"/>
    <s v="pobreza media y ruralidad alta"/>
    <n v="1"/>
    <n v="0"/>
    <n v="0"/>
    <n v="4156"/>
    <n v="43.29"/>
    <n v="100"/>
    <n v="0.49473684210526314"/>
    <n v="95"/>
    <n v="0.53759397313110813"/>
    <n v="0.59473681449890137"/>
    <n v="0"/>
    <n v="28"/>
    <n v="64"/>
    <n v="6.4935064935064939E-3"/>
    <n v="154"/>
    <n v="7.0779217942747427E-2"/>
    <n v="0.15649349987506866"/>
    <n v="0"/>
    <n v="64"/>
    <n v="148"/>
    <x v="0"/>
    <s v="No corresponde"/>
    <s v="No corresponde"/>
    <n v="0"/>
    <n v="11"/>
    <n v="25"/>
    <n v="0"/>
    <n v="2"/>
    <n v="10"/>
    <s v="No corresponde"/>
    <s v="No corresponde"/>
    <s v="No corresponde"/>
    <s v="No corresponde"/>
    <s v="No corresponde"/>
    <s v="No corresponde"/>
    <n v="0.8834355828220859"/>
    <n v="0.9"/>
    <n v="0.95"/>
    <n v="0"/>
    <n v="127"/>
    <n v="254"/>
    <n v="0"/>
    <n v="1"/>
    <n v="3"/>
    <n v="0"/>
    <n v="1"/>
    <n v="3"/>
    <s v="No corresponde"/>
    <s v="No corresponde"/>
    <s v="No corresponde"/>
    <n v="10"/>
    <x v="0"/>
    <m/>
  </r>
  <r>
    <n v="1347"/>
    <n v="200409"/>
    <x v="19"/>
    <s v="Morropón"/>
    <s v="Santo Domingo"/>
    <n v="1"/>
    <n v="2"/>
    <x v="0"/>
    <s v="pobreza media y ruralidad alta"/>
    <n v="3"/>
    <n v="0"/>
    <n v="0"/>
    <n v="7280"/>
    <n v="48.93"/>
    <n v="100"/>
    <n v="0.52795031055900621"/>
    <n v="161"/>
    <n v="0.57080745347961448"/>
    <n v="0.62795031070709229"/>
    <n v="0"/>
    <n v="26"/>
    <n v="59"/>
    <n v="0"/>
    <n v="243"/>
    <n v="6.4285716840199056E-2"/>
    <n v="0.15000000596046448"/>
    <n v="0"/>
    <n v="88"/>
    <n v="204"/>
    <x v="0"/>
    <s v="No corresponde"/>
    <s v="No corresponde"/>
    <n v="0"/>
    <n v="11"/>
    <n v="25"/>
    <n v="0"/>
    <n v="6"/>
    <n v="14"/>
    <s v="No corresponde"/>
    <s v="No corresponde"/>
    <s v="No corresponde"/>
    <s v="No corresponde"/>
    <s v="No corresponde"/>
    <s v="No corresponde"/>
    <n v="0.32727272727272727"/>
    <n v="0.7"/>
    <n v="0.8"/>
    <n v="0"/>
    <n v="207"/>
    <n v="415"/>
    <n v="0"/>
    <n v="3"/>
    <n v="6"/>
    <n v="0"/>
    <n v="1"/>
    <n v="3"/>
    <s v="No corresponde"/>
    <s v="No corresponde"/>
    <s v="No corresponde"/>
    <n v="10"/>
    <x v="0"/>
    <m/>
  </r>
  <r>
    <n v="1348"/>
    <n v="200410"/>
    <x v="19"/>
    <s v="Morropón"/>
    <s v="Yamango"/>
    <n v="1"/>
    <n v="1"/>
    <x v="2"/>
    <s v="pobreza muy alta y ruralidad alta"/>
    <n v="2"/>
    <n v="0"/>
    <n v="0"/>
    <n v="9642"/>
    <n v="69.540000000000006"/>
    <n v="100"/>
    <n v="0.30935251798561153"/>
    <n v="278"/>
    <n v="0.33078109415560075"/>
    <n v="0.35935252904891968"/>
    <n v="0"/>
    <n v="56"/>
    <n v="129"/>
    <n v="2.5316455696202531E-2"/>
    <n v="395"/>
    <n v="6.8173598666518773E-2"/>
    <n v="0.12531645596027374"/>
    <n v="0"/>
    <n v="131"/>
    <n v="305"/>
    <x v="1"/>
    <n v="2.142857142857143E-3"/>
    <n v="5.0000000000000001E-3"/>
    <n v="0"/>
    <n v="11"/>
    <n v="25"/>
    <n v="0"/>
    <n v="2"/>
    <n v="10"/>
    <s v="No corresponde"/>
    <s v="No corresponde"/>
    <s v="No corresponde"/>
    <s v="No corresponde"/>
    <s v="No corresponde"/>
    <s v="No corresponde"/>
    <n v="0.83388704318936879"/>
    <n v="0.9"/>
    <n v="0.95"/>
    <n v="0"/>
    <n v="275"/>
    <n v="550"/>
    <n v="0"/>
    <n v="2"/>
    <n v="4"/>
    <n v="0"/>
    <n v="1"/>
    <n v="3"/>
    <s v="No corresponde"/>
    <s v="No corresponde"/>
    <s v="No corresponde"/>
    <n v="11"/>
    <x v="1"/>
    <m/>
  </r>
  <r>
    <n v="1349"/>
    <n v="200501"/>
    <x v="19"/>
    <s v="Paita"/>
    <s v="Paita"/>
    <n v="2"/>
    <n v="3"/>
    <x v="5"/>
    <s v="pobreza baja y ruralidad baja"/>
    <n v="1"/>
    <n v="0"/>
    <n v="0"/>
    <n v="95980"/>
    <n v="24.02"/>
    <n v="3.092725323099498"/>
    <n v="0.81231802911534157"/>
    <n v="4465"/>
    <n v="0.88418173909740361"/>
    <n v="0.98000001907348633"/>
    <n v="0"/>
    <n v="429"/>
    <n v="1000"/>
    <n v="0"/>
    <n v="5378"/>
    <n v="9.6428568874086656E-2"/>
    <n v="0.22499999403953552"/>
    <n v="0"/>
    <n v="429"/>
    <n v="1000"/>
    <x v="0"/>
    <s v="No corresponde"/>
    <s v="No corresponde"/>
    <n v="0"/>
    <n v="15"/>
    <n v="35"/>
    <n v="0"/>
    <n v="2"/>
    <n v="10"/>
    <n v="0"/>
    <n v="0.36428571428571427"/>
    <n v="0.85"/>
    <n v="0"/>
    <n v="0.36428571428571427"/>
    <n v="0.85"/>
    <n v="0.71548117154811719"/>
    <n v="0.8"/>
    <n v="0.9"/>
    <n v="0"/>
    <n v="972"/>
    <n v="1945"/>
    <s v="No corresponde"/>
    <s v="No corresponde"/>
    <s v="No corresponde"/>
    <n v="0"/>
    <n v="1"/>
    <n v="3"/>
    <s v="No corresponde"/>
    <s v="No corresponde"/>
    <s v="No corresponde"/>
    <n v="11"/>
    <x v="1"/>
    <m/>
  </r>
  <r>
    <n v="1350"/>
    <n v="200502"/>
    <x v="19"/>
    <s v="Paita"/>
    <s v="Amotape"/>
    <n v="2"/>
    <n v="3"/>
    <x v="3"/>
    <s v="pobreza baja y ruralidad alta"/>
    <n v="1"/>
    <n v="0"/>
    <n v="0"/>
    <n v="2318"/>
    <n v="36.33"/>
    <n v="100"/>
    <n v="0.69696969696969702"/>
    <n v="99"/>
    <n v="0.76125542271188851"/>
    <n v="0.84696972370147705"/>
    <n v="0"/>
    <n v="18"/>
    <n v="42"/>
    <n v="0"/>
    <n v="98"/>
    <n v="8.5714286991528096E-2"/>
    <n v="0.20000000298023224"/>
    <n v="0"/>
    <n v="25"/>
    <n v="58"/>
    <x v="0"/>
    <s v="No corresponde"/>
    <s v="No corresponde"/>
    <n v="0"/>
    <n v="7"/>
    <n v="15"/>
    <n v="0"/>
    <n v="2"/>
    <n v="10"/>
    <s v="No corresponde"/>
    <s v="No corresponde"/>
    <s v="No corresponde"/>
    <s v="No corresponde"/>
    <s v="No corresponde"/>
    <s v="No corresponde"/>
    <n v="0.79365079365079361"/>
    <n v="0.8"/>
    <n v="0.9"/>
    <n v="0"/>
    <n v="110"/>
    <n v="221"/>
    <s v="No corresponde"/>
    <s v="No corresponde"/>
    <s v="No corresponde"/>
    <n v="0"/>
    <n v="1"/>
    <n v="3"/>
    <s v="No corresponde"/>
    <s v="No corresponde"/>
    <s v="No corresponde"/>
    <n v="9"/>
    <x v="2"/>
    <m/>
  </r>
  <r>
    <n v="1351"/>
    <n v="200504"/>
    <x v="19"/>
    <s v="Paita"/>
    <s v="Colan"/>
    <n v="1"/>
    <n v="3"/>
    <x v="5"/>
    <s v="pobreza baja y ruralidad baja"/>
    <n v="1"/>
    <n v="0"/>
    <n v="0"/>
    <n v="12530"/>
    <n v="45.52"/>
    <n v="18.318523581681475"/>
    <n v="0.647887323943662"/>
    <n v="639"/>
    <n v="0.72288731430138142"/>
    <n v="0.82288730144500732"/>
    <n v="0"/>
    <n v="76"/>
    <n v="177"/>
    <n v="0"/>
    <n v="583"/>
    <n v="9.6428568874086656E-2"/>
    <n v="0.22499999403953552"/>
    <n v="0"/>
    <n v="177"/>
    <n v="413"/>
    <x v="0"/>
    <s v="No corresponde"/>
    <s v="No corresponde"/>
    <n v="0"/>
    <n v="15"/>
    <n v="35"/>
    <n v="0"/>
    <n v="2"/>
    <n v="10"/>
    <s v="No corresponde"/>
    <s v="No corresponde"/>
    <s v="No corresponde"/>
    <s v="No corresponde"/>
    <s v="No corresponde"/>
    <s v="No corresponde"/>
    <n v="0.51188589540412044"/>
    <n v="0.8"/>
    <n v="0.9"/>
    <n v="0"/>
    <n v="323"/>
    <n v="647"/>
    <s v="No corresponde"/>
    <s v="No corresponde"/>
    <s v="No corresponde"/>
    <n v="0"/>
    <n v="1"/>
    <n v="3"/>
    <s v="No corresponde"/>
    <s v="No corresponde"/>
    <s v="No corresponde"/>
    <n v="9"/>
    <x v="2"/>
    <m/>
  </r>
  <r>
    <n v="1352"/>
    <n v="200505"/>
    <x v="19"/>
    <s v="Paita"/>
    <s v="La Huaca"/>
    <n v="2"/>
    <n v="3"/>
    <x v="5"/>
    <s v="pobreza baja y ruralidad baja"/>
    <n v="1"/>
    <n v="0"/>
    <n v="0"/>
    <n v="11831"/>
    <n v="24.69"/>
    <n v="32.194121667805881"/>
    <n v="0.78073770491803274"/>
    <n v="488"/>
    <n v="0.85573770709562635"/>
    <n v="0.95573770999908447"/>
    <n v="0"/>
    <n v="83"/>
    <n v="193"/>
    <n v="0"/>
    <n v="504"/>
    <n v="9.6428568874086656E-2"/>
    <n v="0.22499999403953552"/>
    <n v="0"/>
    <n v="162"/>
    <n v="378"/>
    <x v="0"/>
    <s v="No corresponde"/>
    <s v="No corresponde"/>
    <n v="0"/>
    <n v="11"/>
    <n v="25"/>
    <n v="0"/>
    <n v="2"/>
    <n v="10"/>
    <s v="No corresponde"/>
    <s v="No corresponde"/>
    <s v="No corresponde"/>
    <s v="No corresponde"/>
    <s v="No corresponde"/>
    <s v="No corresponde"/>
    <n v="0.95142378559463991"/>
    <n v="1"/>
    <n v="1"/>
    <n v="0"/>
    <n v="251"/>
    <n v="503"/>
    <n v="0"/>
    <n v="0"/>
    <n v="1"/>
    <n v="0"/>
    <n v="1"/>
    <n v="3"/>
    <s v="No corresponde"/>
    <s v="No corresponde"/>
    <s v="No corresponde"/>
    <n v="9"/>
    <x v="0"/>
    <m/>
  </r>
  <r>
    <n v="1353"/>
    <n v="200506"/>
    <x v="19"/>
    <s v="Paita"/>
    <s v="Tamarindo"/>
    <n v="1"/>
    <n v="1"/>
    <x v="4"/>
    <s v="pobreza media y ruralidad media"/>
    <n v="1"/>
    <n v="0"/>
    <n v="0"/>
    <n v="4597"/>
    <n v="61.41"/>
    <n v="29.593495934959353"/>
    <n v="0.73493975903614461"/>
    <n v="166"/>
    <n v="0.78851118545318843"/>
    <n v="0.85993975400924683"/>
    <n v="0"/>
    <n v="28"/>
    <n v="65"/>
    <n v="0"/>
    <n v="194"/>
    <n v="7.4999998722757616E-2"/>
    <n v="0.17499999701976776"/>
    <n v="0"/>
    <n v="55"/>
    <n v="128"/>
    <x v="1"/>
    <n v="2.142857142857143E-3"/>
    <n v="5.0000000000000001E-3"/>
    <n v="0"/>
    <n v="11"/>
    <n v="25"/>
    <n v="0"/>
    <n v="2"/>
    <n v="10"/>
    <s v="No corresponde"/>
    <s v="No corresponde"/>
    <s v="No corresponde"/>
    <s v="No corresponde"/>
    <s v="No corresponde"/>
    <s v="No corresponde"/>
    <n v="0.82403433476394849"/>
    <n v="0.9"/>
    <n v="0.95"/>
    <n v="0"/>
    <n v="173"/>
    <n v="347"/>
    <s v="No corresponde"/>
    <s v="No corresponde"/>
    <s v="No corresponde"/>
    <n v="0"/>
    <n v="1"/>
    <n v="3"/>
    <s v="No corresponde"/>
    <s v="No corresponde"/>
    <s v="No corresponde"/>
    <n v="10"/>
    <x v="0"/>
    <m/>
  </r>
  <r>
    <n v="1354"/>
    <n v="200507"/>
    <x v="19"/>
    <s v="Paita"/>
    <s v="Vichayal"/>
    <n v="1"/>
    <n v="2"/>
    <x v="4"/>
    <s v="pobreza media y ruralidad media"/>
    <n v="3"/>
    <n v="0"/>
    <n v="0"/>
    <n v="4864"/>
    <n v="53.69"/>
    <n v="58.139534883720934"/>
    <n v="0.51082251082251084"/>
    <n v="231"/>
    <n v="0.56439394956764499"/>
    <n v="0.63582253456115723"/>
    <n v="0"/>
    <n v="27"/>
    <n v="62"/>
    <n v="0"/>
    <n v="276"/>
    <n v="7.4999998722757616E-2"/>
    <n v="0.17499999701976776"/>
    <n v="0"/>
    <n v="58"/>
    <n v="134"/>
    <x v="1"/>
    <n v="2.142857142857143E-3"/>
    <n v="5.0000000000000001E-3"/>
    <n v="0"/>
    <n v="11"/>
    <n v="25"/>
    <n v="0"/>
    <n v="6"/>
    <n v="14"/>
    <s v="No corresponde"/>
    <s v="No corresponde"/>
    <s v="No corresponde"/>
    <s v="No corresponde"/>
    <s v="No corresponde"/>
    <s v="No corresponde"/>
    <n v="0.83206106870229013"/>
    <n v="0.9"/>
    <n v="0.95"/>
    <n v="0"/>
    <n v="130"/>
    <n v="261"/>
    <s v="No corresponde"/>
    <s v="No corresponde"/>
    <s v="No corresponde"/>
    <n v="0"/>
    <n v="1"/>
    <n v="3"/>
    <s v="No corresponde"/>
    <s v="No corresponde"/>
    <s v="No corresponde"/>
    <n v="10"/>
    <x v="0"/>
    <m/>
  </r>
  <r>
    <n v="1355"/>
    <n v="200602"/>
    <x v="19"/>
    <s v="Sullana"/>
    <s v="Bellavista"/>
    <n v="2"/>
    <n v="3"/>
    <x v="5"/>
    <s v="pobreza baja y ruralidad baja"/>
    <n v="1"/>
    <n v="0"/>
    <n v="0"/>
    <n v="38331"/>
    <n v="31.14"/>
    <n v="0"/>
    <n v="0.71106557377049184"/>
    <n v="1464"/>
    <n v="0.78606558599851728"/>
    <n v="0.88606560230255127"/>
    <n v="0"/>
    <n v="197"/>
    <n v="458"/>
    <n v="0"/>
    <n v="1465"/>
    <n v="9.6428568874086656E-2"/>
    <n v="0.22499999403953552"/>
    <n v="0"/>
    <n v="429"/>
    <n v="1000"/>
    <x v="0"/>
    <s v="No corresponde"/>
    <s v="No corresponde"/>
    <n v="0"/>
    <n v="15"/>
    <n v="35"/>
    <n v="0"/>
    <n v="2"/>
    <n v="10"/>
    <s v="No corresponde"/>
    <s v="No corresponde"/>
    <s v="No corresponde"/>
    <s v="No corresponde"/>
    <s v="No corresponde"/>
    <s v="No corresponde"/>
    <n v="0.76172607879924958"/>
    <n v="0.8"/>
    <n v="0.9"/>
    <n v="0"/>
    <n v="502"/>
    <n v="1005"/>
    <s v="No corresponde"/>
    <s v="No corresponde"/>
    <s v="No corresponde"/>
    <n v="0"/>
    <n v="1"/>
    <n v="3"/>
    <s v="No corresponde"/>
    <s v="No corresponde"/>
    <s v="No corresponde"/>
    <n v="9"/>
    <x v="2"/>
    <m/>
  </r>
  <r>
    <n v="1356"/>
    <n v="200603"/>
    <x v="19"/>
    <s v="Sullana"/>
    <s v="Ignacio Escudero"/>
    <n v="2"/>
    <n v="3"/>
    <x v="5"/>
    <s v="pobreza baja y ruralidad baja"/>
    <n v="1"/>
    <n v="0"/>
    <n v="0"/>
    <n v="20348"/>
    <n v="37.76"/>
    <n v="14.257684761281883"/>
    <n v="0.65682137834036569"/>
    <n v="711"/>
    <n v="0.73182137992838581"/>
    <n v="0.83182138204574585"/>
    <n v="0"/>
    <n v="42"/>
    <n v="98"/>
    <n v="0"/>
    <n v="401"/>
    <n v="9.6428568874086656E-2"/>
    <n v="0.22499999403953552"/>
    <n v="0"/>
    <n v="285"/>
    <n v="664"/>
    <x v="0"/>
    <s v="No corresponde"/>
    <s v="No corresponde"/>
    <n v="0"/>
    <n v="15"/>
    <n v="35"/>
    <n v="0"/>
    <n v="2"/>
    <n v="10"/>
    <s v="No corresponde"/>
    <s v="No corresponde"/>
    <s v="No corresponde"/>
    <s v="No corresponde"/>
    <s v="No corresponde"/>
    <s v="No corresponde"/>
    <n v="0.49572649572649574"/>
    <n v="0.7"/>
    <n v="0.8"/>
    <n v="0"/>
    <n v="412"/>
    <n v="824"/>
    <s v="No corresponde"/>
    <s v="No corresponde"/>
    <s v="No corresponde"/>
    <n v="0"/>
    <n v="1"/>
    <n v="3"/>
    <s v="No corresponde"/>
    <s v="No corresponde"/>
    <s v="No corresponde"/>
    <n v="9"/>
    <x v="2"/>
    <m/>
  </r>
  <r>
    <n v="1357"/>
    <n v="200604"/>
    <x v="19"/>
    <s v="Sullana"/>
    <s v="Lancones"/>
    <n v="1"/>
    <n v="2"/>
    <x v="1"/>
    <s v="pobreza alta y ruralidad alta"/>
    <n v="1"/>
    <n v="0"/>
    <n v="0"/>
    <n v="13423"/>
    <n v="56.43"/>
    <n v="100"/>
    <n v="0.6560509554140127"/>
    <n v="471"/>
    <n v="0.68819381802379265"/>
    <n v="0.73105096817016602"/>
    <n v="0"/>
    <n v="54"/>
    <n v="126"/>
    <n v="0"/>
    <n v="665"/>
    <n v="5.3571428571428568E-2"/>
    <n v="0.125"/>
    <n v="0"/>
    <n v="159"/>
    <n v="371"/>
    <x v="1"/>
    <n v="2.142857142857143E-3"/>
    <n v="5.0000000000000001E-3"/>
    <n v="0"/>
    <n v="15"/>
    <n v="35"/>
    <n v="0"/>
    <n v="2"/>
    <n v="10"/>
    <s v="No corresponde"/>
    <s v="No corresponde"/>
    <s v="No corresponde"/>
    <s v="No corresponde"/>
    <s v="No corresponde"/>
    <s v="No corresponde"/>
    <n v="0.2392857142857143"/>
    <n v="0.7"/>
    <n v="0.8"/>
    <n v="0"/>
    <n v="220"/>
    <n v="441"/>
    <n v="0"/>
    <n v="3"/>
    <n v="6"/>
    <n v="0"/>
    <n v="1"/>
    <n v="3"/>
    <s v="No corresponde"/>
    <s v="No corresponde"/>
    <s v="No corresponde"/>
    <n v="11"/>
    <x v="1"/>
    <m/>
  </r>
  <r>
    <n v="1358"/>
    <n v="200605"/>
    <x v="19"/>
    <s v="Sullana"/>
    <s v="Marcavelica"/>
    <n v="2"/>
    <n v="3"/>
    <x v="4"/>
    <s v="pobreza media y ruralidad media"/>
    <n v="1"/>
    <n v="0"/>
    <n v="0"/>
    <n v="29190"/>
    <n v="30.17"/>
    <n v="34.708292131657018"/>
    <n v="0.79084967320261434"/>
    <n v="1071"/>
    <n v="0.84442110711675622"/>
    <n v="0.91584968566894531"/>
    <n v="0"/>
    <n v="67"/>
    <n v="156"/>
    <n v="0"/>
    <n v="648"/>
    <n v="7.4999998722757616E-2"/>
    <n v="0.17499999701976776"/>
    <n v="0"/>
    <n v="390"/>
    <n v="909"/>
    <x v="0"/>
    <s v="No corresponde"/>
    <s v="No corresponde"/>
    <n v="0"/>
    <n v="15"/>
    <n v="35"/>
    <n v="0"/>
    <n v="2"/>
    <n v="10"/>
    <s v="No corresponde"/>
    <s v="No corresponde"/>
    <s v="No corresponde"/>
    <s v="No corresponde"/>
    <s v="No corresponde"/>
    <s v="No corresponde"/>
    <n v="0.95107632093933459"/>
    <n v="1"/>
    <n v="1"/>
    <n v="0"/>
    <n v="668"/>
    <n v="1336"/>
    <s v="No corresponde"/>
    <s v="No corresponde"/>
    <s v="No corresponde"/>
    <n v="0"/>
    <n v="1"/>
    <n v="3"/>
    <s v="No corresponde"/>
    <s v="No corresponde"/>
    <s v="No corresponde"/>
    <n v="9"/>
    <x v="2"/>
    <m/>
  </r>
  <r>
    <n v="1359"/>
    <n v="200606"/>
    <x v="19"/>
    <s v="Sullana"/>
    <s v="Miguel Checa"/>
    <n v="1"/>
    <n v="1"/>
    <x v="5"/>
    <s v="pobreza baja y ruralidad baja"/>
    <n v="1"/>
    <n v="0"/>
    <n v="0"/>
    <n v="8794"/>
    <n v="69.66"/>
    <n v="3.8051750380517504"/>
    <n v="0.76790830945558741"/>
    <n v="349"/>
    <n v="0.84290829985248128"/>
    <n v="0.94290828704833984"/>
    <n v="0"/>
    <n v="35"/>
    <n v="81"/>
    <n v="0"/>
    <n v="436"/>
    <n v="9.6428568874086656E-2"/>
    <n v="0.22499999403953552"/>
    <n v="0"/>
    <n v="96"/>
    <n v="223"/>
    <x v="1"/>
    <n v="2.142857142857143E-3"/>
    <n v="5.0000000000000001E-3"/>
    <n v="0"/>
    <n v="11"/>
    <n v="25"/>
    <n v="0"/>
    <n v="2"/>
    <n v="10"/>
    <s v="No corresponde"/>
    <s v="No corresponde"/>
    <s v="No corresponde"/>
    <s v="No corresponde"/>
    <s v="No corresponde"/>
    <s v="No corresponde"/>
    <n v="0.73839662447257381"/>
    <n v="0.8"/>
    <n v="0.9"/>
    <n v="0"/>
    <n v="248"/>
    <n v="496"/>
    <s v="No corresponde"/>
    <s v="No corresponde"/>
    <s v="No corresponde"/>
    <n v="0"/>
    <n v="1"/>
    <n v="3"/>
    <s v="No corresponde"/>
    <s v="No corresponde"/>
    <s v="No corresponde"/>
    <n v="10"/>
    <x v="0"/>
    <m/>
  </r>
  <r>
    <n v="1360"/>
    <n v="200607"/>
    <x v="19"/>
    <s v="Sullana"/>
    <s v="Querecotillo"/>
    <n v="2"/>
    <n v="3"/>
    <x v="4"/>
    <s v="pobreza media y ruralidad media"/>
    <n v="1"/>
    <n v="0"/>
    <n v="0"/>
    <n v="25482"/>
    <n v="43.29"/>
    <n v="51.160978650459718"/>
    <n v="0.77546983184965379"/>
    <n v="1011"/>
    <n v="0.82904126373104781"/>
    <n v="0.90046983957290649"/>
    <n v="0"/>
    <n v="112"/>
    <n v="261"/>
    <n v="0"/>
    <n v="916"/>
    <n v="7.4999998722757616E-2"/>
    <n v="0.17499999701976776"/>
    <n v="0"/>
    <n v="339"/>
    <n v="789"/>
    <x v="0"/>
    <s v="No corresponde"/>
    <s v="No corresponde"/>
    <n v="0"/>
    <n v="15"/>
    <n v="35"/>
    <n v="0"/>
    <n v="2"/>
    <n v="10"/>
    <s v="No corresponde"/>
    <s v="No corresponde"/>
    <s v="No corresponde"/>
    <s v="No corresponde"/>
    <s v="No corresponde"/>
    <s v="No corresponde"/>
    <n v="0.80564971751412429"/>
    <n v="0.9"/>
    <n v="0.95"/>
    <n v="0"/>
    <n v="545"/>
    <n v="1090"/>
    <s v="No corresponde"/>
    <s v="No corresponde"/>
    <s v="No corresponde"/>
    <n v="0"/>
    <n v="1"/>
    <n v="3"/>
    <s v="No corresponde"/>
    <s v="No corresponde"/>
    <s v="No corresponde"/>
    <n v="9"/>
    <x v="2"/>
    <m/>
  </r>
  <r>
    <n v="1361"/>
    <n v="200706"/>
    <x v="19"/>
    <s v="Talara"/>
    <s v="Máncora"/>
    <n v="2"/>
    <n v="3"/>
    <x v="5"/>
    <s v="pobreza baja y ruralidad baja"/>
    <n v="1"/>
    <n v="0"/>
    <n v="0"/>
    <n v="12947"/>
    <n v="29.57"/>
    <n v="2.5423728813559325"/>
    <n v="0.32552693208430911"/>
    <n v="427"/>
    <n v="0.40052692050238281"/>
    <n v="0.50052690505981445"/>
    <n v="0"/>
    <n v="99"/>
    <n v="229"/>
    <n v="0"/>
    <n v="757"/>
    <n v="9.6428568874086656E-2"/>
    <n v="0.22499999403953552"/>
    <n v="0"/>
    <n v="153"/>
    <n v="355"/>
    <x v="0"/>
    <s v="No corresponde"/>
    <s v="No corresponde"/>
    <n v="0"/>
    <n v="15"/>
    <n v="35"/>
    <n v="0"/>
    <n v="2"/>
    <n v="10"/>
    <s v="No corresponde"/>
    <s v="No corresponde"/>
    <s v="No corresponde"/>
    <s v="No corresponde"/>
    <s v="No corresponde"/>
    <s v="No corresponde"/>
    <n v="0.65830115830115832"/>
    <n v="0.8"/>
    <n v="0.9"/>
    <n v="0"/>
    <n v="234"/>
    <n v="468"/>
    <s v="No corresponde"/>
    <s v="No corresponde"/>
    <s v="No corresponde"/>
    <n v="0"/>
    <n v="1"/>
    <n v="3"/>
    <s v="No corresponde"/>
    <s v="No corresponde"/>
    <s v="No corresponde"/>
    <n v="9"/>
    <x v="2"/>
    <m/>
  </r>
  <r>
    <n v="1362"/>
    <n v="200802"/>
    <x v="19"/>
    <s v="Sechura"/>
    <s v="Bellavista de la Unión"/>
    <n v="2"/>
    <n v="3"/>
    <x v="4"/>
    <s v="pobreza media y ruralidad media"/>
    <n v="1"/>
    <n v="0"/>
    <n v="0"/>
    <n v="4464"/>
    <n v="43.09"/>
    <n v="50.9375"/>
    <n v="0.50643776824034337"/>
    <n v="233"/>
    <n v="0.56000920119715347"/>
    <n v="0.63143777847290039"/>
    <n v="0"/>
    <n v="45"/>
    <n v="105"/>
    <n v="0"/>
    <n v="281"/>
    <n v="7.4999998722757616E-2"/>
    <n v="0.17499999701976776"/>
    <n v="0"/>
    <n v="66"/>
    <n v="152"/>
    <x v="0"/>
    <s v="No corresponde"/>
    <s v="No corresponde"/>
    <n v="0"/>
    <n v="11"/>
    <n v="25"/>
    <n v="0"/>
    <n v="2"/>
    <n v="10"/>
    <s v="No corresponde"/>
    <s v="No corresponde"/>
    <s v="No corresponde"/>
    <s v="No corresponde"/>
    <s v="No corresponde"/>
    <s v="No corresponde"/>
    <n v="0.96057347670250892"/>
    <n v="1"/>
    <n v="1"/>
    <n v="0"/>
    <n v="129"/>
    <n v="258"/>
    <n v="0"/>
    <n v="0"/>
    <n v="1"/>
    <n v="0"/>
    <n v="1"/>
    <n v="3"/>
    <s v="No corresponde"/>
    <s v="No corresponde"/>
    <s v="No corresponde"/>
    <n v="9"/>
    <x v="0"/>
    <m/>
  </r>
  <r>
    <n v="1363"/>
    <n v="200803"/>
    <x v="19"/>
    <s v="Sechura"/>
    <s v="Bernal"/>
    <n v="1"/>
    <n v="2"/>
    <x v="4"/>
    <s v="pobreza media y ruralidad media"/>
    <n v="1"/>
    <n v="0"/>
    <n v="0"/>
    <n v="7421"/>
    <n v="47.64"/>
    <n v="40.280561122244492"/>
    <n v="0.57101449275362315"/>
    <n v="345"/>
    <n v="0.62458590895986454"/>
    <n v="0.69601446390151978"/>
    <n v="0"/>
    <n v="65"/>
    <n v="150"/>
    <n v="0"/>
    <n v="425"/>
    <n v="7.4999998722757616E-2"/>
    <n v="0.17499999701976776"/>
    <n v="0"/>
    <n v="90"/>
    <n v="210"/>
    <x v="0"/>
    <s v="No corresponde"/>
    <s v="No corresponde"/>
    <n v="0"/>
    <n v="11"/>
    <n v="25"/>
    <n v="0"/>
    <n v="2"/>
    <n v="10"/>
    <s v="No corresponde"/>
    <s v="No corresponde"/>
    <s v="No corresponde"/>
    <s v="No corresponde"/>
    <s v="No corresponde"/>
    <s v="No corresponde"/>
    <n v="0.8186195826645265"/>
    <n v="0.9"/>
    <n v="0.95"/>
    <n v="0"/>
    <n v="190"/>
    <n v="381"/>
    <s v="No corresponde"/>
    <s v="No corresponde"/>
    <s v="No corresponde"/>
    <n v="0"/>
    <n v="1"/>
    <n v="3"/>
    <s v="No corresponde"/>
    <s v="No corresponde"/>
    <s v="No corresponde"/>
    <n v="9"/>
    <x v="2"/>
    <m/>
  </r>
  <r>
    <n v="1364"/>
    <n v="200804"/>
    <x v="19"/>
    <s v="Sechura"/>
    <s v="Cristo Nos Valga"/>
    <n v="1"/>
    <n v="3"/>
    <x v="0"/>
    <s v="pobreza media y ruralidad alta"/>
    <n v="1"/>
    <n v="0"/>
    <n v="0"/>
    <n v="4036"/>
    <n v="44.34"/>
    <n v="100"/>
    <n v="0.44690265486725661"/>
    <n v="226"/>
    <n v="0.48975979844779338"/>
    <n v="0.54690265655517578"/>
    <n v="0"/>
    <n v="53"/>
    <n v="122"/>
    <n v="0"/>
    <n v="292"/>
    <n v="6.4285716840199056E-2"/>
    <n v="0.15000000596046448"/>
    <n v="0"/>
    <n v="67"/>
    <n v="156"/>
    <x v="0"/>
    <s v="No corresponde"/>
    <s v="No corresponde"/>
    <n v="0"/>
    <n v="7"/>
    <n v="15"/>
    <n v="0"/>
    <n v="2"/>
    <n v="10"/>
    <s v="No corresponde"/>
    <s v="No corresponde"/>
    <s v="No corresponde"/>
    <s v="No corresponde"/>
    <s v="No corresponde"/>
    <s v="No corresponde"/>
    <n v="0.91411042944785281"/>
    <n v="0.95"/>
    <n v="1"/>
    <n v="0"/>
    <n v="120"/>
    <n v="241"/>
    <n v="0"/>
    <n v="0"/>
    <n v="1"/>
    <n v="0"/>
    <n v="1"/>
    <n v="3"/>
    <s v="No corresponde"/>
    <s v="No corresponde"/>
    <s v="No corresponde"/>
    <n v="9"/>
    <x v="0"/>
    <m/>
  </r>
  <r>
    <n v="1365"/>
    <n v="200805"/>
    <x v="19"/>
    <s v="Sechura"/>
    <s v="Vice"/>
    <n v="1"/>
    <n v="2"/>
    <x v="5"/>
    <s v="pobreza baja y ruralidad baja"/>
    <n v="1"/>
    <n v="0"/>
    <n v="0"/>
    <n v="14366"/>
    <n v="49.96"/>
    <n v="9.2220113851992416"/>
    <n v="0.41411764705882353"/>
    <n v="850"/>
    <n v="0.48911764669819036"/>
    <n v="0.58911764621734619"/>
    <n v="0"/>
    <n v="124"/>
    <n v="288"/>
    <n v="0"/>
    <n v="1208"/>
    <n v="9.6428568874086656E-2"/>
    <n v="0.22499999403953552"/>
    <n v="0"/>
    <n v="260"/>
    <n v="605"/>
    <x v="1"/>
    <n v="2.142857142857143E-3"/>
    <n v="5.0000000000000001E-3"/>
    <n v="0"/>
    <n v="11"/>
    <n v="25"/>
    <n v="0"/>
    <n v="2"/>
    <n v="10"/>
    <s v="No corresponde"/>
    <s v="No corresponde"/>
    <s v="No corresponde"/>
    <s v="No corresponde"/>
    <s v="No corresponde"/>
    <s v="No corresponde"/>
    <n v="0.56136820925553321"/>
    <n v="0.8"/>
    <n v="0.9"/>
    <n v="0"/>
    <n v="249"/>
    <n v="498"/>
    <s v="No corresponde"/>
    <s v="No corresponde"/>
    <s v="No corresponde"/>
    <n v="0"/>
    <n v="1"/>
    <n v="3"/>
    <s v="No corresponde"/>
    <s v="No corresponde"/>
    <s v="No corresponde"/>
    <n v="10"/>
    <x v="0"/>
    <m/>
  </r>
  <r>
    <n v="1366"/>
    <n v="200806"/>
    <x v="19"/>
    <s v="Sechura"/>
    <s v="Rinconada Llicuar"/>
    <n v="2"/>
    <n v="3"/>
    <x v="5"/>
    <s v="pobreza baja y ruralidad baja"/>
    <n v="1"/>
    <n v="0"/>
    <n v="0"/>
    <n v="3273"/>
    <n v="27.51"/>
    <n v="0"/>
    <n v="0.42553191489361702"/>
    <n v="141"/>
    <n v="0.5005319238071384"/>
    <n v="0.6005319356918335"/>
    <n v="0"/>
    <n v="32"/>
    <n v="73"/>
    <n v="0"/>
    <n v="179"/>
    <n v="9.6428568874086656E-2"/>
    <n v="0.22499999403953552"/>
    <n v="0"/>
    <n v="48"/>
    <n v="110"/>
    <x v="0"/>
    <s v="No corresponde"/>
    <s v="No corresponde"/>
    <n v="0"/>
    <n v="7"/>
    <n v="15"/>
    <n v="0"/>
    <n v="2"/>
    <n v="10"/>
    <s v="No corresponde"/>
    <s v="No corresponde"/>
    <s v="No corresponde"/>
    <s v="No corresponde"/>
    <s v="No corresponde"/>
    <s v="No corresponde"/>
    <n v="0.56705882352941173"/>
    <n v="0.8"/>
    <n v="0.9"/>
    <n v="0"/>
    <n v="117"/>
    <n v="234"/>
    <s v="No corresponde"/>
    <s v="No corresponde"/>
    <s v="No corresponde"/>
    <n v="0"/>
    <n v="1"/>
    <n v="3"/>
    <s v="No corresponde"/>
    <s v="No corresponde"/>
    <s v="No corresponde"/>
    <n v="9"/>
    <x v="2"/>
    <m/>
  </r>
  <r>
    <n v="1367"/>
    <n v="210102"/>
    <x v="20"/>
    <s v="Puno"/>
    <s v="Acora"/>
    <n v="2"/>
    <n v="3"/>
    <x v="4"/>
    <s v="pobreza media y ruralidad media"/>
    <n v="1"/>
    <n v="0"/>
    <n v="0"/>
    <n v="28089"/>
    <n v="42.68"/>
    <n v="90.790747713824643"/>
    <n v="0.73491773308957953"/>
    <n v="547"/>
    <n v="0.78848917314918465"/>
    <n v="0.85991775989532471"/>
    <n v="0"/>
    <n v="103"/>
    <n v="240"/>
    <n v="1.1160714285714285E-3"/>
    <n v="896"/>
    <n v="7.6116068326697053E-2"/>
    <n v="0.17611606419086456"/>
    <n v="0"/>
    <n v="298"/>
    <n v="694"/>
    <x v="0"/>
    <s v="No corresponde"/>
    <s v="No corresponde"/>
    <n v="0"/>
    <n v="15"/>
    <n v="35"/>
    <n v="0"/>
    <n v="2"/>
    <n v="10"/>
    <s v="No corresponde"/>
    <s v="No corresponde"/>
    <s v="No corresponde"/>
    <s v="No corresponde"/>
    <s v="No corresponde"/>
    <s v="No corresponde"/>
    <n v="0.69369369369369371"/>
    <n v="0.8"/>
    <n v="0.9"/>
    <n v="0"/>
    <n v="632"/>
    <n v="1264"/>
    <s v="No corresponde"/>
    <s v="No corresponde"/>
    <s v="No corresponde"/>
    <n v="0"/>
    <n v="1"/>
    <n v="3"/>
    <s v="No corresponde"/>
    <s v="No corresponde"/>
    <s v="No corresponde"/>
    <n v="9"/>
    <x v="2"/>
    <m/>
  </r>
  <r>
    <n v="1368"/>
    <n v="210103"/>
    <x v="20"/>
    <s v="Puno"/>
    <s v="Amantani"/>
    <n v="1"/>
    <n v="1"/>
    <x v="2"/>
    <s v="pobreza muy alta y ruralidad alta"/>
    <n v="4"/>
    <n v="1"/>
    <n v="0"/>
    <n v="4494"/>
    <n v="72.47"/>
    <n v="100"/>
    <n v="0.40909090909090912"/>
    <n v="132"/>
    <n v="0.43051948446732063"/>
    <n v="0.45909091830253601"/>
    <n v="0"/>
    <n v="18"/>
    <n v="41"/>
    <n v="0"/>
    <n v="168"/>
    <n v="4.2857143495764048E-2"/>
    <n v="0.10000000149011612"/>
    <n v="0"/>
    <n v="60"/>
    <n v="138"/>
    <x v="1"/>
    <n v="2.142857142857143E-3"/>
    <n v="5.0000000000000001E-3"/>
    <n v="0"/>
    <n v="11"/>
    <n v="25"/>
    <n v="0"/>
    <n v="6"/>
    <n v="14"/>
    <s v="No corresponde"/>
    <s v="No corresponde"/>
    <s v="No corresponde"/>
    <s v="No corresponde"/>
    <s v="No corresponde"/>
    <s v="No corresponde"/>
    <n v="0.92421052631578948"/>
    <n v="0.95"/>
    <n v="1"/>
    <n v="0"/>
    <n v="158"/>
    <n v="316"/>
    <n v="0"/>
    <n v="0"/>
    <n v="1"/>
    <n v="0"/>
    <n v="1"/>
    <n v="3"/>
    <s v="No corresponde"/>
    <s v="No corresponde"/>
    <s v="No corresponde"/>
    <n v="10"/>
    <x v="1"/>
    <m/>
  </r>
  <r>
    <n v="1369"/>
    <n v="210104"/>
    <x v="20"/>
    <s v="Puno"/>
    <s v="Atuncolla"/>
    <n v="1"/>
    <n v="2"/>
    <x v="0"/>
    <s v="pobreza media y ruralidad alta"/>
    <n v="2"/>
    <n v="0"/>
    <n v="0"/>
    <n v="5722"/>
    <n v="47.53"/>
    <n v="100"/>
    <n v="0.88165680473372776"/>
    <n v="169"/>
    <n v="0.92380389659362427"/>
    <n v="0.98000001907348633"/>
    <n v="0"/>
    <n v="15"/>
    <n v="34"/>
    <n v="0"/>
    <n v="151"/>
    <n v="6.4285716840199056E-2"/>
    <n v="0.15000000596046448"/>
    <n v="0"/>
    <n v="71"/>
    <n v="165"/>
    <x v="0"/>
    <s v="No corresponde"/>
    <s v="No corresponde"/>
    <n v="0"/>
    <n v="11"/>
    <n v="25"/>
    <n v="0"/>
    <n v="2"/>
    <n v="10"/>
    <s v="No corresponde"/>
    <s v="No corresponde"/>
    <s v="No corresponde"/>
    <s v="No corresponde"/>
    <s v="No corresponde"/>
    <s v="No corresponde"/>
    <n v="0.97244094488188981"/>
    <n v="1"/>
    <n v="1"/>
    <n v="0"/>
    <n v="136"/>
    <n v="272"/>
    <s v="No corresponde"/>
    <s v="No corresponde"/>
    <s v="No corresponde"/>
    <n v="0"/>
    <n v="1"/>
    <n v="3"/>
    <s v="No corresponde"/>
    <s v="No corresponde"/>
    <s v="No corresponde"/>
    <n v="9"/>
    <x v="2"/>
    <m/>
  </r>
  <r>
    <n v="1370"/>
    <n v="210105"/>
    <x v="20"/>
    <s v="Puno"/>
    <s v="Capachica"/>
    <n v="1"/>
    <n v="1"/>
    <x v="1"/>
    <s v="pobreza alta y ruralidad alta"/>
    <n v="3"/>
    <n v="0"/>
    <n v="0"/>
    <n v="11326"/>
    <n v="60.6"/>
    <n v="100"/>
    <n v="0.69230769230769229"/>
    <n v="208"/>
    <n v="0.72445055220153309"/>
    <n v="0.76730769872665405"/>
    <n v="0"/>
    <n v="30"/>
    <n v="68"/>
    <n v="0"/>
    <n v="303"/>
    <n v="5.3571428571428568E-2"/>
    <n v="0.125"/>
    <n v="0"/>
    <n v="89"/>
    <n v="206"/>
    <x v="1"/>
    <n v="2.142857142857143E-3"/>
    <n v="5.0000000000000001E-3"/>
    <n v="0"/>
    <n v="15"/>
    <n v="35"/>
    <n v="0"/>
    <n v="6"/>
    <n v="14"/>
    <s v="No corresponde"/>
    <s v="No corresponde"/>
    <s v="No corresponde"/>
    <s v="No corresponde"/>
    <s v="No corresponde"/>
    <s v="No corresponde"/>
    <n v="0.97574123989218331"/>
    <n v="1"/>
    <n v="1"/>
    <n v="0"/>
    <n v="319"/>
    <n v="638"/>
    <n v="0"/>
    <n v="1"/>
    <n v="3"/>
    <n v="0"/>
    <n v="1"/>
    <n v="3"/>
    <s v="No corresponde"/>
    <s v="No corresponde"/>
    <s v="No corresponde"/>
    <n v="11"/>
    <x v="1"/>
    <m/>
  </r>
  <r>
    <n v="1371"/>
    <n v="210106"/>
    <x v="20"/>
    <s v="Puno"/>
    <s v="Chucuito"/>
    <n v="1"/>
    <n v="3"/>
    <x v="0"/>
    <s v="pobreza media y ruralidad alta"/>
    <n v="1"/>
    <n v="0"/>
    <n v="0"/>
    <n v="6741"/>
    <n v="44.23"/>
    <n v="100"/>
    <n v="0.83333333333333337"/>
    <n v="186"/>
    <n v="0.87619047789346605"/>
    <n v="0.93333333730697632"/>
    <n v="0"/>
    <n v="33"/>
    <n v="77"/>
    <n v="0"/>
    <n v="205"/>
    <n v="6.4285716840199056E-2"/>
    <n v="0.15000000596046448"/>
    <n v="0"/>
    <n v="84"/>
    <n v="196"/>
    <x v="0"/>
    <s v="No corresponde"/>
    <s v="No corresponde"/>
    <n v="0"/>
    <n v="11"/>
    <n v="25"/>
    <n v="0"/>
    <n v="6"/>
    <n v="14"/>
    <s v="No corresponde"/>
    <s v="No corresponde"/>
    <s v="No corresponde"/>
    <s v="No corresponde"/>
    <s v="No corresponde"/>
    <s v="No corresponde"/>
    <n v="0.97440000000000004"/>
    <n v="1"/>
    <n v="1"/>
    <n v="0"/>
    <n v="240"/>
    <n v="480"/>
    <n v="0"/>
    <n v="1"/>
    <n v="3"/>
    <n v="0"/>
    <n v="1"/>
    <n v="3"/>
    <s v="No corresponde"/>
    <s v="No corresponde"/>
    <s v="No corresponde"/>
    <n v="10"/>
    <x v="0"/>
    <m/>
  </r>
  <r>
    <n v="1372"/>
    <n v="210107"/>
    <x v="20"/>
    <s v="Puno"/>
    <s v="Coata"/>
    <n v="1"/>
    <n v="1"/>
    <x v="1"/>
    <s v="pobreza alta y ruralidad alta"/>
    <n v="2"/>
    <n v="0"/>
    <n v="0"/>
    <n v="8185"/>
    <n v="59.49"/>
    <n v="100"/>
    <n v="0.81992337164750961"/>
    <n v="261"/>
    <n v="0.85206623620913857"/>
    <n v="0.89492338895797729"/>
    <n v="0"/>
    <n v="36"/>
    <n v="82"/>
    <n v="0"/>
    <n v="354"/>
    <n v="5.3571428571428568E-2"/>
    <n v="0.125"/>
    <n v="0"/>
    <n v="97"/>
    <n v="225"/>
    <x v="1"/>
    <n v="2.142857142857143E-3"/>
    <n v="5.0000000000000001E-3"/>
    <n v="0"/>
    <n v="15"/>
    <n v="35"/>
    <n v="0"/>
    <n v="2"/>
    <n v="10"/>
    <s v="No corresponde"/>
    <s v="No corresponde"/>
    <s v="No corresponde"/>
    <s v="No corresponde"/>
    <s v="No corresponde"/>
    <s v="No corresponde"/>
    <n v="0.51162790697674421"/>
    <n v="0.8"/>
    <n v="0.9"/>
    <n v="0"/>
    <n v="270"/>
    <n v="540"/>
    <n v="0"/>
    <n v="0"/>
    <n v="1"/>
    <n v="0"/>
    <n v="1"/>
    <n v="3"/>
    <s v="No corresponde"/>
    <s v="No corresponde"/>
    <s v="No corresponde"/>
    <n v="10"/>
    <x v="1"/>
    <m/>
  </r>
  <r>
    <n v="1373"/>
    <n v="210108"/>
    <x v="20"/>
    <s v="Puno"/>
    <s v="Huata"/>
    <n v="1"/>
    <n v="2"/>
    <x v="1"/>
    <s v="pobreza alta y ruralidad alta"/>
    <n v="2"/>
    <n v="0"/>
    <n v="0"/>
    <n v="10882"/>
    <n v="56.89"/>
    <n v="100"/>
    <n v="0.62068965517241381"/>
    <n v="87"/>
    <n v="0.65283252218086729"/>
    <n v="0.69568967819213867"/>
    <n v="0"/>
    <n v="21"/>
    <n v="49"/>
    <n v="0"/>
    <n v="144"/>
    <n v="5.3571428571428568E-2"/>
    <n v="0.125"/>
    <n v="0"/>
    <n v="40"/>
    <n v="93"/>
    <x v="1"/>
    <n v="2.142857142857143E-3"/>
    <n v="5.0000000000000001E-3"/>
    <n v="0"/>
    <n v="15"/>
    <n v="35"/>
    <n v="0"/>
    <n v="2"/>
    <n v="10"/>
    <s v="No corresponde"/>
    <s v="No corresponde"/>
    <s v="No corresponde"/>
    <s v="No corresponde"/>
    <s v="No corresponde"/>
    <s v="No corresponde"/>
    <n v="0.33587786259541985"/>
    <n v="0.7"/>
    <n v="0.8"/>
    <n v="0"/>
    <n v="147"/>
    <n v="295"/>
    <s v="No corresponde"/>
    <s v="No corresponde"/>
    <s v="No corresponde"/>
    <n v="0"/>
    <n v="1"/>
    <n v="3"/>
    <s v="No corresponde"/>
    <s v="No corresponde"/>
    <s v="No corresponde"/>
    <n v="10"/>
    <x v="0"/>
    <m/>
  </r>
  <r>
    <n v="1374"/>
    <n v="210109"/>
    <x v="20"/>
    <s v="Puno"/>
    <s v="Mañazo"/>
    <n v="1"/>
    <n v="2"/>
    <x v="1"/>
    <s v="pobreza alta y ruralidad alta"/>
    <n v="1"/>
    <n v="0"/>
    <n v="0"/>
    <n v="5348"/>
    <n v="56.37"/>
    <n v="100"/>
    <n v="0.82035928143712578"/>
    <n v="167"/>
    <n v="0.85250213698916599"/>
    <n v="0.89535927772521973"/>
    <n v="0"/>
    <n v="25"/>
    <n v="57"/>
    <n v="0"/>
    <n v="256"/>
    <n v="5.3571428571428568E-2"/>
    <n v="0.125"/>
    <n v="0"/>
    <n v="72"/>
    <n v="166"/>
    <x v="1"/>
    <n v="2.142857142857143E-3"/>
    <n v="5.0000000000000001E-3"/>
    <n v="0"/>
    <n v="11"/>
    <n v="25"/>
    <n v="0"/>
    <n v="2"/>
    <n v="10"/>
    <s v="No corresponde"/>
    <s v="No corresponde"/>
    <s v="No corresponde"/>
    <s v="No corresponde"/>
    <s v="No corresponde"/>
    <s v="No corresponde"/>
    <n v="0.96969696969696972"/>
    <n v="1"/>
    <n v="1"/>
    <n v="0"/>
    <n v="151"/>
    <n v="302"/>
    <n v="0"/>
    <n v="0"/>
    <n v="1"/>
    <n v="0"/>
    <n v="1"/>
    <n v="3"/>
    <s v="No corresponde"/>
    <s v="No corresponde"/>
    <s v="No corresponde"/>
    <n v="10"/>
    <x v="1"/>
    <m/>
  </r>
  <r>
    <n v="1375"/>
    <n v="210110"/>
    <x v="20"/>
    <s v="Puno"/>
    <s v="Paucarcolla"/>
    <n v="1"/>
    <n v="1"/>
    <x v="1"/>
    <s v="pobreza alta y ruralidad alta"/>
    <n v="4"/>
    <n v="1"/>
    <n v="0"/>
    <n v="5203"/>
    <n v="59.42"/>
    <n v="100"/>
    <n v="0.87692307692307692"/>
    <n v="130"/>
    <n v="0.90906593210094577"/>
    <n v="0.95192307233810425"/>
    <n v="0"/>
    <n v="25"/>
    <n v="57"/>
    <n v="0.2640449438202247"/>
    <n v="178"/>
    <n v="0.31761637095654949"/>
    <n v="0.38904494047164917"/>
    <n v="0"/>
    <n v="54"/>
    <n v="126"/>
    <x v="1"/>
    <n v="2.142857142857143E-3"/>
    <n v="5.0000000000000001E-3"/>
    <n v="0"/>
    <n v="11"/>
    <n v="25"/>
    <n v="0"/>
    <n v="6"/>
    <n v="14"/>
    <s v="No corresponde"/>
    <s v="No corresponde"/>
    <s v="No corresponde"/>
    <s v="No corresponde"/>
    <s v="No corresponde"/>
    <s v="No corresponde"/>
    <n v="0.94607843137254899"/>
    <n v="0.95"/>
    <n v="1"/>
    <n v="0"/>
    <n v="186"/>
    <n v="373"/>
    <n v="0"/>
    <n v="1"/>
    <n v="2"/>
    <n v="0"/>
    <n v="1"/>
    <n v="3"/>
    <s v="No corresponde"/>
    <s v="No corresponde"/>
    <s v="No corresponde"/>
    <n v="11"/>
    <x v="1"/>
    <m/>
  </r>
  <r>
    <n v="1376"/>
    <n v="210111"/>
    <x v="20"/>
    <s v="Puno"/>
    <s v="Pichacani"/>
    <n v="1"/>
    <n v="1"/>
    <x v="1"/>
    <s v="pobreza alta y ruralidad alta"/>
    <n v="3"/>
    <n v="0"/>
    <n v="0"/>
    <n v="5247"/>
    <n v="62.89"/>
    <n v="100"/>
    <n v="0.7579617834394905"/>
    <n v="157"/>
    <n v="0.79010464670009461"/>
    <n v="0.8329617977142334"/>
    <n v="0"/>
    <n v="25"/>
    <n v="58"/>
    <n v="2.2641509433962263E-2"/>
    <n v="265"/>
    <n v="7.6212938149984311E-2"/>
    <n v="0.14764150977134705"/>
    <n v="0"/>
    <n v="73"/>
    <n v="170"/>
    <x v="1"/>
    <n v="2.142857142857143E-3"/>
    <n v="5.0000000000000001E-3"/>
    <n v="0"/>
    <n v="11"/>
    <n v="25"/>
    <n v="0"/>
    <n v="6"/>
    <n v="14"/>
    <s v="No corresponde"/>
    <s v="No corresponde"/>
    <s v="No corresponde"/>
    <s v="No corresponde"/>
    <s v="No corresponde"/>
    <s v="No corresponde"/>
    <n v="0.6962962962962963"/>
    <n v="0.8"/>
    <n v="0.9"/>
    <n v="0"/>
    <n v="221"/>
    <n v="442"/>
    <n v="0"/>
    <n v="1"/>
    <n v="2"/>
    <n v="0"/>
    <n v="1"/>
    <n v="3"/>
    <s v="No corresponde"/>
    <s v="No corresponde"/>
    <s v="No corresponde"/>
    <n v="11"/>
    <x v="1"/>
    <m/>
  </r>
  <r>
    <n v="1377"/>
    <n v="210112"/>
    <x v="20"/>
    <s v="Puno"/>
    <s v="Platería"/>
    <n v="1"/>
    <n v="2"/>
    <x v="0"/>
    <s v="pobreza media y ruralidad alta"/>
    <n v="1"/>
    <n v="0"/>
    <n v="0"/>
    <n v="7600"/>
    <n v="47.51"/>
    <n v="100"/>
    <n v="0.78488372093023251"/>
    <n v="172"/>
    <n v="0.82774085558926147"/>
    <n v="0.88488370180130005"/>
    <n v="0"/>
    <n v="22"/>
    <n v="50"/>
    <n v="0"/>
    <n v="223"/>
    <n v="6.4285716840199056E-2"/>
    <n v="0.15000000596046448"/>
    <n v="0"/>
    <n v="80"/>
    <n v="185"/>
    <x v="0"/>
    <s v="No corresponde"/>
    <s v="No corresponde"/>
    <n v="0"/>
    <n v="15"/>
    <n v="35"/>
    <n v="0"/>
    <n v="2"/>
    <n v="10"/>
    <s v="No corresponde"/>
    <s v="No corresponde"/>
    <s v="No corresponde"/>
    <s v="No corresponde"/>
    <s v="No corresponde"/>
    <s v="No corresponde"/>
    <n v="0.94333333333333336"/>
    <n v="0.95"/>
    <n v="1"/>
    <n v="0"/>
    <n v="229"/>
    <n v="459"/>
    <n v="0"/>
    <n v="1"/>
    <n v="3"/>
    <n v="0"/>
    <n v="1"/>
    <n v="3"/>
    <s v="No corresponde"/>
    <s v="No corresponde"/>
    <s v="No corresponde"/>
    <n v="10"/>
    <x v="0"/>
    <m/>
  </r>
  <r>
    <n v="1378"/>
    <n v="210113"/>
    <x v="20"/>
    <s v="Puno"/>
    <s v="San Antonio"/>
    <n v="1"/>
    <n v="1"/>
    <x v="1"/>
    <s v="pobreza alta y ruralidad alta"/>
    <n v="3"/>
    <n v="0"/>
    <n v="0"/>
    <n v="3986"/>
    <n v="57.45"/>
    <n v="100"/>
    <n v="0.76190476190476186"/>
    <n v="42"/>
    <n v="0.79404762002075613"/>
    <n v="0.83690476417541504"/>
    <n v="0"/>
    <n v="7"/>
    <n v="15"/>
    <n v="0"/>
    <n v="51"/>
    <n v="5.3571428571428568E-2"/>
    <n v="0.125"/>
    <n v="0"/>
    <n v="24"/>
    <n v="56"/>
    <x v="1"/>
    <n v="2.142857142857143E-3"/>
    <n v="5.0000000000000001E-3"/>
    <n v="0"/>
    <n v="11"/>
    <n v="25"/>
    <n v="0"/>
    <n v="2"/>
    <n v="10"/>
    <s v="No corresponde"/>
    <s v="No corresponde"/>
    <s v="No corresponde"/>
    <s v="No corresponde"/>
    <s v="No corresponde"/>
    <s v="No corresponde"/>
    <n v="0.92682926829268297"/>
    <n v="0.95"/>
    <n v="1"/>
    <n v="0"/>
    <n v="123"/>
    <n v="247"/>
    <n v="0"/>
    <n v="0"/>
    <n v="1"/>
    <n v="0"/>
    <n v="1"/>
    <n v="3"/>
    <s v="No corresponde"/>
    <s v="No corresponde"/>
    <s v="No corresponde"/>
    <n v="10"/>
    <x v="1"/>
    <m/>
  </r>
  <r>
    <n v="1379"/>
    <n v="210114"/>
    <x v="20"/>
    <s v="Puno"/>
    <s v="Tiquillaca"/>
    <n v="1"/>
    <n v="1"/>
    <x v="1"/>
    <s v="pobreza alta y ruralidad alta"/>
    <n v="4"/>
    <n v="1"/>
    <n v="0"/>
    <n v="1708"/>
    <n v="66.36"/>
    <n v="100"/>
    <n v="0.78431372549019607"/>
    <n v="51"/>
    <n v="0.81645658303375668"/>
    <n v="0.8593137264251709"/>
    <n v="0"/>
    <n v="6"/>
    <n v="14"/>
    <n v="0"/>
    <n v="54"/>
    <n v="5.3571428571428568E-2"/>
    <n v="0.125"/>
    <n v="0"/>
    <n v="20"/>
    <n v="45"/>
    <x v="1"/>
    <n v="2.142857142857143E-3"/>
    <n v="5.0000000000000001E-3"/>
    <n v="0"/>
    <n v="7"/>
    <n v="15"/>
    <n v="0"/>
    <n v="6"/>
    <n v="14"/>
    <s v="No corresponde"/>
    <s v="No corresponde"/>
    <s v="No corresponde"/>
    <s v="No corresponde"/>
    <s v="No corresponde"/>
    <s v="No corresponde"/>
    <n v="0.98412698412698407"/>
    <n v="1"/>
    <n v="1"/>
    <n v="0"/>
    <n v="115"/>
    <n v="231"/>
    <n v="0"/>
    <n v="0"/>
    <n v="1"/>
    <n v="0"/>
    <n v="1"/>
    <n v="3"/>
    <s v="No corresponde"/>
    <s v="No corresponde"/>
    <s v="No corresponde"/>
    <n v="10"/>
    <x v="1"/>
    <m/>
  </r>
  <r>
    <n v="1380"/>
    <n v="210115"/>
    <x v="20"/>
    <s v="Puno"/>
    <s v="Vilque"/>
    <n v="2"/>
    <n v="3"/>
    <x v="3"/>
    <s v="pobreza baja y ruralidad alta"/>
    <n v="2"/>
    <n v="0"/>
    <n v="0"/>
    <n v="3132"/>
    <n v="37.33"/>
    <n v="100"/>
    <n v="0.82242990654205606"/>
    <n v="107"/>
    <n v="0.88671563137994114"/>
    <n v="0.97242993116378784"/>
    <n v="0"/>
    <n v="18"/>
    <n v="40"/>
    <n v="0"/>
    <n v="144"/>
    <n v="8.5714286991528096E-2"/>
    <n v="0.20000000298023224"/>
    <n v="0"/>
    <n v="43"/>
    <n v="100"/>
    <x v="0"/>
    <s v="No corresponde"/>
    <s v="No corresponde"/>
    <n v="0"/>
    <n v="11"/>
    <n v="25"/>
    <n v="0"/>
    <n v="2"/>
    <n v="10"/>
    <s v="No corresponde"/>
    <s v="No corresponde"/>
    <s v="No corresponde"/>
    <s v="No corresponde"/>
    <s v="No corresponde"/>
    <s v="No corresponde"/>
    <n v="0.98019801980198018"/>
    <n v="1"/>
    <n v="1"/>
    <n v="0"/>
    <n v="127"/>
    <n v="255"/>
    <n v="0"/>
    <n v="0"/>
    <n v="1"/>
    <n v="0"/>
    <n v="1"/>
    <n v="3"/>
    <s v="No corresponde"/>
    <s v="No corresponde"/>
    <s v="No corresponde"/>
    <n v="9"/>
    <x v="0"/>
    <m/>
  </r>
  <r>
    <n v="1381"/>
    <n v="210201"/>
    <x v="20"/>
    <s v="Azángaro"/>
    <s v="Azángaro"/>
    <n v="1"/>
    <n v="2"/>
    <x v="4"/>
    <s v="pobreza media y ruralidad media"/>
    <n v="1"/>
    <n v="0"/>
    <n v="0"/>
    <n v="28531"/>
    <n v="47.73"/>
    <n v="42.790213430504949"/>
    <n v="0.93314955203308059"/>
    <n v="1451"/>
    <n v="0.95322832362182586"/>
    <n v="0.98000001907348633"/>
    <n v="0"/>
    <n v="225"/>
    <n v="525"/>
    <n v="1.4492753623188406E-3"/>
    <n v="2070"/>
    <n v="7.6449272659747991E-2"/>
    <n v="0.17644926905632019"/>
    <n v="0"/>
    <n v="429"/>
    <n v="1000"/>
    <x v="0"/>
    <s v="No corresponde"/>
    <s v="No corresponde"/>
    <n v="0"/>
    <n v="15"/>
    <n v="35"/>
    <n v="0"/>
    <n v="2"/>
    <n v="10"/>
    <n v="0"/>
    <n v="0.36428571428571427"/>
    <n v="0.85"/>
    <n v="0"/>
    <n v="0.36428571428571427"/>
    <n v="0.85"/>
    <n v="0.39124293785310732"/>
    <n v="0.7"/>
    <n v="0.8"/>
    <n v="0"/>
    <n v="481"/>
    <n v="962"/>
    <n v="0"/>
    <n v="2"/>
    <n v="4"/>
    <n v="0"/>
    <n v="1"/>
    <n v="3"/>
    <s v="No corresponde"/>
    <s v="No corresponde"/>
    <s v="No corresponde"/>
    <n v="12"/>
    <x v="3"/>
    <m/>
  </r>
  <r>
    <n v="1382"/>
    <n v="210202"/>
    <x v="20"/>
    <s v="Azángaro"/>
    <s v="Achaya"/>
    <n v="1"/>
    <n v="1"/>
    <x v="1"/>
    <s v="pobreza alta y ruralidad alta"/>
    <n v="3"/>
    <n v="0"/>
    <n v="0"/>
    <n v="4574"/>
    <n v="58.03"/>
    <n v="100"/>
    <n v="0.76470588235294112"/>
    <n v="85"/>
    <n v="0.79684874039738118"/>
    <n v="0.83970588445663452"/>
    <n v="0"/>
    <n v="18"/>
    <n v="40"/>
    <n v="0"/>
    <n v="159"/>
    <n v="5.3571428571428568E-2"/>
    <n v="0.125"/>
    <n v="0"/>
    <n v="46"/>
    <n v="106"/>
    <x v="1"/>
    <n v="2.142857142857143E-3"/>
    <n v="5.0000000000000001E-3"/>
    <n v="0"/>
    <n v="11"/>
    <n v="25"/>
    <n v="0"/>
    <n v="2"/>
    <n v="10"/>
    <s v="No corresponde"/>
    <s v="No corresponde"/>
    <s v="No corresponde"/>
    <s v="No corresponde"/>
    <s v="No corresponde"/>
    <s v="No corresponde"/>
    <n v="1"/>
    <n v="1"/>
    <n v="1"/>
    <n v="0"/>
    <n v="131"/>
    <n v="262"/>
    <s v="No corresponde"/>
    <s v="No corresponde"/>
    <s v="No corresponde"/>
    <n v="0"/>
    <n v="1"/>
    <n v="3"/>
    <s v="No corresponde"/>
    <s v="No corresponde"/>
    <s v="No corresponde"/>
    <n v="10"/>
    <x v="0"/>
    <m/>
  </r>
  <r>
    <n v="1383"/>
    <n v="210203"/>
    <x v="20"/>
    <s v="Azángaro"/>
    <s v="Arapa"/>
    <n v="1"/>
    <n v="2"/>
    <x v="1"/>
    <s v="pobreza alta y ruralidad alta"/>
    <n v="2"/>
    <n v="0"/>
    <n v="0"/>
    <n v="7633"/>
    <n v="52.72"/>
    <n v="100"/>
    <n v="0.63348416289592757"/>
    <n v="221"/>
    <n v="0.66562702429240639"/>
    <n v="0.70848417282104492"/>
    <n v="0"/>
    <n v="25"/>
    <n v="57"/>
    <n v="7.9681274900398405E-3"/>
    <n v="251"/>
    <n v="6.1539556163240715E-2"/>
    <n v="0.13296812772750854"/>
    <n v="0"/>
    <n v="102"/>
    <n v="237"/>
    <x v="1"/>
    <n v="2.142857142857143E-3"/>
    <n v="5.0000000000000001E-3"/>
    <n v="0"/>
    <n v="11"/>
    <n v="25"/>
    <n v="0"/>
    <n v="2"/>
    <n v="10"/>
    <s v="No corresponde"/>
    <s v="No corresponde"/>
    <s v="No corresponde"/>
    <s v="No corresponde"/>
    <s v="No corresponde"/>
    <s v="No corresponde"/>
    <n v="0.45600000000000002"/>
    <n v="0.7"/>
    <n v="0.8"/>
    <n v="0"/>
    <n v="288"/>
    <n v="577"/>
    <n v="0"/>
    <n v="1"/>
    <n v="3"/>
    <n v="0"/>
    <n v="1"/>
    <n v="3"/>
    <s v="No corresponde"/>
    <s v="No corresponde"/>
    <s v="No corresponde"/>
    <n v="11"/>
    <x v="1"/>
    <m/>
  </r>
  <r>
    <n v="1384"/>
    <n v="210204"/>
    <x v="20"/>
    <s v="Azángaro"/>
    <s v="Asillo"/>
    <n v="1"/>
    <n v="2"/>
    <x v="4"/>
    <s v="pobreza media y ruralidad media"/>
    <n v="3"/>
    <n v="0"/>
    <n v="0"/>
    <n v="17596"/>
    <n v="53.16"/>
    <n v="85.335383432635012"/>
    <n v="0.78178368121442121"/>
    <n v="527"/>
    <n v="0.83535511783223448"/>
    <n v="0.90678369998931885"/>
    <n v="0"/>
    <n v="67"/>
    <n v="155"/>
    <n v="1.2698412698412698E-2"/>
    <n v="630"/>
    <n v="8.7698411096791273E-2"/>
    <n v="0.18769840896129608"/>
    <n v="0"/>
    <n v="240"/>
    <n v="558"/>
    <x v="1"/>
    <n v="2.142857142857143E-3"/>
    <n v="5.0000000000000001E-3"/>
    <n v="0"/>
    <n v="15"/>
    <n v="35"/>
    <n v="0"/>
    <n v="6"/>
    <n v="14"/>
    <s v="No corresponde"/>
    <s v="No corresponde"/>
    <s v="No corresponde"/>
    <s v="No corresponde"/>
    <s v="No corresponde"/>
    <s v="No corresponde"/>
    <n v="0.82582582582582587"/>
    <n v="0.9"/>
    <n v="0.95"/>
    <n v="0"/>
    <n v="423"/>
    <n v="846"/>
    <n v="0"/>
    <n v="1"/>
    <n v="2"/>
    <n v="0"/>
    <n v="1"/>
    <n v="3"/>
    <s v="No corresponde"/>
    <s v="No corresponde"/>
    <s v="No corresponde"/>
    <n v="11"/>
    <x v="1"/>
    <m/>
  </r>
  <r>
    <n v="1385"/>
    <n v="210205"/>
    <x v="20"/>
    <s v="Azángaro"/>
    <s v="Caminaca"/>
    <n v="1"/>
    <n v="1"/>
    <x v="1"/>
    <s v="pobreza alta y ruralidad alta"/>
    <n v="3"/>
    <n v="0"/>
    <n v="0"/>
    <n v="3509"/>
    <n v="57.65"/>
    <n v="100"/>
    <n v="0.91489361702127658"/>
    <n v="94"/>
    <n v="0.94279636075793793"/>
    <n v="0.98000001907348633"/>
    <n v="0"/>
    <n v="19"/>
    <n v="44"/>
    <n v="4.142011834319527E-2"/>
    <n v="169"/>
    <n v="9.4991546347800299E-2"/>
    <n v="0.16642011702060699"/>
    <n v="0"/>
    <n v="50"/>
    <n v="116"/>
    <x v="1"/>
    <n v="2.142857142857143E-3"/>
    <n v="5.0000000000000001E-3"/>
    <n v="0"/>
    <n v="11"/>
    <n v="25"/>
    <n v="0"/>
    <n v="6"/>
    <n v="14"/>
    <s v="No corresponde"/>
    <s v="No corresponde"/>
    <s v="No corresponde"/>
    <s v="No corresponde"/>
    <s v="No corresponde"/>
    <s v="No corresponde"/>
    <n v="0.7321428571428571"/>
    <n v="0.8"/>
    <n v="0.9"/>
    <n v="0"/>
    <n v="206"/>
    <n v="413"/>
    <s v="No corresponde"/>
    <s v="No corresponde"/>
    <s v="No corresponde"/>
    <n v="0"/>
    <n v="1"/>
    <n v="3"/>
    <s v="No corresponde"/>
    <s v="No corresponde"/>
    <s v="No corresponde"/>
    <n v="10"/>
    <x v="0"/>
    <m/>
  </r>
  <r>
    <n v="1386"/>
    <n v="210206"/>
    <x v="20"/>
    <s v="Azángaro"/>
    <s v="Chupa"/>
    <n v="1"/>
    <n v="2"/>
    <x v="1"/>
    <s v="pobreza alta y ruralidad alta"/>
    <n v="3"/>
    <n v="0"/>
    <n v="0"/>
    <n v="13073"/>
    <n v="54.37"/>
    <n v="100"/>
    <n v="0.49375000000000002"/>
    <n v="160"/>
    <n v="0.52589286736079621"/>
    <n v="0.56875002384185791"/>
    <n v="0"/>
    <n v="29"/>
    <n v="67"/>
    <n v="0"/>
    <n v="280"/>
    <n v="5.3571428571428568E-2"/>
    <n v="0.125"/>
    <n v="0"/>
    <n v="87"/>
    <n v="201"/>
    <x v="1"/>
    <n v="2.142857142857143E-3"/>
    <n v="5.0000000000000001E-3"/>
    <n v="0"/>
    <n v="15"/>
    <n v="35"/>
    <n v="0"/>
    <n v="2"/>
    <n v="10"/>
    <s v="No corresponde"/>
    <s v="No corresponde"/>
    <s v="No corresponde"/>
    <s v="No corresponde"/>
    <s v="No corresponde"/>
    <s v="No corresponde"/>
    <n v="0.91866028708133973"/>
    <n v="0.95"/>
    <n v="1"/>
    <n v="0"/>
    <n v="305"/>
    <n v="611"/>
    <n v="0"/>
    <n v="1"/>
    <n v="2"/>
    <n v="0"/>
    <n v="1"/>
    <n v="3"/>
    <s v="No corresponde"/>
    <s v="No corresponde"/>
    <s v="No corresponde"/>
    <n v="11"/>
    <x v="1"/>
    <m/>
  </r>
  <r>
    <n v="1387"/>
    <n v="210207"/>
    <x v="20"/>
    <s v="Azángaro"/>
    <s v="José Domingo Choquehuanca"/>
    <n v="1"/>
    <n v="1"/>
    <x v="4"/>
    <s v="pobreza media y ruralidad media"/>
    <n v="1"/>
    <n v="0"/>
    <n v="0"/>
    <n v="5541"/>
    <n v="63.82"/>
    <n v="36.994660564454612"/>
    <n v="0.52307692307692311"/>
    <n v="130"/>
    <n v="0.57664836383127904"/>
    <n v="0.64807695150375366"/>
    <n v="0"/>
    <n v="14"/>
    <n v="31"/>
    <n v="0"/>
    <n v="134"/>
    <n v="7.4999998722757616E-2"/>
    <n v="0.17499999701976776"/>
    <n v="0"/>
    <n v="54"/>
    <n v="126"/>
    <x v="1"/>
    <n v="2.142857142857143E-3"/>
    <n v="5.0000000000000001E-3"/>
    <n v="0"/>
    <n v="11"/>
    <n v="25"/>
    <n v="0"/>
    <n v="6"/>
    <n v="14"/>
    <s v="No corresponde"/>
    <s v="No corresponde"/>
    <s v="No corresponde"/>
    <s v="No corresponde"/>
    <s v="No corresponde"/>
    <s v="No corresponde"/>
    <n v="0.47337278106508873"/>
    <n v="0.7"/>
    <n v="0.8"/>
    <n v="0"/>
    <n v="199"/>
    <n v="399"/>
    <n v="0"/>
    <n v="0"/>
    <n v="1"/>
    <n v="0"/>
    <n v="1"/>
    <n v="3"/>
    <s v="No corresponde"/>
    <s v="No corresponde"/>
    <s v="No corresponde"/>
    <n v="10"/>
    <x v="1"/>
    <m/>
  </r>
  <r>
    <n v="1388"/>
    <n v="210208"/>
    <x v="20"/>
    <s v="Azángaro"/>
    <s v="Muñani"/>
    <n v="1"/>
    <n v="1"/>
    <x v="4"/>
    <s v="pobreza media y ruralidad media"/>
    <n v="4"/>
    <n v="1"/>
    <n v="0"/>
    <n v="8286"/>
    <n v="62.2"/>
    <n v="63.064361191162341"/>
    <n v="0.66542750929368033"/>
    <n v="269"/>
    <n v="0.71899893644067503"/>
    <n v="0.79042750597000122"/>
    <n v="0"/>
    <n v="36"/>
    <n v="82"/>
    <n v="5.7142857142857143E-3"/>
    <n v="350"/>
    <n v="8.0714283013830379E-2"/>
    <n v="0.18071427941322327"/>
    <n v="0"/>
    <n v="113"/>
    <n v="262"/>
    <x v="1"/>
    <n v="2.142857142857143E-3"/>
    <n v="5.0000000000000001E-3"/>
    <n v="0"/>
    <n v="11"/>
    <n v="25"/>
    <n v="0"/>
    <n v="6"/>
    <n v="14"/>
    <s v="No corresponde"/>
    <s v="No corresponde"/>
    <s v="No corresponde"/>
    <s v="No corresponde"/>
    <s v="No corresponde"/>
    <s v="No corresponde"/>
    <n v="0.98854961832061072"/>
    <n v="1"/>
    <n v="1"/>
    <n v="0"/>
    <n v="212"/>
    <n v="424"/>
    <n v="0"/>
    <n v="1"/>
    <n v="2"/>
    <n v="0"/>
    <n v="1"/>
    <n v="3"/>
    <s v="No corresponde"/>
    <s v="No corresponde"/>
    <s v="No corresponde"/>
    <n v="11"/>
    <x v="1"/>
    <m/>
  </r>
  <r>
    <n v="1389"/>
    <n v="210209"/>
    <x v="20"/>
    <s v="Azángaro"/>
    <s v="Potoni"/>
    <n v="1"/>
    <n v="1"/>
    <x v="1"/>
    <s v="pobreza alta y ruralidad alta"/>
    <n v="3"/>
    <n v="0"/>
    <n v="0"/>
    <n v="6522"/>
    <n v="58.26"/>
    <n v="100"/>
    <n v="0.312"/>
    <n v="125"/>
    <n v="0.34414285479273116"/>
    <n v="0.38699999451637268"/>
    <n v="0"/>
    <n v="17"/>
    <n v="38"/>
    <n v="2.9126213592233011E-2"/>
    <n v="103"/>
    <n v="8.2697641481638939E-2"/>
    <n v="0.15412621200084686"/>
    <n v="0"/>
    <n v="70"/>
    <n v="163"/>
    <x v="1"/>
    <n v="2.142857142857143E-3"/>
    <n v="5.0000000000000001E-3"/>
    <n v="0"/>
    <n v="11"/>
    <n v="25"/>
    <n v="0"/>
    <n v="6"/>
    <n v="14"/>
    <s v="No corresponde"/>
    <s v="No corresponde"/>
    <s v="No corresponde"/>
    <s v="No corresponde"/>
    <s v="No corresponde"/>
    <s v="No corresponde"/>
    <n v="0.97788697788697787"/>
    <n v="1"/>
    <n v="1"/>
    <n v="0"/>
    <n v="155"/>
    <n v="311"/>
    <n v="0"/>
    <n v="0"/>
    <n v="1"/>
    <n v="0"/>
    <n v="1"/>
    <n v="3"/>
    <s v="No corresponde"/>
    <s v="No corresponde"/>
    <s v="No corresponde"/>
    <n v="10"/>
    <x v="1"/>
    <m/>
  </r>
  <r>
    <n v="1390"/>
    <n v="210210"/>
    <x v="20"/>
    <s v="Azángaro"/>
    <s v="Saman"/>
    <n v="1"/>
    <n v="1"/>
    <x v="1"/>
    <s v="pobreza alta y ruralidad alta"/>
    <n v="3"/>
    <n v="0"/>
    <n v="0"/>
    <n v="14401"/>
    <n v="57.8"/>
    <n v="100"/>
    <n v="0.90855457227138647"/>
    <n v="339"/>
    <n v="0.93917404947228644"/>
    <n v="0.98000001907348633"/>
    <n v="0"/>
    <n v="47"/>
    <n v="108"/>
    <n v="0"/>
    <n v="421"/>
    <n v="5.3571428571428568E-2"/>
    <n v="0.125"/>
    <n v="0"/>
    <n v="164"/>
    <n v="382"/>
    <x v="1"/>
    <n v="2.142857142857143E-3"/>
    <n v="5.0000000000000001E-3"/>
    <n v="0"/>
    <n v="15"/>
    <n v="35"/>
    <n v="0"/>
    <n v="6"/>
    <n v="14"/>
    <s v="No corresponde"/>
    <s v="No corresponde"/>
    <s v="No corresponde"/>
    <s v="No corresponde"/>
    <s v="No corresponde"/>
    <s v="No corresponde"/>
    <n v="0.50461538461538458"/>
    <n v="0.8"/>
    <n v="0.9"/>
    <n v="0"/>
    <n v="371"/>
    <n v="742"/>
    <n v="0"/>
    <n v="0"/>
    <n v="1"/>
    <n v="0"/>
    <n v="1"/>
    <n v="3"/>
    <s v="No corresponde"/>
    <s v="No corresponde"/>
    <s v="No corresponde"/>
    <n v="10"/>
    <x v="1"/>
    <m/>
  </r>
  <r>
    <n v="1391"/>
    <n v="210211"/>
    <x v="20"/>
    <s v="Azángaro"/>
    <s v="San Antón"/>
    <n v="1"/>
    <n v="2"/>
    <x v="4"/>
    <s v="pobreza media y ruralidad media"/>
    <n v="2"/>
    <n v="0"/>
    <n v="0"/>
    <n v="10088"/>
    <n v="49.04"/>
    <n v="69.95273463875759"/>
    <n v="0.48214285714285715"/>
    <n v="280"/>
    <n v="0.5357142893635497"/>
    <n v="0.6071428656578064"/>
    <n v="0"/>
    <n v="43"/>
    <n v="99"/>
    <n v="1.8433179723502304E-2"/>
    <n v="434"/>
    <n v="9.3433180035455518E-2"/>
    <n v="0.19343318045139313"/>
    <n v="0"/>
    <n v="116"/>
    <n v="269"/>
    <x v="0"/>
    <s v="No corresponde"/>
    <s v="No corresponde"/>
    <n v="0"/>
    <n v="11"/>
    <n v="25"/>
    <n v="0"/>
    <n v="2"/>
    <n v="10"/>
    <s v="No corresponde"/>
    <s v="No corresponde"/>
    <s v="No corresponde"/>
    <s v="No corresponde"/>
    <s v="No corresponde"/>
    <s v="No corresponde"/>
    <n v="0.71099744245524299"/>
    <n v="0.8"/>
    <n v="0.9"/>
    <n v="0"/>
    <n v="241"/>
    <n v="483"/>
    <n v="0"/>
    <n v="1"/>
    <n v="3"/>
    <n v="0"/>
    <n v="1"/>
    <n v="3"/>
    <s v="No corresponde"/>
    <s v="No corresponde"/>
    <s v="No corresponde"/>
    <n v="10"/>
    <x v="0"/>
    <m/>
  </r>
  <r>
    <n v="1392"/>
    <n v="210212"/>
    <x v="20"/>
    <s v="Azángaro"/>
    <s v="San José"/>
    <n v="1"/>
    <n v="1"/>
    <x v="2"/>
    <s v="pobreza muy alta y ruralidad alta"/>
    <n v="3"/>
    <n v="0"/>
    <n v="0"/>
    <n v="5782"/>
    <n v="75"/>
    <n v="100"/>
    <n v="0.81967213114754101"/>
    <n v="122"/>
    <n v="0.84110069763465012"/>
    <n v="0.86967211961746216"/>
    <n v="0"/>
    <n v="18"/>
    <n v="40"/>
    <n v="0.22797927461139897"/>
    <n v="193"/>
    <n v="0.27083641405373837"/>
    <n v="0.32797926664352417"/>
    <n v="0"/>
    <n v="90"/>
    <n v="208"/>
    <x v="1"/>
    <n v="2.142857142857143E-3"/>
    <n v="5.0000000000000001E-3"/>
    <n v="0"/>
    <n v="11"/>
    <n v="25"/>
    <n v="0"/>
    <n v="2"/>
    <n v="10"/>
    <s v="No corresponde"/>
    <s v="No corresponde"/>
    <s v="No corresponde"/>
    <s v="No corresponde"/>
    <s v="No corresponde"/>
    <s v="No corresponde"/>
    <n v="0.94063926940639264"/>
    <n v="0.95"/>
    <n v="1"/>
    <n v="0"/>
    <n v="216"/>
    <n v="433"/>
    <n v="0"/>
    <n v="0"/>
    <n v="1"/>
    <n v="0"/>
    <n v="1"/>
    <n v="3"/>
    <s v="No corresponde"/>
    <s v="No corresponde"/>
    <s v="No corresponde"/>
    <n v="10"/>
    <x v="1"/>
    <m/>
  </r>
  <r>
    <n v="1393"/>
    <n v="210213"/>
    <x v="20"/>
    <s v="Azángaro"/>
    <s v="San Juan de Salinas"/>
    <n v="1"/>
    <n v="1"/>
    <x v="1"/>
    <s v="pobreza alta y ruralidad alta"/>
    <n v="3"/>
    <n v="0"/>
    <n v="0"/>
    <n v="4387"/>
    <n v="62.33"/>
    <n v="100"/>
    <n v="0.9642857142857143"/>
    <n v="56"/>
    <n v="0.96428572158424219"/>
    <n v="0.96428573131561279"/>
    <n v="0"/>
    <n v="6"/>
    <n v="13"/>
    <n v="0"/>
    <n v="60"/>
    <n v="5.3571428571428568E-2"/>
    <n v="0.125"/>
    <n v="0"/>
    <n v="55"/>
    <n v="128"/>
    <x v="1"/>
    <n v="2.142857142857143E-3"/>
    <n v="5.0000000000000001E-3"/>
    <n v="0"/>
    <n v="11"/>
    <n v="25"/>
    <n v="0"/>
    <n v="6"/>
    <n v="14"/>
    <s v="No corresponde"/>
    <s v="No corresponde"/>
    <s v="No corresponde"/>
    <s v="No corresponde"/>
    <s v="No corresponde"/>
    <s v="No corresponde"/>
    <n v="0.32978723404255317"/>
    <n v="0.7"/>
    <n v="0.8"/>
    <n v="0"/>
    <n v="140"/>
    <n v="281"/>
    <n v="0"/>
    <n v="0"/>
    <n v="1"/>
    <n v="0"/>
    <n v="1"/>
    <n v="3"/>
    <s v="No corresponde"/>
    <s v="No corresponde"/>
    <s v="No corresponde"/>
    <n v="10"/>
    <x v="1"/>
    <m/>
  </r>
  <r>
    <n v="1394"/>
    <n v="210214"/>
    <x v="20"/>
    <s v="Azángaro"/>
    <s v="Santiago de Pupuja"/>
    <n v="1"/>
    <n v="2"/>
    <x v="1"/>
    <s v="pobreza alta y ruralidad alta"/>
    <n v="3"/>
    <n v="0"/>
    <n v="0"/>
    <n v="5348"/>
    <n v="54.86"/>
    <n v="100"/>
    <n v="0.6966292134831461"/>
    <n v="89"/>
    <n v="0.72877207097042818"/>
    <n v="0.7716292142868042"/>
    <n v="0"/>
    <n v="12"/>
    <n v="26"/>
    <n v="5.1724137931034482E-2"/>
    <n v="116"/>
    <n v="0.10529556562160625"/>
    <n v="0.1767241358757019"/>
    <n v="0"/>
    <n v="52"/>
    <n v="120"/>
    <x v="1"/>
    <n v="2.142857142857143E-3"/>
    <n v="5.0000000000000001E-3"/>
    <n v="0"/>
    <n v="11"/>
    <n v="25"/>
    <n v="0"/>
    <n v="6"/>
    <n v="14"/>
    <s v="No corresponde"/>
    <s v="No corresponde"/>
    <s v="No corresponde"/>
    <s v="No corresponde"/>
    <s v="No corresponde"/>
    <s v="No corresponde"/>
    <n v="1"/>
    <n v="1"/>
    <n v="1"/>
    <n v="0"/>
    <n v="231"/>
    <n v="463"/>
    <n v="0"/>
    <n v="0"/>
    <n v="1"/>
    <n v="0"/>
    <n v="1"/>
    <n v="3"/>
    <s v="No corresponde"/>
    <s v="No corresponde"/>
    <s v="No corresponde"/>
    <n v="10"/>
    <x v="1"/>
    <m/>
  </r>
  <r>
    <n v="1395"/>
    <n v="210215"/>
    <x v="20"/>
    <s v="Azángaro"/>
    <s v="Tirapata"/>
    <n v="1"/>
    <n v="2"/>
    <x v="1"/>
    <s v="pobreza alta y ruralidad alta"/>
    <n v="2"/>
    <n v="0"/>
    <n v="0"/>
    <n v="3111"/>
    <n v="56.47"/>
    <n v="100"/>
    <n v="0.72340425531914898"/>
    <n v="94"/>
    <n v="0.75554712148422898"/>
    <n v="0.7984042763710022"/>
    <n v="0"/>
    <n v="10"/>
    <n v="23"/>
    <n v="0.11570247933884298"/>
    <n v="121"/>
    <n v="0.16927390822694321"/>
    <n v="0.24070248007774353"/>
    <n v="0"/>
    <n v="48"/>
    <n v="111"/>
    <x v="1"/>
    <n v="2.142857142857143E-3"/>
    <n v="5.0000000000000001E-3"/>
    <n v="0"/>
    <n v="11"/>
    <n v="25"/>
    <n v="0"/>
    <n v="2"/>
    <n v="10"/>
    <s v="No corresponde"/>
    <s v="No corresponde"/>
    <s v="No corresponde"/>
    <s v="No corresponde"/>
    <s v="No corresponde"/>
    <s v="No corresponde"/>
    <n v="0.84313725490196079"/>
    <n v="0.9"/>
    <n v="0.95"/>
    <n v="0"/>
    <n v="143"/>
    <n v="286"/>
    <n v="0"/>
    <n v="0"/>
    <n v="1"/>
    <n v="0"/>
    <n v="1"/>
    <n v="3"/>
    <s v="No corresponde"/>
    <s v="No corresponde"/>
    <s v="No corresponde"/>
    <n v="10"/>
    <x v="1"/>
    <m/>
  </r>
  <r>
    <n v="1396"/>
    <n v="210301"/>
    <x v="20"/>
    <s v="Carabaya"/>
    <s v="Macusani"/>
    <n v="2"/>
    <n v="3"/>
    <x v="5"/>
    <s v="pobreza baja y ruralidad baja"/>
    <n v="1"/>
    <n v="0"/>
    <n v="0"/>
    <n v="13163"/>
    <n v="41.2"/>
    <n v="25.811636129861782"/>
    <n v="0.29676258992805754"/>
    <n v="556"/>
    <n v="0.37176259319926824"/>
    <n v="0.47176259756088257"/>
    <n v="0"/>
    <n v="113"/>
    <n v="263"/>
    <n v="1.1325028312570782E-3"/>
    <n v="883"/>
    <n v="9.7561071842759403E-2"/>
    <n v="0.22613249719142914"/>
    <n v="0"/>
    <n v="264"/>
    <n v="615"/>
    <x v="0"/>
    <s v="No corresponde"/>
    <s v="No corresponde"/>
    <n v="0"/>
    <n v="15"/>
    <n v="35"/>
    <n v="0"/>
    <n v="2"/>
    <n v="10"/>
    <n v="0"/>
    <n v="0.36428571428571427"/>
    <n v="0.85"/>
    <n v="0"/>
    <n v="0.36428571428571427"/>
    <n v="0.85"/>
    <n v="0.93279999999999996"/>
    <n v="0.95"/>
    <n v="1"/>
    <n v="0"/>
    <n v="327"/>
    <n v="654"/>
    <n v="0"/>
    <n v="0"/>
    <n v="1"/>
    <n v="0"/>
    <n v="1"/>
    <n v="3"/>
    <s v="No corresponde"/>
    <s v="No corresponde"/>
    <s v="No corresponde"/>
    <n v="11"/>
    <x v="3"/>
    <m/>
  </r>
  <r>
    <n v="1397"/>
    <n v="210302"/>
    <x v="20"/>
    <s v="Carabaya"/>
    <s v="Ajoyani"/>
    <n v="1"/>
    <n v="2"/>
    <x v="0"/>
    <s v="pobreza media y ruralidad alta"/>
    <n v="2"/>
    <n v="0"/>
    <n v="0"/>
    <n v="2119"/>
    <n v="48.16"/>
    <n v="100"/>
    <n v="0.41666666666666669"/>
    <n v="48"/>
    <n v="0.45952380271185012"/>
    <n v="0.51666665077209473"/>
    <n v="0"/>
    <n v="9"/>
    <n v="20"/>
    <n v="0"/>
    <n v="61"/>
    <n v="6.4285716840199056E-2"/>
    <n v="0.15000000596046448"/>
    <n v="0"/>
    <n v="28"/>
    <n v="65"/>
    <x v="0"/>
    <s v="No corresponde"/>
    <s v="No corresponde"/>
    <n v="0"/>
    <n v="7"/>
    <n v="15"/>
    <n v="0"/>
    <n v="2"/>
    <n v="10"/>
    <s v="No corresponde"/>
    <s v="No corresponde"/>
    <s v="No corresponde"/>
    <s v="No corresponde"/>
    <s v="No corresponde"/>
    <s v="No corresponde"/>
    <n v="0.93442622950819676"/>
    <n v="0.95"/>
    <n v="1"/>
    <n v="0"/>
    <n v="122"/>
    <n v="244"/>
    <n v="0"/>
    <n v="0"/>
    <n v="1"/>
    <n v="0"/>
    <n v="1"/>
    <n v="3"/>
    <s v="No corresponde"/>
    <s v="No corresponde"/>
    <s v="No corresponde"/>
    <n v="9"/>
    <x v="0"/>
    <m/>
  </r>
  <r>
    <n v="1398"/>
    <n v="210303"/>
    <x v="20"/>
    <s v="Carabaya"/>
    <s v="Ayapata"/>
    <n v="1"/>
    <n v="1"/>
    <x v="4"/>
    <s v="pobreza media y ruralidad media"/>
    <n v="3"/>
    <n v="0"/>
    <n v="0"/>
    <n v="12419"/>
    <n v="61.09"/>
    <n v="74.196468990493429"/>
    <n v="0.22702702702702704"/>
    <n v="185"/>
    <n v="0.28059845635789704"/>
    <n v="0.35202702879905701"/>
    <n v="0"/>
    <n v="30"/>
    <n v="68"/>
    <n v="2.8880866425992781E-2"/>
    <n v="277"/>
    <n v="0.10388086427266355"/>
    <n v="0.20388086140155792"/>
    <n v="0"/>
    <n v="100"/>
    <n v="232"/>
    <x v="1"/>
    <n v="2.142857142857143E-3"/>
    <n v="5.0000000000000001E-3"/>
    <n v="0"/>
    <n v="15"/>
    <n v="35"/>
    <n v="0"/>
    <n v="2"/>
    <n v="10"/>
    <s v="No corresponde"/>
    <s v="No corresponde"/>
    <s v="No corresponde"/>
    <s v="No corresponde"/>
    <s v="No corresponde"/>
    <s v="No corresponde"/>
    <n v="0.91752577319587625"/>
    <n v="0.95"/>
    <n v="1"/>
    <n v="0"/>
    <n v="184"/>
    <n v="369"/>
    <n v="0"/>
    <n v="1"/>
    <n v="2"/>
    <n v="0"/>
    <n v="1"/>
    <n v="3"/>
    <s v="No corresponde"/>
    <s v="No corresponde"/>
    <s v="No corresponde"/>
    <n v="11"/>
    <x v="1"/>
    <m/>
  </r>
  <r>
    <n v="1399"/>
    <n v="210304"/>
    <x v="20"/>
    <s v="Carabaya"/>
    <s v="Coasa"/>
    <n v="1"/>
    <n v="1"/>
    <x v="4"/>
    <s v="pobreza media y ruralidad media"/>
    <n v="3"/>
    <n v="0"/>
    <n v="0"/>
    <n v="16459"/>
    <n v="60.31"/>
    <n v="59.879603399433421"/>
    <n v="0.28855721393034828"/>
    <n v="201"/>
    <n v="0.34212863722759185"/>
    <n v="0.41355720162391663"/>
    <n v="0"/>
    <n v="21"/>
    <n v="47"/>
    <n v="1.4925373134328358E-2"/>
    <n v="201"/>
    <n v="8.992537290556854E-2"/>
    <n v="0.18992537260055542"/>
    <n v="0"/>
    <n v="105"/>
    <n v="244"/>
    <x v="1"/>
    <n v="2.142857142857143E-3"/>
    <n v="5.0000000000000001E-3"/>
    <n v="0"/>
    <n v="15"/>
    <n v="35"/>
    <n v="0"/>
    <n v="6"/>
    <n v="14"/>
    <s v="No corresponde"/>
    <s v="No corresponde"/>
    <s v="No corresponde"/>
    <s v="No corresponde"/>
    <s v="No corresponde"/>
    <s v="No corresponde"/>
    <n v="0.9777227722772277"/>
    <n v="1"/>
    <n v="1"/>
    <n v="0"/>
    <n v="216"/>
    <n v="432"/>
    <n v="0"/>
    <n v="0"/>
    <n v="1"/>
    <n v="0"/>
    <n v="1"/>
    <n v="3"/>
    <s v="No corresponde"/>
    <s v="No corresponde"/>
    <s v="No corresponde"/>
    <n v="10"/>
    <x v="1"/>
    <m/>
  </r>
  <r>
    <n v="1400"/>
    <n v="210305"/>
    <x v="20"/>
    <s v="Carabaya"/>
    <s v="Corani"/>
    <n v="1"/>
    <n v="1"/>
    <x v="2"/>
    <s v="pobreza muy alta y ruralidad alta"/>
    <n v="2"/>
    <n v="0"/>
    <n v="0"/>
    <n v="3996"/>
    <n v="76.97"/>
    <n v="100"/>
    <n v="0.14438502673796791"/>
    <n v="187"/>
    <n v="0.16581359610382704"/>
    <n v="0.19438502192497253"/>
    <n v="0"/>
    <n v="25"/>
    <n v="57"/>
    <n v="8.7136929460580909E-2"/>
    <n v="241"/>
    <n v="0.12999407392355133"/>
    <n v="0.1871369332075119"/>
    <n v="0"/>
    <n v="67"/>
    <n v="156"/>
    <x v="1"/>
    <n v="2.142857142857143E-3"/>
    <n v="5.0000000000000001E-3"/>
    <n v="0"/>
    <n v="11"/>
    <n v="25"/>
    <n v="0"/>
    <n v="2"/>
    <n v="10"/>
    <s v="No corresponde"/>
    <s v="No corresponde"/>
    <s v="No corresponde"/>
    <s v="No corresponde"/>
    <s v="No corresponde"/>
    <s v="No corresponde"/>
    <n v="0.66249999999999998"/>
    <n v="0.8"/>
    <n v="0.9"/>
    <n v="0"/>
    <n v="140"/>
    <n v="281"/>
    <n v="0"/>
    <n v="0"/>
    <n v="1"/>
    <n v="0"/>
    <n v="1"/>
    <n v="3"/>
    <s v="No corresponde"/>
    <s v="No corresponde"/>
    <s v="No corresponde"/>
    <n v="10"/>
    <x v="1"/>
    <m/>
  </r>
  <r>
    <n v="1401"/>
    <n v="210306"/>
    <x v="20"/>
    <s v="Carabaya"/>
    <s v="Crucero"/>
    <n v="1"/>
    <n v="2"/>
    <x v="4"/>
    <s v="pobreza media y ruralidad media"/>
    <n v="3"/>
    <n v="0"/>
    <n v="0"/>
    <n v="9405"/>
    <n v="48.28"/>
    <n v="41.81620445894508"/>
    <n v="0.20440251572327045"/>
    <n v="318"/>
    <n v="0.25797394027821352"/>
    <n v="0.32940250635147095"/>
    <n v="0"/>
    <n v="44"/>
    <n v="101"/>
    <n v="0"/>
    <n v="406"/>
    <n v="7.4999998722757616E-2"/>
    <n v="0.17499999701976776"/>
    <n v="0"/>
    <n v="133"/>
    <n v="309"/>
    <x v="0"/>
    <s v="No corresponde"/>
    <s v="No corresponde"/>
    <n v="0"/>
    <n v="15"/>
    <n v="35"/>
    <n v="0"/>
    <n v="6"/>
    <n v="14"/>
    <s v="No corresponde"/>
    <s v="No corresponde"/>
    <s v="No corresponde"/>
    <s v="No corresponde"/>
    <s v="No corresponde"/>
    <s v="No corresponde"/>
    <n v="0.69679300291545188"/>
    <n v="0.8"/>
    <n v="0.9"/>
    <n v="0"/>
    <n v="237"/>
    <n v="474"/>
    <n v="0"/>
    <n v="0"/>
    <n v="1"/>
    <n v="0"/>
    <n v="1"/>
    <n v="3"/>
    <s v="No corresponde"/>
    <s v="No corresponde"/>
    <s v="No corresponde"/>
    <n v="9"/>
    <x v="0"/>
    <m/>
  </r>
  <r>
    <n v="1402"/>
    <n v="210307"/>
    <x v="20"/>
    <s v="Carabaya"/>
    <s v="Ituata"/>
    <n v="1"/>
    <n v="1"/>
    <x v="2"/>
    <s v="pobreza muy alta y ruralidad alta"/>
    <n v="2"/>
    <n v="0"/>
    <n v="0"/>
    <n v="6438"/>
    <n v="69"/>
    <n v="100"/>
    <n v="0.1099476439790576"/>
    <n v="191"/>
    <n v="0.13137621740708177"/>
    <n v="0.15994764864444733"/>
    <n v="0"/>
    <n v="25"/>
    <n v="57"/>
    <n v="0"/>
    <n v="248"/>
    <n v="4.2857143495764048E-2"/>
    <n v="0.10000000149011612"/>
    <n v="0"/>
    <n v="93"/>
    <n v="215"/>
    <x v="1"/>
    <n v="2.142857142857143E-3"/>
    <n v="5.0000000000000001E-3"/>
    <n v="0"/>
    <n v="11"/>
    <n v="25"/>
    <n v="0"/>
    <n v="2"/>
    <n v="10"/>
    <s v="No corresponde"/>
    <s v="No corresponde"/>
    <s v="No corresponde"/>
    <s v="No corresponde"/>
    <s v="No corresponde"/>
    <s v="No corresponde"/>
    <n v="0.84511784511784516"/>
    <n v="0.9"/>
    <n v="0.95"/>
    <n v="0"/>
    <n v="209"/>
    <n v="419"/>
    <n v="0"/>
    <n v="1"/>
    <n v="2"/>
    <n v="0"/>
    <n v="1"/>
    <n v="3"/>
    <s v="No corresponde"/>
    <s v="No corresponde"/>
    <s v="No corresponde"/>
    <n v="11"/>
    <x v="1"/>
    <m/>
  </r>
  <r>
    <n v="1403"/>
    <n v="210308"/>
    <x v="20"/>
    <s v="Carabaya"/>
    <s v="Ollachea"/>
    <n v="1"/>
    <n v="1"/>
    <x v="2"/>
    <s v="pobreza muy alta y ruralidad alta"/>
    <n v="2"/>
    <n v="0"/>
    <n v="0"/>
    <n v="5709"/>
    <n v="67.540000000000006"/>
    <n v="100"/>
    <n v="0.1398176291793313"/>
    <n v="329"/>
    <n v="0.16124619766131618"/>
    <n v="0.18981762230396271"/>
    <n v="0"/>
    <n v="35"/>
    <n v="81"/>
    <n v="2.7100271002710027E-3"/>
    <n v="369"/>
    <n v="4.5567168424030725E-2"/>
    <n v="0.10271002352237701"/>
    <n v="0"/>
    <n v="91"/>
    <n v="212"/>
    <x v="1"/>
    <n v="2.142857142857143E-3"/>
    <n v="5.0000000000000001E-3"/>
    <n v="0"/>
    <n v="11"/>
    <n v="25"/>
    <n v="0"/>
    <n v="2"/>
    <n v="10"/>
    <s v="No corresponde"/>
    <s v="No corresponde"/>
    <s v="No corresponde"/>
    <s v="No corresponde"/>
    <s v="No corresponde"/>
    <s v="No corresponde"/>
    <n v="0.52173913043478259"/>
    <n v="0.8"/>
    <n v="0.9"/>
    <n v="0"/>
    <n v="173"/>
    <n v="347"/>
    <n v="0"/>
    <n v="0"/>
    <n v="1"/>
    <n v="0"/>
    <n v="1"/>
    <n v="3"/>
    <s v="No corresponde"/>
    <s v="No corresponde"/>
    <s v="No corresponde"/>
    <n v="10"/>
    <x v="1"/>
    <m/>
  </r>
  <r>
    <n v="1404"/>
    <n v="210309"/>
    <x v="20"/>
    <s v="Carabaya"/>
    <s v="San Gabán"/>
    <n v="2"/>
    <n v="4"/>
    <x v="3"/>
    <s v="pobreza baja y ruralidad alta"/>
    <n v="1"/>
    <n v="0"/>
    <n v="0"/>
    <n v="4158"/>
    <n v="25.44"/>
    <n v="100"/>
    <n v="0.46478873239436619"/>
    <n v="142"/>
    <n v="0.52907443754150119"/>
    <n v="0.6147887110710144"/>
    <n v="0"/>
    <n v="42"/>
    <n v="98"/>
    <n v="0"/>
    <n v="337"/>
    <n v="8.5714286991528096E-2"/>
    <n v="0.20000000298023224"/>
    <n v="0"/>
    <n v="66"/>
    <n v="154"/>
    <x v="0"/>
    <s v="No corresponde"/>
    <s v="No corresponde"/>
    <n v="0"/>
    <n v="11"/>
    <n v="25"/>
    <n v="0"/>
    <n v="2"/>
    <n v="10"/>
    <s v="No corresponde"/>
    <s v="No corresponde"/>
    <s v="No corresponde"/>
    <s v="No corresponde"/>
    <s v="No corresponde"/>
    <s v="No corresponde"/>
    <n v="0.88188976377952755"/>
    <n v="0.9"/>
    <n v="0.95"/>
    <n v="0"/>
    <n v="102"/>
    <n v="204"/>
    <n v="0"/>
    <n v="1"/>
    <n v="2"/>
    <n v="0"/>
    <n v="1"/>
    <n v="3"/>
    <s v="No corresponde"/>
    <s v="No corresponde"/>
    <s v="No corresponde"/>
    <n v="10"/>
    <x v="0"/>
    <m/>
  </r>
  <r>
    <n v="1405"/>
    <n v="210310"/>
    <x v="20"/>
    <s v="Carabaya"/>
    <s v="Usicayos"/>
    <n v="2"/>
    <n v="4"/>
    <x v="4"/>
    <s v="pobreza media y ruralidad media"/>
    <n v="3"/>
    <n v="0"/>
    <n v="0"/>
    <n v="24430"/>
    <n v="33.880000000000003"/>
    <n v="72.090696898966328"/>
    <n v="0.26262626262626265"/>
    <n v="99"/>
    <n v="0.31619769029459055"/>
    <n v="0.38762626051902771"/>
    <n v="0"/>
    <n v="19"/>
    <n v="44"/>
    <n v="0"/>
    <n v="138"/>
    <n v="7.4999998722757616E-2"/>
    <n v="0.17499999701976776"/>
    <n v="0"/>
    <n v="65"/>
    <n v="150"/>
    <x v="0"/>
    <s v="No corresponde"/>
    <s v="No corresponde"/>
    <n v="0"/>
    <n v="15"/>
    <n v="35"/>
    <n v="0"/>
    <n v="6"/>
    <n v="14"/>
    <s v="No corresponde"/>
    <s v="No corresponde"/>
    <s v="No corresponde"/>
    <s v="No corresponde"/>
    <s v="No corresponde"/>
    <s v="No corresponde"/>
    <n v="0.30985915492957744"/>
    <n v="0.7"/>
    <n v="0.8"/>
    <n v="0"/>
    <n v="261"/>
    <n v="522"/>
    <n v="0"/>
    <n v="0"/>
    <n v="1"/>
    <n v="0"/>
    <n v="1"/>
    <n v="3"/>
    <s v="No corresponde"/>
    <s v="No corresponde"/>
    <s v="No corresponde"/>
    <n v="9"/>
    <x v="0"/>
    <m/>
  </r>
  <r>
    <n v="1406"/>
    <n v="210401"/>
    <x v="20"/>
    <s v="Chucuito"/>
    <s v="Juli"/>
    <n v="2"/>
    <n v="4"/>
    <x v="4"/>
    <s v="pobreza media y ruralidad media"/>
    <n v="1"/>
    <n v="0"/>
    <n v="0"/>
    <n v="21410"/>
    <n v="32.61"/>
    <n v="69.800942902042948"/>
    <n v="0.89885807504078308"/>
    <n v="613"/>
    <n v="0.93363319391194166"/>
    <n v="0.98000001907348633"/>
    <n v="0"/>
    <n v="143"/>
    <n v="333"/>
    <n v="3.7950664136622392E-3"/>
    <n v="1054"/>
    <n v="7.8795067717564338E-2"/>
    <n v="0.17879506945610046"/>
    <n v="0"/>
    <n v="329"/>
    <n v="767"/>
    <x v="0"/>
    <s v="No corresponde"/>
    <s v="No corresponde"/>
    <n v="0"/>
    <n v="15"/>
    <n v="35"/>
    <n v="0"/>
    <n v="2"/>
    <n v="10"/>
    <n v="0"/>
    <n v="0.36428571428571427"/>
    <n v="0.85"/>
    <n v="0"/>
    <n v="0.36428571428571427"/>
    <n v="0.85"/>
    <n v="0.8635057471264368"/>
    <n v="0.9"/>
    <n v="0.95"/>
    <n v="0"/>
    <n v="540"/>
    <n v="1080"/>
    <n v="0"/>
    <n v="3"/>
    <n v="6"/>
    <n v="0"/>
    <n v="1"/>
    <n v="3"/>
    <s v="No corresponde"/>
    <s v="No corresponde"/>
    <s v="No corresponde"/>
    <n v="12"/>
    <x v="3"/>
    <m/>
  </r>
  <r>
    <n v="1407"/>
    <n v="210402"/>
    <x v="20"/>
    <s v="Chucuito"/>
    <s v="Desaguadero"/>
    <n v="2"/>
    <n v="3"/>
    <x v="5"/>
    <s v="pobreza baja y ruralidad baja"/>
    <n v="1"/>
    <n v="0"/>
    <n v="0"/>
    <n v="32027"/>
    <n v="41.96"/>
    <n v="28.76480541455161"/>
    <n v="0.49767441860465117"/>
    <n v="430"/>
    <n v="0.57267441812939812"/>
    <n v="0.67267441749572754"/>
    <n v="0"/>
    <n v="74"/>
    <n v="171"/>
    <n v="0"/>
    <n v="438"/>
    <n v="9.6428568874086656E-2"/>
    <n v="0.22499999403953552"/>
    <n v="0"/>
    <n v="188"/>
    <n v="437"/>
    <x v="0"/>
    <s v="No corresponde"/>
    <s v="No corresponde"/>
    <n v="0"/>
    <n v="15"/>
    <n v="35"/>
    <n v="0"/>
    <n v="6"/>
    <n v="14"/>
    <s v="No corresponde"/>
    <s v="No corresponde"/>
    <s v="No corresponde"/>
    <s v="No corresponde"/>
    <s v="No corresponde"/>
    <s v="No corresponde"/>
    <n v="0.86538461538461542"/>
    <n v="0.9"/>
    <n v="0.95"/>
    <n v="0"/>
    <n v="202"/>
    <n v="405"/>
    <n v="0"/>
    <n v="0"/>
    <n v="1"/>
    <n v="0"/>
    <n v="1"/>
    <n v="3"/>
    <s v="No corresponde"/>
    <s v="No corresponde"/>
    <s v="No corresponde"/>
    <n v="9"/>
    <x v="0"/>
    <m/>
  </r>
  <r>
    <n v="1408"/>
    <n v="210403"/>
    <x v="20"/>
    <s v="Chucuito"/>
    <s v="Huacullani"/>
    <n v="1"/>
    <n v="1"/>
    <x v="1"/>
    <s v="pobreza alta y ruralidad alta"/>
    <n v="4"/>
    <n v="1"/>
    <n v="1"/>
    <n v="23552"/>
    <n v="60.82"/>
    <n v="100"/>
    <n v="0.59322033898305082"/>
    <n v="118"/>
    <n v="0.62536319707842769"/>
    <n v="0.66822034120559692"/>
    <n v="0"/>
    <n v="23"/>
    <n v="53"/>
    <n v="0"/>
    <n v="179"/>
    <n v="5.3571428571428568E-2"/>
    <n v="0.125"/>
    <n v="0"/>
    <n v="61"/>
    <n v="142"/>
    <x v="1"/>
    <n v="2.142857142857143E-3"/>
    <n v="5.0000000000000001E-3"/>
    <n v="0"/>
    <n v="15"/>
    <n v="35"/>
    <n v="0"/>
    <n v="6"/>
    <n v="14"/>
    <s v="No corresponde"/>
    <s v="No corresponde"/>
    <s v="No corresponde"/>
    <s v="No corresponde"/>
    <s v="No corresponde"/>
    <s v="No corresponde"/>
    <n v="0.83132530120481929"/>
    <n v="0.9"/>
    <n v="0.95"/>
    <n v="0"/>
    <n v="293"/>
    <n v="586"/>
    <n v="0"/>
    <n v="1"/>
    <n v="3"/>
    <n v="0"/>
    <n v="1"/>
    <n v="3"/>
    <s v="No corresponde"/>
    <s v="No corresponde"/>
    <s v="No corresponde"/>
    <n v="11"/>
    <x v="1"/>
    <m/>
  </r>
  <r>
    <n v="1409"/>
    <n v="210404"/>
    <x v="20"/>
    <s v="Chucuito"/>
    <s v="Kelluyo"/>
    <n v="1"/>
    <n v="2"/>
    <x v="1"/>
    <s v="pobreza alta y ruralidad alta"/>
    <n v="1"/>
    <n v="0"/>
    <n v="0"/>
    <n v="25800"/>
    <n v="52.32"/>
    <n v="100"/>
    <n v="0.3935483870967742"/>
    <n v="155"/>
    <n v="0.42569124432203409"/>
    <n v="0.46854838728904724"/>
    <n v="0"/>
    <n v="23"/>
    <n v="52"/>
    <n v="0"/>
    <n v="160"/>
    <n v="5.3571428571428568E-2"/>
    <n v="0.125"/>
    <n v="0"/>
    <n v="56"/>
    <n v="130"/>
    <x v="1"/>
    <n v="2.142857142857143E-3"/>
    <n v="5.0000000000000001E-3"/>
    <n v="0"/>
    <n v="15"/>
    <n v="35"/>
    <n v="0"/>
    <n v="6"/>
    <n v="14"/>
    <s v="No corresponde"/>
    <s v="No corresponde"/>
    <s v="No corresponde"/>
    <s v="No corresponde"/>
    <s v="No corresponde"/>
    <s v="No corresponde"/>
    <n v="0.65530303030303028"/>
    <n v="0.8"/>
    <n v="0.9"/>
    <n v="0"/>
    <n v="318"/>
    <n v="637"/>
    <n v="0"/>
    <n v="0"/>
    <n v="1"/>
    <n v="0"/>
    <n v="1"/>
    <n v="3"/>
    <s v="No corresponde"/>
    <s v="No corresponde"/>
    <s v="No corresponde"/>
    <n v="10"/>
    <x v="1"/>
    <m/>
  </r>
  <r>
    <n v="1410"/>
    <n v="210405"/>
    <x v="20"/>
    <s v="Chucuito"/>
    <s v="Pisacoma"/>
    <n v="1"/>
    <n v="3"/>
    <x v="0"/>
    <s v="pobreza media y ruralidad alta"/>
    <n v="2"/>
    <n v="0"/>
    <n v="0"/>
    <n v="13737"/>
    <n v="45.73"/>
    <n v="100"/>
    <n v="0.38297872340425532"/>
    <n v="94"/>
    <n v="0.42583586968549481"/>
    <n v="0.48297873139381409"/>
    <n v="0"/>
    <n v="22"/>
    <n v="50"/>
    <n v="4.7244094488188976E-2"/>
    <n v="127"/>
    <n v="0.11152980805985437"/>
    <n v="0.19724409282207489"/>
    <n v="0"/>
    <n v="32"/>
    <n v="74"/>
    <x v="0"/>
    <s v="No corresponde"/>
    <s v="No corresponde"/>
    <n v="0"/>
    <n v="15"/>
    <n v="35"/>
    <n v="0"/>
    <n v="2"/>
    <n v="10"/>
    <s v="No corresponde"/>
    <s v="No corresponde"/>
    <s v="No corresponde"/>
    <s v="No corresponde"/>
    <s v="No corresponde"/>
    <s v="No corresponde"/>
    <n v="0.94610778443113774"/>
    <n v="0.95"/>
    <n v="1"/>
    <n v="0"/>
    <n v="250"/>
    <n v="500"/>
    <n v="0"/>
    <n v="2"/>
    <n v="5"/>
    <n v="0"/>
    <n v="1"/>
    <n v="3"/>
    <s v="No corresponde"/>
    <s v="No corresponde"/>
    <s v="No corresponde"/>
    <n v="10"/>
    <x v="0"/>
    <m/>
  </r>
  <r>
    <n v="1411"/>
    <n v="210406"/>
    <x v="20"/>
    <s v="Chucuito"/>
    <s v="Pomata"/>
    <n v="1"/>
    <n v="2"/>
    <x v="0"/>
    <s v="pobreza media y ruralidad alta"/>
    <n v="3"/>
    <n v="0"/>
    <n v="0"/>
    <n v="16050"/>
    <n v="50.36"/>
    <n v="100"/>
    <n v="0.77272727272727271"/>
    <n v="352"/>
    <n v="0.81558441651331914"/>
    <n v="0.87272727489471436"/>
    <n v="0"/>
    <n v="44"/>
    <n v="101"/>
    <n v="0"/>
    <n v="430"/>
    <n v="6.4285716840199056E-2"/>
    <n v="0.15000000596046448"/>
    <n v="0"/>
    <n v="198"/>
    <n v="460"/>
    <x v="1"/>
    <n v="2.142857142857143E-3"/>
    <n v="5.0000000000000001E-3"/>
    <n v="0"/>
    <n v="15"/>
    <n v="35"/>
    <n v="0"/>
    <n v="6"/>
    <n v="14"/>
    <s v="No corresponde"/>
    <s v="No corresponde"/>
    <s v="No corresponde"/>
    <s v="No corresponde"/>
    <s v="No corresponde"/>
    <s v="No corresponde"/>
    <n v="0.87378640776699024"/>
    <n v="0.9"/>
    <n v="0.95"/>
    <n v="0"/>
    <n v="342"/>
    <n v="685"/>
    <n v="0"/>
    <n v="1"/>
    <n v="3"/>
    <n v="0"/>
    <n v="1"/>
    <n v="3"/>
    <s v="No corresponde"/>
    <s v="No corresponde"/>
    <s v="No corresponde"/>
    <n v="11"/>
    <x v="1"/>
    <m/>
  </r>
  <r>
    <n v="1412"/>
    <n v="210407"/>
    <x v="20"/>
    <s v="Chucuito"/>
    <s v="Zepita"/>
    <n v="1"/>
    <n v="1"/>
    <x v="2"/>
    <s v="pobreza muy alta y ruralidad alta"/>
    <n v="2"/>
    <n v="0"/>
    <n v="0"/>
    <n v="18976"/>
    <n v="73.260000000000005"/>
    <n v="100"/>
    <n v="0.59665871121718372"/>
    <n v="419"/>
    <n v="0.61808728580380556"/>
    <n v="0.64665871858596802"/>
    <n v="0"/>
    <n v="60"/>
    <n v="140"/>
    <n v="0"/>
    <n v="565"/>
    <n v="4.2857143495764048E-2"/>
    <n v="0.10000000149011612"/>
    <n v="0"/>
    <n v="239"/>
    <n v="556"/>
    <x v="1"/>
    <n v="2.142857142857143E-3"/>
    <n v="5.0000000000000001E-3"/>
    <n v="0"/>
    <n v="15"/>
    <n v="35"/>
    <n v="0"/>
    <n v="2"/>
    <n v="10"/>
    <s v="No corresponde"/>
    <s v="No corresponde"/>
    <s v="No corresponde"/>
    <s v="No corresponde"/>
    <s v="No corresponde"/>
    <s v="No corresponde"/>
    <n v="0.90199637023593471"/>
    <n v="0.95"/>
    <n v="1"/>
    <n v="0"/>
    <n v="579"/>
    <n v="1158"/>
    <n v="0"/>
    <n v="5"/>
    <n v="11"/>
    <n v="0"/>
    <n v="1"/>
    <n v="3"/>
    <s v="No corresponde"/>
    <s v="No corresponde"/>
    <s v="No corresponde"/>
    <n v="11"/>
    <x v="1"/>
    <m/>
  </r>
  <r>
    <n v="1413"/>
    <n v="210501"/>
    <x v="20"/>
    <s v="El Collao"/>
    <s v="Ilave"/>
    <n v="2"/>
    <n v="3"/>
    <x v="4"/>
    <s v="pobreza media y ruralidad media"/>
    <n v="1"/>
    <n v="0"/>
    <n v="0"/>
    <n v="58550"/>
    <n v="36.75"/>
    <n v="71.01282138253849"/>
    <n v="0.62476429918290388"/>
    <n v="1591"/>
    <n v="0.67833573806218428"/>
    <n v="0.74976432323455811"/>
    <n v="0"/>
    <n v="259"/>
    <n v="603"/>
    <n v="0"/>
    <n v="1912"/>
    <n v="7.4999998722757616E-2"/>
    <n v="0.17499999701976776"/>
    <n v="0"/>
    <n v="429"/>
    <n v="1000"/>
    <x v="0"/>
    <s v="No corresponde"/>
    <s v="No corresponde"/>
    <n v="0"/>
    <n v="15"/>
    <n v="35"/>
    <n v="0"/>
    <n v="6"/>
    <n v="14"/>
    <n v="0"/>
    <n v="0.36428571428571427"/>
    <n v="0.85"/>
    <n v="0"/>
    <n v="0.36428571428571427"/>
    <n v="0.85"/>
    <n v="0.91805555555555551"/>
    <n v="0.95"/>
    <n v="1"/>
    <n v="0"/>
    <n v="864"/>
    <n v="1729"/>
    <s v="No corresponde"/>
    <s v="No corresponde"/>
    <s v="No corresponde"/>
    <n v="0"/>
    <n v="1"/>
    <n v="3"/>
    <s v="No corresponde"/>
    <s v="No corresponde"/>
    <s v="No corresponde"/>
    <n v="11"/>
    <x v="1"/>
    <m/>
  </r>
  <r>
    <n v="1414"/>
    <n v="210502"/>
    <x v="20"/>
    <s v="El Collao"/>
    <s v="Capazo"/>
    <n v="1"/>
    <n v="1"/>
    <x v="1"/>
    <s v="pobreza alta y ruralidad alta"/>
    <n v="3"/>
    <n v="0"/>
    <n v="0"/>
    <n v="2328"/>
    <n v="57.39"/>
    <n v="100"/>
    <n v="0.5"/>
    <n v="16"/>
    <n v="0.53214285203388756"/>
    <n v="0.57499998807907104"/>
    <n v="0"/>
    <n v="3"/>
    <n v="7"/>
    <n v="0"/>
    <n v="20"/>
    <n v="5.3571428571428568E-2"/>
    <n v="0.125"/>
    <n v="0"/>
    <n v="9"/>
    <n v="19"/>
    <x v="1"/>
    <n v="2.142857142857143E-3"/>
    <n v="5.0000000000000001E-3"/>
    <n v="0"/>
    <n v="7"/>
    <n v="15"/>
    <n v="0"/>
    <n v="2"/>
    <n v="10"/>
    <s v="No corresponde"/>
    <s v="No corresponde"/>
    <s v="No corresponde"/>
    <s v="No corresponde"/>
    <s v="No corresponde"/>
    <s v="No corresponde"/>
    <n v="0.15384615384615385"/>
    <n v="0.7"/>
    <n v="0.8"/>
    <n v="0"/>
    <n v="70"/>
    <n v="141"/>
    <n v="0"/>
    <n v="1"/>
    <n v="2"/>
    <n v="0"/>
    <n v="1"/>
    <n v="3"/>
    <s v="No corresponde"/>
    <s v="No corresponde"/>
    <s v="No corresponde"/>
    <n v="11"/>
    <x v="1"/>
    <m/>
  </r>
  <r>
    <n v="1415"/>
    <n v="210503"/>
    <x v="20"/>
    <s v="El Collao"/>
    <s v="Pilcuyo"/>
    <n v="1"/>
    <n v="2"/>
    <x v="0"/>
    <s v="pobreza media y ruralidad alta"/>
    <n v="1"/>
    <n v="0"/>
    <n v="0"/>
    <n v="13045"/>
    <n v="50.62"/>
    <n v="100"/>
    <n v="0.73958333333333337"/>
    <n v="192"/>
    <n v="0.78244047789346605"/>
    <n v="0.83958333730697632"/>
    <n v="0"/>
    <n v="30"/>
    <n v="68"/>
    <n v="3.5842293906810036E-3"/>
    <n v="279"/>
    <n v="6.7869942637205249E-2"/>
    <n v="0.15358422696590424"/>
    <n v="0"/>
    <n v="108"/>
    <n v="251"/>
    <x v="1"/>
    <n v="2.142857142857143E-3"/>
    <n v="5.0000000000000001E-3"/>
    <n v="0"/>
    <n v="15"/>
    <n v="35"/>
    <n v="0"/>
    <n v="6"/>
    <n v="14"/>
    <s v="No corresponde"/>
    <s v="No corresponde"/>
    <s v="No corresponde"/>
    <s v="No corresponde"/>
    <s v="No corresponde"/>
    <s v="No corresponde"/>
    <n v="0.75475285171102657"/>
    <n v="0.8"/>
    <n v="0.9"/>
    <n v="0"/>
    <n v="333"/>
    <n v="667"/>
    <s v="No corresponde"/>
    <s v="No corresponde"/>
    <s v="No corresponde"/>
    <n v="0"/>
    <n v="1"/>
    <n v="3"/>
    <s v="No corresponde"/>
    <s v="No corresponde"/>
    <s v="No corresponde"/>
    <n v="10"/>
    <x v="0"/>
    <m/>
  </r>
  <r>
    <n v="1416"/>
    <n v="210504"/>
    <x v="20"/>
    <s v="El Collao"/>
    <s v="Santa Rosa"/>
    <n v="1"/>
    <n v="1"/>
    <x v="1"/>
    <s v="pobreza alta y ruralidad alta"/>
    <n v="2"/>
    <n v="0"/>
    <n v="0"/>
    <n v="7912"/>
    <n v="63.47"/>
    <n v="100"/>
    <n v="0.36842105263157893"/>
    <n v="76"/>
    <n v="0.40056391542119191"/>
    <n v="0.44342106580734253"/>
    <n v="0"/>
    <n v="12"/>
    <n v="28"/>
    <n v="7.6190476190476197E-2"/>
    <n v="105"/>
    <n v="0.12976190281563066"/>
    <n v="0.20119047164916992"/>
    <n v="0"/>
    <n v="43"/>
    <n v="100"/>
    <x v="1"/>
    <n v="2.142857142857143E-3"/>
    <n v="5.0000000000000001E-3"/>
    <n v="0"/>
    <n v="15"/>
    <n v="35"/>
    <n v="0"/>
    <n v="2"/>
    <n v="10"/>
    <s v="No corresponde"/>
    <s v="No corresponde"/>
    <s v="No corresponde"/>
    <s v="No corresponde"/>
    <s v="No corresponde"/>
    <s v="No corresponde"/>
    <n v="1"/>
    <n v="1"/>
    <n v="1"/>
    <n v="0"/>
    <n v="209"/>
    <n v="418"/>
    <n v="0"/>
    <n v="0"/>
    <n v="1"/>
    <n v="0"/>
    <n v="1"/>
    <n v="3"/>
    <s v="No corresponde"/>
    <s v="No corresponde"/>
    <s v="No corresponde"/>
    <n v="10"/>
    <x v="1"/>
    <m/>
  </r>
  <r>
    <n v="1417"/>
    <n v="210505"/>
    <x v="20"/>
    <s v="El Collao"/>
    <s v="Conduriri"/>
    <n v="1"/>
    <n v="2"/>
    <x v="1"/>
    <s v="pobreza alta y ruralidad alta"/>
    <n v="2"/>
    <n v="0"/>
    <n v="0"/>
    <n v="4453"/>
    <n v="54.49"/>
    <n v="100"/>
    <n v="0.38775510204081631"/>
    <n v="49"/>
    <n v="0.41989796424051068"/>
    <n v="0.46275511384010315"/>
    <n v="0"/>
    <n v="11"/>
    <n v="24"/>
    <n v="1.8181818181818181E-2"/>
    <n v="55"/>
    <n v="7.1753245708230246E-2"/>
    <n v="0.14318181574344635"/>
    <n v="0"/>
    <n v="35"/>
    <n v="80"/>
    <x v="1"/>
    <n v="2.142857142857143E-3"/>
    <n v="5.0000000000000001E-3"/>
    <n v="0"/>
    <n v="11"/>
    <n v="25"/>
    <n v="0"/>
    <n v="2"/>
    <n v="10"/>
    <s v="No corresponde"/>
    <s v="No corresponde"/>
    <s v="No corresponde"/>
    <s v="No corresponde"/>
    <s v="No corresponde"/>
    <s v="No corresponde"/>
    <n v="0.94117647058823528"/>
    <n v="0.95"/>
    <n v="1"/>
    <n v="0"/>
    <n v="131"/>
    <n v="263"/>
    <n v="0"/>
    <n v="1"/>
    <n v="2"/>
    <n v="0"/>
    <n v="1"/>
    <n v="3"/>
    <s v="No corresponde"/>
    <s v="No corresponde"/>
    <s v="No corresponde"/>
    <n v="11"/>
    <x v="1"/>
    <m/>
  </r>
  <r>
    <n v="1418"/>
    <n v="210601"/>
    <x v="20"/>
    <s v="Huancané"/>
    <s v="Huancané"/>
    <n v="1"/>
    <n v="3"/>
    <x v="4"/>
    <s v="pobreza media y ruralidad media"/>
    <n v="1"/>
    <n v="0"/>
    <n v="0"/>
    <n v="18546"/>
    <n v="44.87"/>
    <n v="69.582955575702627"/>
    <n v="0.94621848739495795"/>
    <n v="595"/>
    <n v="0.9606962866857558"/>
    <n v="0.98000001907348633"/>
    <n v="0"/>
    <n v="114"/>
    <n v="266"/>
    <n v="0"/>
    <n v="938"/>
    <n v="7.4999998722757616E-2"/>
    <n v="0.17499999701976776"/>
    <n v="0"/>
    <n v="284"/>
    <n v="662"/>
    <x v="0"/>
    <s v="No corresponde"/>
    <s v="No corresponde"/>
    <n v="0"/>
    <n v="15"/>
    <n v="35"/>
    <n v="0"/>
    <n v="2"/>
    <n v="10"/>
    <n v="0"/>
    <n v="0.36428571428571427"/>
    <n v="0.85"/>
    <n v="0"/>
    <n v="0.36428571428571427"/>
    <n v="0.85"/>
    <n v="0.74977817213842057"/>
    <n v="0.8"/>
    <n v="0.9"/>
    <n v="0"/>
    <n v="526"/>
    <n v="1053"/>
    <n v="0"/>
    <n v="3"/>
    <n v="8"/>
    <n v="0"/>
    <n v="1"/>
    <n v="3"/>
    <s v="No corresponde"/>
    <s v="No corresponde"/>
    <s v="No corresponde"/>
    <n v="12"/>
    <x v="3"/>
    <m/>
  </r>
  <r>
    <n v="1419"/>
    <n v="210602"/>
    <x v="20"/>
    <s v="Huancané"/>
    <s v="Cojata"/>
    <n v="1"/>
    <n v="1"/>
    <x v="1"/>
    <s v="pobreza alta y ruralidad alta"/>
    <n v="3"/>
    <n v="0"/>
    <n v="0"/>
    <n v="4458"/>
    <n v="60.24"/>
    <n v="100"/>
    <n v="0.74380165289256195"/>
    <n v="121"/>
    <n v="0.77594450513756397"/>
    <n v="0.8188016414642334"/>
    <n v="0"/>
    <n v="18"/>
    <n v="42"/>
    <n v="0"/>
    <n v="125"/>
    <n v="5.3571428571428568E-2"/>
    <n v="0.125"/>
    <n v="0"/>
    <n v="59"/>
    <n v="137"/>
    <x v="1"/>
    <n v="2.142857142857143E-3"/>
    <n v="5.0000000000000001E-3"/>
    <n v="0"/>
    <n v="11"/>
    <n v="25"/>
    <n v="0"/>
    <n v="2"/>
    <n v="10"/>
    <s v="No corresponde"/>
    <s v="No corresponde"/>
    <s v="No corresponde"/>
    <s v="No corresponde"/>
    <s v="No corresponde"/>
    <s v="No corresponde"/>
    <n v="0.9568965517241379"/>
    <n v="1"/>
    <n v="1"/>
    <n v="0"/>
    <n v="184"/>
    <n v="368"/>
    <n v="0"/>
    <n v="0"/>
    <n v="1"/>
    <n v="0"/>
    <n v="1"/>
    <n v="3"/>
    <s v="No corresponde"/>
    <s v="No corresponde"/>
    <s v="No corresponde"/>
    <n v="10"/>
    <x v="1"/>
    <m/>
  </r>
  <r>
    <n v="1420"/>
    <n v="210603"/>
    <x v="20"/>
    <s v="Huancané"/>
    <s v="Huatasani"/>
    <n v="1"/>
    <n v="3"/>
    <x v="0"/>
    <s v="pobreza media y ruralidad alta"/>
    <n v="2"/>
    <n v="0"/>
    <n v="0"/>
    <n v="5580"/>
    <n v="44"/>
    <n v="100"/>
    <n v="0.95588235294117652"/>
    <n v="68"/>
    <n v="0.95588236045436703"/>
    <n v="0.95588237047195435"/>
    <n v="0"/>
    <n v="15"/>
    <n v="35"/>
    <n v="0"/>
    <n v="98"/>
    <n v="6.4285716840199056E-2"/>
    <n v="0.15000000596046448"/>
    <n v="0"/>
    <n v="37"/>
    <n v="85"/>
    <x v="0"/>
    <s v="No corresponde"/>
    <s v="No corresponde"/>
    <n v="0"/>
    <n v="11"/>
    <n v="25"/>
    <n v="0"/>
    <n v="2"/>
    <n v="10"/>
    <s v="No corresponde"/>
    <s v="No corresponde"/>
    <s v="No corresponde"/>
    <s v="No corresponde"/>
    <s v="No corresponde"/>
    <s v="No corresponde"/>
    <n v="0.92647058823529416"/>
    <n v="0.95"/>
    <n v="1"/>
    <n v="0"/>
    <n v="129"/>
    <n v="259"/>
    <n v="0"/>
    <n v="1"/>
    <n v="2"/>
    <n v="0"/>
    <n v="1"/>
    <n v="3"/>
    <s v="No corresponde"/>
    <s v="No corresponde"/>
    <s v="No corresponde"/>
    <n v="10"/>
    <x v="0"/>
    <m/>
  </r>
  <r>
    <n v="1421"/>
    <n v="210604"/>
    <x v="20"/>
    <s v="Huancané"/>
    <s v="Inchupalla"/>
    <n v="1"/>
    <n v="1"/>
    <x v="1"/>
    <s v="pobreza alta y ruralidad alta"/>
    <n v="3"/>
    <n v="0"/>
    <n v="0"/>
    <n v="3389"/>
    <n v="65.510000000000005"/>
    <n v="100"/>
    <n v="0.9"/>
    <n v="60"/>
    <n v="0.93214286736079621"/>
    <n v="0.97500002384185791"/>
    <n v="0"/>
    <n v="9"/>
    <n v="21"/>
    <n v="0"/>
    <n v="86"/>
    <n v="5.3571428571428568E-2"/>
    <n v="0.125"/>
    <n v="0"/>
    <n v="41"/>
    <n v="94"/>
    <x v="1"/>
    <n v="2.142857142857143E-3"/>
    <n v="5.0000000000000001E-3"/>
    <n v="0"/>
    <n v="11"/>
    <n v="25"/>
    <n v="0"/>
    <n v="2"/>
    <n v="10"/>
    <s v="No corresponde"/>
    <s v="No corresponde"/>
    <s v="No corresponde"/>
    <s v="No corresponde"/>
    <s v="No corresponde"/>
    <s v="No corresponde"/>
    <n v="0"/>
    <n v="0.7"/>
    <n v="0.8"/>
    <n v="0"/>
    <n v="146"/>
    <n v="292"/>
    <s v="No corresponde"/>
    <s v="No corresponde"/>
    <s v="No corresponde"/>
    <n v="0"/>
    <n v="1"/>
    <n v="3"/>
    <s v="No corresponde"/>
    <s v="No corresponde"/>
    <s v="No corresponde"/>
    <n v="10"/>
    <x v="0"/>
    <m/>
  </r>
  <r>
    <n v="1422"/>
    <n v="210605"/>
    <x v="20"/>
    <s v="Huancané"/>
    <s v="Pusi"/>
    <n v="1"/>
    <n v="2"/>
    <x v="0"/>
    <s v="pobreza media y ruralidad alta"/>
    <n v="3"/>
    <n v="0"/>
    <n v="0"/>
    <n v="6452"/>
    <n v="49.37"/>
    <n v="100"/>
    <n v="0.89312977099236646"/>
    <n v="131"/>
    <n v="0.93035987731284642"/>
    <n v="0.98000001907348633"/>
    <n v="0"/>
    <n v="24"/>
    <n v="54"/>
    <n v="2.2598870056497175E-2"/>
    <n v="177"/>
    <n v="8.688458372163041E-2"/>
    <n v="0.17259886860847473"/>
    <n v="0"/>
    <n v="48"/>
    <n v="110"/>
    <x v="0"/>
    <s v="No corresponde"/>
    <s v="No corresponde"/>
    <n v="0"/>
    <n v="11"/>
    <n v="25"/>
    <n v="0"/>
    <n v="6"/>
    <n v="14"/>
    <s v="No corresponde"/>
    <s v="No corresponde"/>
    <s v="No corresponde"/>
    <s v="No corresponde"/>
    <s v="No corresponde"/>
    <s v="No corresponde"/>
    <n v="0.40816326530612246"/>
    <n v="0.7"/>
    <n v="0.8"/>
    <n v="0"/>
    <n v="207"/>
    <n v="414"/>
    <n v="0"/>
    <n v="1"/>
    <n v="3"/>
    <n v="0"/>
    <n v="1"/>
    <n v="3"/>
    <s v="No corresponde"/>
    <s v="No corresponde"/>
    <s v="No corresponde"/>
    <n v="10"/>
    <x v="0"/>
    <m/>
  </r>
  <r>
    <n v="1423"/>
    <n v="210606"/>
    <x v="20"/>
    <s v="Huancané"/>
    <s v="Rosaspata"/>
    <n v="1"/>
    <n v="1"/>
    <x v="1"/>
    <s v="pobreza alta y ruralidad alta"/>
    <n v="3"/>
    <n v="0"/>
    <n v="0"/>
    <n v="5275"/>
    <n v="62.51"/>
    <n v="100"/>
    <n v="0.73469387755102045"/>
    <n v="98"/>
    <n v="0.76683673271284858"/>
    <n v="0.80969387292861938"/>
    <n v="0"/>
    <n v="12"/>
    <n v="27"/>
    <n v="9.0909090909090912E-2"/>
    <n v="110"/>
    <n v="0.14448052064164893"/>
    <n v="0.21590909361839294"/>
    <n v="0"/>
    <n v="66"/>
    <n v="153"/>
    <x v="1"/>
    <n v="2.142857142857143E-3"/>
    <n v="5.0000000000000001E-3"/>
    <n v="0"/>
    <n v="11"/>
    <n v="25"/>
    <n v="0"/>
    <n v="6"/>
    <n v="14"/>
    <s v="No corresponde"/>
    <s v="No corresponde"/>
    <s v="No corresponde"/>
    <s v="No corresponde"/>
    <s v="No corresponde"/>
    <s v="No corresponde"/>
    <n v="0"/>
    <n v="0.7"/>
    <n v="0.8"/>
    <n v="0"/>
    <n v="246"/>
    <n v="492"/>
    <n v="0"/>
    <n v="2"/>
    <n v="4"/>
    <n v="0"/>
    <n v="1"/>
    <n v="3"/>
    <s v="No corresponde"/>
    <s v="No corresponde"/>
    <s v="No corresponde"/>
    <n v="11"/>
    <x v="1"/>
    <m/>
  </r>
  <r>
    <n v="1424"/>
    <n v="210607"/>
    <x v="20"/>
    <s v="Huancané"/>
    <s v="Taraco"/>
    <n v="1"/>
    <n v="2"/>
    <x v="0"/>
    <s v="pobreza media y ruralidad alta"/>
    <n v="1"/>
    <n v="0"/>
    <n v="0"/>
    <n v="14343"/>
    <n v="50.77"/>
    <n v="100"/>
    <n v="0.9269662921348315"/>
    <n v="356"/>
    <n v="0.94969503225139784"/>
    <n v="0.98000001907348633"/>
    <n v="0"/>
    <n v="45"/>
    <n v="104"/>
    <n v="0"/>
    <n v="408"/>
    <n v="6.4285716840199056E-2"/>
    <n v="0.15000000596046448"/>
    <n v="0"/>
    <n v="163"/>
    <n v="379"/>
    <x v="1"/>
    <n v="2.142857142857143E-3"/>
    <n v="5.0000000000000001E-3"/>
    <n v="0"/>
    <n v="15"/>
    <n v="35"/>
    <n v="0"/>
    <n v="2"/>
    <n v="10"/>
    <s v="No corresponde"/>
    <s v="No corresponde"/>
    <s v="No corresponde"/>
    <s v="No corresponde"/>
    <s v="No corresponde"/>
    <s v="No corresponde"/>
    <n v="2.3809523809523808E-2"/>
    <n v="0.7"/>
    <n v="0.8"/>
    <n v="0"/>
    <n v="378"/>
    <n v="757"/>
    <s v="No corresponde"/>
    <s v="No corresponde"/>
    <s v="No corresponde"/>
    <n v="0"/>
    <n v="1"/>
    <n v="3"/>
    <s v="No corresponde"/>
    <s v="No corresponde"/>
    <s v="No corresponde"/>
    <n v="10"/>
    <x v="0"/>
    <m/>
  </r>
  <r>
    <n v="1425"/>
    <n v="210608"/>
    <x v="20"/>
    <s v="Huancané"/>
    <s v="Vilque Chico"/>
    <n v="1"/>
    <n v="2"/>
    <x v="1"/>
    <s v="pobreza alta y ruralidad alta"/>
    <n v="2"/>
    <n v="0"/>
    <n v="0"/>
    <n v="8398"/>
    <n v="57.28"/>
    <n v="100"/>
    <n v="0.89743589743589747"/>
    <n v="156"/>
    <n v="0.92957875208976948"/>
    <n v="0.97243589162826538"/>
    <n v="0"/>
    <n v="18"/>
    <n v="40"/>
    <n v="6.4935064935064939E-3"/>
    <n v="154"/>
    <n v="6.0064936060188874E-2"/>
    <n v="0.13149350881576538"/>
    <n v="0"/>
    <n v="98"/>
    <n v="227"/>
    <x v="1"/>
    <n v="2.142857142857143E-3"/>
    <n v="5.0000000000000001E-3"/>
    <n v="0"/>
    <n v="11"/>
    <n v="25"/>
    <n v="0"/>
    <n v="6"/>
    <n v="14"/>
    <s v="No corresponde"/>
    <s v="No corresponde"/>
    <s v="No corresponde"/>
    <s v="No corresponde"/>
    <s v="No corresponde"/>
    <s v="No corresponde"/>
    <n v="0.54580152671755722"/>
    <n v="0.8"/>
    <n v="0.9"/>
    <n v="0"/>
    <n v="335"/>
    <n v="670"/>
    <n v="0"/>
    <n v="3"/>
    <n v="6"/>
    <n v="0"/>
    <n v="1"/>
    <n v="3"/>
    <s v="No corresponde"/>
    <s v="No corresponde"/>
    <s v="No corresponde"/>
    <n v="11"/>
    <x v="1"/>
    <m/>
  </r>
  <r>
    <n v="1426"/>
    <n v="210701"/>
    <x v="20"/>
    <s v="Lampa"/>
    <s v="Lampa"/>
    <n v="2"/>
    <n v="3"/>
    <x v="4"/>
    <s v="pobreza media y ruralidad media"/>
    <n v="1"/>
    <n v="0"/>
    <n v="0"/>
    <n v="10251"/>
    <n v="35.79"/>
    <n v="61.626852131841545"/>
    <n v="0.64880952380952384"/>
    <n v="336"/>
    <n v="0.70238096454516563"/>
    <n v="0.77380955219268799"/>
    <n v="0"/>
    <n v="91"/>
    <n v="212"/>
    <n v="3.2786885245901641E-2"/>
    <n v="549"/>
    <n v="0.10778688637657524"/>
    <n v="0.20778688788414001"/>
    <n v="0"/>
    <n v="151"/>
    <n v="351"/>
    <x v="0"/>
    <s v="No corresponde"/>
    <s v="No corresponde"/>
    <n v="0"/>
    <n v="15"/>
    <n v="35"/>
    <n v="0"/>
    <n v="2"/>
    <n v="10"/>
    <s v="No corresponde"/>
    <s v="No corresponde"/>
    <s v="No corresponde"/>
    <s v="No corresponde"/>
    <s v="No corresponde"/>
    <s v="No corresponde"/>
    <n v="0.89901823281907434"/>
    <n v="0.9"/>
    <n v="0.95"/>
    <n v="0"/>
    <n v="248"/>
    <n v="496"/>
    <n v="0"/>
    <n v="0"/>
    <n v="1"/>
    <n v="0"/>
    <n v="1"/>
    <n v="3"/>
    <s v="No corresponde"/>
    <s v="No corresponde"/>
    <s v="No corresponde"/>
    <n v="9"/>
    <x v="0"/>
    <m/>
  </r>
  <r>
    <n v="1427"/>
    <n v="210702"/>
    <x v="20"/>
    <s v="Lampa"/>
    <s v="Cabanilla"/>
    <n v="2"/>
    <n v="4"/>
    <x v="3"/>
    <s v="pobreza baja y ruralidad alta"/>
    <n v="1"/>
    <n v="0"/>
    <n v="0"/>
    <n v="5331"/>
    <n v="29.72"/>
    <n v="100"/>
    <n v="0.72727272727272729"/>
    <n v="143"/>
    <n v="0.79155844062953806"/>
    <n v="0.87727272510528564"/>
    <n v="0"/>
    <n v="41"/>
    <n v="94"/>
    <n v="0"/>
    <n v="238"/>
    <n v="8.5714286991528096E-2"/>
    <n v="0.20000000298023224"/>
    <n v="0"/>
    <n v="72"/>
    <n v="166"/>
    <x v="0"/>
    <s v="No corresponde"/>
    <s v="No corresponde"/>
    <n v="0"/>
    <n v="11"/>
    <n v="25"/>
    <n v="0"/>
    <n v="2"/>
    <n v="10"/>
    <s v="No corresponde"/>
    <s v="No corresponde"/>
    <s v="No corresponde"/>
    <s v="No corresponde"/>
    <s v="No corresponde"/>
    <s v="No corresponde"/>
    <n v="0.90944881889763785"/>
    <n v="0.95"/>
    <n v="1"/>
    <n v="0"/>
    <n v="138"/>
    <n v="277"/>
    <n v="0"/>
    <n v="0"/>
    <n v="1"/>
    <n v="0"/>
    <n v="1"/>
    <n v="3"/>
    <s v="No corresponde"/>
    <s v="No corresponde"/>
    <s v="No corresponde"/>
    <n v="9"/>
    <x v="0"/>
    <m/>
  </r>
  <r>
    <n v="1428"/>
    <n v="210703"/>
    <x v="20"/>
    <s v="Lampa"/>
    <s v="Calapuja"/>
    <n v="1"/>
    <n v="1"/>
    <x v="1"/>
    <s v="pobreza alta y ruralidad alta"/>
    <n v="2"/>
    <n v="0"/>
    <n v="0"/>
    <n v="1491"/>
    <n v="59.21"/>
    <n v="100"/>
    <n v="0.94545454545454544"/>
    <n v="55"/>
    <n v="0.96025974843409156"/>
    <n v="0.98000001907348633"/>
    <n v="0"/>
    <n v="14"/>
    <n v="31"/>
    <n v="0"/>
    <n v="125"/>
    <n v="5.3571428571428568E-2"/>
    <n v="0.125"/>
    <n v="0"/>
    <n v="16"/>
    <n v="37"/>
    <x v="1"/>
    <n v="2.142857142857143E-3"/>
    <n v="5.0000000000000001E-3"/>
    <n v="0"/>
    <n v="7"/>
    <n v="15"/>
    <n v="0"/>
    <n v="2"/>
    <n v="10"/>
    <s v="No corresponde"/>
    <s v="No corresponde"/>
    <s v="No corresponde"/>
    <s v="No corresponde"/>
    <s v="No corresponde"/>
    <s v="No corresponde"/>
    <n v="1"/>
    <n v="1"/>
    <n v="1"/>
    <n v="0"/>
    <n v="75"/>
    <n v="150"/>
    <n v="0"/>
    <n v="0"/>
    <n v="1"/>
    <n v="0"/>
    <n v="1"/>
    <n v="3"/>
    <s v="No corresponde"/>
    <s v="No corresponde"/>
    <s v="No corresponde"/>
    <n v="10"/>
    <x v="1"/>
    <m/>
  </r>
  <r>
    <n v="1429"/>
    <n v="210704"/>
    <x v="20"/>
    <s v="Lampa"/>
    <s v="Nicasio"/>
    <n v="1"/>
    <n v="2"/>
    <x v="0"/>
    <s v="pobreza media y ruralidad alta"/>
    <n v="3"/>
    <n v="0"/>
    <n v="0"/>
    <n v="2684"/>
    <n v="47.28"/>
    <n v="100"/>
    <n v="0.8571428571428571"/>
    <n v="70"/>
    <n v="0.89999998832235528"/>
    <n v="0.95714282989501953"/>
    <n v="0"/>
    <n v="13"/>
    <n v="29"/>
    <n v="0"/>
    <n v="94"/>
    <n v="6.4285716840199056E-2"/>
    <n v="0.15000000596046448"/>
    <n v="0"/>
    <n v="36"/>
    <n v="84"/>
    <x v="0"/>
    <s v="No corresponde"/>
    <s v="No corresponde"/>
    <n v="0"/>
    <n v="11"/>
    <n v="25"/>
    <n v="0"/>
    <n v="2"/>
    <n v="10"/>
    <s v="No corresponde"/>
    <s v="No corresponde"/>
    <s v="No corresponde"/>
    <s v="No corresponde"/>
    <s v="No corresponde"/>
    <s v="No corresponde"/>
    <n v="1.0101010101010102E-2"/>
    <n v="0.7"/>
    <n v="0.8"/>
    <n v="0"/>
    <n v="103"/>
    <n v="206"/>
    <n v="0"/>
    <n v="0"/>
    <n v="1"/>
    <n v="0"/>
    <n v="1"/>
    <n v="3"/>
    <s v="No corresponde"/>
    <s v="No corresponde"/>
    <s v="No corresponde"/>
    <n v="9"/>
    <x v="0"/>
    <m/>
  </r>
  <r>
    <n v="1430"/>
    <n v="210705"/>
    <x v="20"/>
    <s v="Lampa"/>
    <s v="Ocuviri"/>
    <n v="1"/>
    <n v="2"/>
    <x v="0"/>
    <s v="pobreza media y ruralidad alta"/>
    <n v="3"/>
    <n v="0"/>
    <n v="0"/>
    <n v="3215"/>
    <n v="50.06"/>
    <n v="100"/>
    <n v="0.70149253731343286"/>
    <n v="67"/>
    <n v="0.74434966941886371"/>
    <n v="0.80149251222610474"/>
    <n v="0"/>
    <n v="9"/>
    <n v="19"/>
    <n v="0"/>
    <n v="76"/>
    <n v="6.4285716840199056E-2"/>
    <n v="0.15000000596046448"/>
    <n v="0"/>
    <n v="28"/>
    <n v="64"/>
    <x v="1"/>
    <n v="2.142857142857143E-3"/>
    <n v="5.0000000000000001E-3"/>
    <n v="0"/>
    <n v="11"/>
    <n v="25"/>
    <n v="0"/>
    <n v="2"/>
    <n v="10"/>
    <s v="No corresponde"/>
    <s v="No corresponde"/>
    <s v="No corresponde"/>
    <s v="No corresponde"/>
    <s v="No corresponde"/>
    <s v="No corresponde"/>
    <n v="0.5393258426966292"/>
    <n v="0.8"/>
    <n v="0.9"/>
    <n v="0"/>
    <n v="76"/>
    <n v="153"/>
    <n v="0"/>
    <n v="0"/>
    <n v="1"/>
    <n v="0"/>
    <n v="1"/>
    <n v="3"/>
    <s v="No corresponde"/>
    <s v="No corresponde"/>
    <s v="No corresponde"/>
    <n v="10"/>
    <x v="1"/>
    <m/>
  </r>
  <r>
    <n v="1431"/>
    <n v="210706"/>
    <x v="20"/>
    <s v="Lampa"/>
    <s v="Palca"/>
    <n v="1"/>
    <n v="2"/>
    <x v="1"/>
    <s v="pobreza alta y ruralidad alta"/>
    <n v="3"/>
    <n v="0"/>
    <n v="0"/>
    <n v="2843"/>
    <n v="51.23"/>
    <n v="100"/>
    <n v="0.36363636363636365"/>
    <n v="55"/>
    <n v="0.39577922031476903"/>
    <n v="0.43863636255264282"/>
    <n v="0"/>
    <n v="5"/>
    <n v="11"/>
    <n v="0"/>
    <n v="55"/>
    <n v="5.3571428571428568E-2"/>
    <n v="0.125"/>
    <n v="0"/>
    <n v="21"/>
    <n v="48"/>
    <x v="1"/>
    <n v="2.142857142857143E-3"/>
    <n v="5.0000000000000001E-3"/>
    <n v="0"/>
    <n v="11"/>
    <n v="25"/>
    <n v="0"/>
    <n v="6"/>
    <n v="14"/>
    <s v="No corresponde"/>
    <s v="No corresponde"/>
    <s v="No corresponde"/>
    <s v="No corresponde"/>
    <s v="No corresponde"/>
    <s v="No corresponde"/>
    <n v="0.92592592592592593"/>
    <n v="0.95"/>
    <n v="1"/>
    <n v="0"/>
    <n v="118"/>
    <n v="237"/>
    <n v="0"/>
    <n v="0"/>
    <n v="1"/>
    <n v="0"/>
    <n v="1"/>
    <n v="3"/>
    <s v="No corresponde"/>
    <s v="No corresponde"/>
    <s v="No corresponde"/>
    <n v="10"/>
    <x v="1"/>
    <m/>
  </r>
  <r>
    <n v="1432"/>
    <n v="210707"/>
    <x v="20"/>
    <s v="Lampa"/>
    <s v="Paratia"/>
    <n v="1"/>
    <n v="1"/>
    <x v="1"/>
    <s v="pobreza alta y ruralidad alta"/>
    <n v="1"/>
    <n v="0"/>
    <n v="0"/>
    <n v="9582"/>
    <n v="57.66"/>
    <n v="100"/>
    <n v="0.54794520547945202"/>
    <n v="73"/>
    <n v="0.58008805576369249"/>
    <n v="0.62294518947601318"/>
    <n v="0"/>
    <n v="12"/>
    <n v="26"/>
    <n v="0"/>
    <n v="82"/>
    <n v="5.3571428571428568E-2"/>
    <n v="0.125"/>
    <n v="0"/>
    <n v="34"/>
    <n v="78"/>
    <x v="1"/>
    <n v="2.142857142857143E-3"/>
    <n v="5.0000000000000001E-3"/>
    <n v="0"/>
    <n v="15"/>
    <n v="35"/>
    <n v="0"/>
    <n v="2"/>
    <n v="10"/>
    <s v="No corresponde"/>
    <s v="No corresponde"/>
    <s v="No corresponde"/>
    <s v="No corresponde"/>
    <s v="No corresponde"/>
    <s v="No corresponde"/>
    <n v="0.73099415204678364"/>
    <n v="0.8"/>
    <n v="0.9"/>
    <n v="0"/>
    <n v="86"/>
    <n v="172"/>
    <n v="0"/>
    <n v="0"/>
    <n v="1"/>
    <n v="0"/>
    <n v="1"/>
    <n v="3"/>
    <s v="No corresponde"/>
    <s v="No corresponde"/>
    <s v="No corresponde"/>
    <n v="10"/>
    <x v="1"/>
    <m/>
  </r>
  <r>
    <n v="1433"/>
    <n v="210708"/>
    <x v="20"/>
    <s v="Lampa"/>
    <s v="Pucará"/>
    <n v="2"/>
    <n v="3"/>
    <x v="0"/>
    <s v="pobreza media y ruralidad alta"/>
    <n v="2"/>
    <n v="0"/>
    <n v="0"/>
    <n v="5151"/>
    <n v="42.9"/>
    <n v="100"/>
    <n v="0.59090909090909094"/>
    <n v="132"/>
    <n v="0.63376623237287844"/>
    <n v="0.69090908765792847"/>
    <n v="0"/>
    <n v="21"/>
    <n v="48"/>
    <n v="3.1847133757961783E-2"/>
    <n v="157"/>
    <n v="9.6132850801543407E-2"/>
    <n v="0.18184714019298553"/>
    <n v="0"/>
    <n v="87"/>
    <n v="202"/>
    <x v="0"/>
    <s v="No corresponde"/>
    <s v="No corresponde"/>
    <n v="0"/>
    <n v="11"/>
    <n v="25"/>
    <n v="0"/>
    <n v="6"/>
    <n v="14"/>
    <s v="No corresponde"/>
    <s v="No corresponde"/>
    <s v="No corresponde"/>
    <s v="No corresponde"/>
    <s v="No corresponde"/>
    <s v="No corresponde"/>
    <n v="0.94636015325670497"/>
    <n v="0.95"/>
    <n v="1"/>
    <n v="0"/>
    <n v="241"/>
    <n v="482"/>
    <n v="0"/>
    <n v="1"/>
    <n v="2"/>
    <n v="0"/>
    <n v="1"/>
    <n v="3"/>
    <s v="No corresponde"/>
    <s v="No corresponde"/>
    <s v="No corresponde"/>
    <n v="10"/>
    <x v="0"/>
    <m/>
  </r>
  <r>
    <n v="1434"/>
    <n v="210709"/>
    <x v="20"/>
    <s v="Lampa"/>
    <s v="Santa Lucía"/>
    <n v="1"/>
    <n v="2"/>
    <x v="4"/>
    <s v="pobreza media y ruralidad media"/>
    <n v="1"/>
    <n v="0"/>
    <n v="0"/>
    <n v="7546"/>
    <n v="51.43"/>
    <n v="38.215575038679731"/>
    <n v="0.43579766536964981"/>
    <n v="257"/>
    <n v="0.48936910507346337"/>
    <n v="0.56079769134521484"/>
    <n v="0"/>
    <n v="55"/>
    <n v="127"/>
    <n v="0"/>
    <n v="375"/>
    <n v="7.4999998722757616E-2"/>
    <n v="0.17499999701976776"/>
    <n v="0"/>
    <n v="93"/>
    <n v="215"/>
    <x v="1"/>
    <n v="2.142857142857143E-3"/>
    <n v="5.0000000000000001E-3"/>
    <n v="0"/>
    <n v="11"/>
    <n v="25"/>
    <n v="0"/>
    <n v="2"/>
    <n v="10"/>
    <s v="No corresponde"/>
    <s v="No corresponde"/>
    <s v="No corresponde"/>
    <s v="No corresponde"/>
    <s v="No corresponde"/>
    <s v="No corresponde"/>
    <n v="0.78260869565217395"/>
    <n v="0.8"/>
    <n v="0.9"/>
    <n v="0"/>
    <n v="205"/>
    <n v="410"/>
    <n v="0"/>
    <n v="0"/>
    <n v="1"/>
    <n v="0"/>
    <n v="1"/>
    <n v="3"/>
    <s v="No corresponde"/>
    <s v="No corresponde"/>
    <s v="No corresponde"/>
    <n v="10"/>
    <x v="1"/>
    <m/>
  </r>
  <r>
    <n v="1435"/>
    <n v="210710"/>
    <x v="20"/>
    <s v="Lampa"/>
    <s v="Vilavila"/>
    <n v="2"/>
    <n v="3"/>
    <x v="3"/>
    <s v="pobreza baja y ruralidad alta"/>
    <n v="3"/>
    <n v="0"/>
    <n v="0"/>
    <n v="4406"/>
    <n v="36.58"/>
    <n v="100"/>
    <n v="0.5714285714285714"/>
    <n v="28"/>
    <n v="0.63571428644413852"/>
    <n v="0.72142857313156128"/>
    <n v="0"/>
    <n v="7"/>
    <n v="16"/>
    <n v="0"/>
    <n v="41"/>
    <n v="8.5714286991528096E-2"/>
    <n v="0.20000000298023224"/>
    <n v="0"/>
    <n v="12"/>
    <n v="27"/>
    <x v="0"/>
    <s v="No corresponde"/>
    <s v="No corresponde"/>
    <n v="0"/>
    <n v="7"/>
    <n v="15"/>
    <n v="0"/>
    <n v="2"/>
    <n v="10"/>
    <s v="No corresponde"/>
    <s v="No corresponde"/>
    <s v="No corresponde"/>
    <s v="No corresponde"/>
    <s v="No corresponde"/>
    <s v="No corresponde"/>
    <n v="1"/>
    <n v="1"/>
    <n v="1"/>
    <n v="0"/>
    <n v="76"/>
    <n v="152"/>
    <n v="0"/>
    <n v="0"/>
    <n v="1"/>
    <n v="0"/>
    <n v="1"/>
    <n v="3"/>
    <s v="No corresponde"/>
    <s v="No corresponde"/>
    <s v="No corresponde"/>
    <n v="9"/>
    <x v="0"/>
    <m/>
  </r>
  <r>
    <n v="1436"/>
    <n v="210801"/>
    <x v="20"/>
    <s v="Melgar"/>
    <s v="Ayaviri"/>
    <n v="2"/>
    <n v="4"/>
    <x v="5"/>
    <s v="pobreza baja y ruralidad baja"/>
    <n v="1"/>
    <n v="0"/>
    <n v="0"/>
    <n v="22350"/>
    <n v="34.21"/>
    <n v="19.178310046573518"/>
    <n v="0.85043144774688395"/>
    <n v="1043"/>
    <n v="0.90596083545828499"/>
    <n v="0.98000001907348633"/>
    <n v="0"/>
    <n v="193"/>
    <n v="449"/>
    <n v="6.6533599467731206E-4"/>
    <n v="1503"/>
    <n v="9.7093905234175965E-2"/>
    <n v="0.22566533088684082"/>
    <n v="0"/>
    <n v="400"/>
    <n v="932"/>
    <x v="0"/>
    <s v="No corresponde"/>
    <s v="No corresponde"/>
    <n v="0"/>
    <n v="15"/>
    <n v="35"/>
    <n v="0"/>
    <n v="2"/>
    <n v="10"/>
    <n v="0"/>
    <n v="0.36428571428571427"/>
    <n v="0.85"/>
    <n v="0"/>
    <n v="0.36428571428571427"/>
    <n v="0.85"/>
    <n v="0.91397849462365588"/>
    <n v="0.95"/>
    <n v="1"/>
    <n v="0"/>
    <n v="366"/>
    <n v="732"/>
    <n v="0"/>
    <n v="0"/>
    <n v="1"/>
    <n v="0"/>
    <n v="1"/>
    <n v="3"/>
    <s v="No corresponde"/>
    <s v="No corresponde"/>
    <s v="No corresponde"/>
    <n v="11"/>
    <x v="3"/>
    <m/>
  </r>
  <r>
    <n v="1437"/>
    <n v="210802"/>
    <x v="20"/>
    <s v="Melgar"/>
    <s v="Antauta"/>
    <n v="1"/>
    <n v="1"/>
    <x v="1"/>
    <s v="pobreza alta y ruralidad alta"/>
    <n v="1"/>
    <n v="0"/>
    <n v="0"/>
    <n v="4404"/>
    <n v="61.6"/>
    <n v="100"/>
    <n v="0.68717948717948718"/>
    <n v="195"/>
    <n v="0.71932234720432719"/>
    <n v="0.76217949390411377"/>
    <n v="0"/>
    <n v="23"/>
    <n v="53"/>
    <n v="0"/>
    <n v="221"/>
    <n v="5.3571428571428568E-2"/>
    <n v="0.125"/>
    <n v="0"/>
    <n v="60"/>
    <n v="138"/>
    <x v="1"/>
    <n v="2.142857142857143E-3"/>
    <n v="5.0000000000000001E-3"/>
    <n v="0"/>
    <n v="7"/>
    <n v="15"/>
    <n v="0"/>
    <n v="2"/>
    <n v="10"/>
    <s v="No corresponde"/>
    <s v="No corresponde"/>
    <s v="No corresponde"/>
    <s v="No corresponde"/>
    <s v="No corresponde"/>
    <s v="No corresponde"/>
    <n v="9.1954022988505746E-2"/>
    <n v="0.7"/>
    <n v="0.8"/>
    <n v="0"/>
    <n v="153"/>
    <n v="307"/>
    <n v="0"/>
    <n v="0"/>
    <n v="1"/>
    <n v="0"/>
    <n v="1"/>
    <n v="3"/>
    <s v="No corresponde"/>
    <s v="No corresponde"/>
    <s v="No corresponde"/>
    <n v="10"/>
    <x v="1"/>
    <m/>
  </r>
  <r>
    <n v="1438"/>
    <n v="210803"/>
    <x v="20"/>
    <s v="Melgar"/>
    <s v="Cupi"/>
    <n v="1"/>
    <n v="3"/>
    <x v="0"/>
    <s v="pobreza media y ruralidad alta"/>
    <n v="3"/>
    <n v="0"/>
    <n v="0"/>
    <n v="3485"/>
    <n v="43.65"/>
    <n v="100"/>
    <n v="0.77777777777777779"/>
    <n v="54"/>
    <n v="0.82063491098464481"/>
    <n v="0.87777775526046753"/>
    <n v="0"/>
    <n v="10"/>
    <n v="22"/>
    <n v="5.128205128205128E-2"/>
    <n v="78"/>
    <n v="0.11556776681225815"/>
    <n v="0.20128205418586731"/>
    <n v="0"/>
    <n v="36"/>
    <n v="83"/>
    <x v="0"/>
    <s v="No corresponde"/>
    <s v="No corresponde"/>
    <n v="0"/>
    <n v="7"/>
    <n v="15"/>
    <n v="0"/>
    <n v="2"/>
    <n v="10"/>
    <s v="No corresponde"/>
    <s v="No corresponde"/>
    <s v="No corresponde"/>
    <s v="No corresponde"/>
    <s v="No corresponde"/>
    <s v="No corresponde"/>
    <n v="0.6629213483146067"/>
    <n v="0.8"/>
    <n v="0.9"/>
    <n v="0"/>
    <n v="103"/>
    <n v="206"/>
    <n v="0"/>
    <n v="0"/>
    <n v="1"/>
    <n v="0"/>
    <n v="1"/>
    <n v="3"/>
    <s v="No corresponde"/>
    <s v="No corresponde"/>
    <s v="No corresponde"/>
    <n v="9"/>
    <x v="0"/>
    <m/>
  </r>
  <r>
    <n v="1439"/>
    <n v="210804"/>
    <x v="20"/>
    <s v="Melgar"/>
    <s v="Llalli"/>
    <n v="1"/>
    <n v="2"/>
    <x v="0"/>
    <s v="pobreza media y ruralidad alta"/>
    <n v="3"/>
    <n v="0"/>
    <n v="0"/>
    <n v="4955"/>
    <n v="45.89"/>
    <n v="100"/>
    <n v="0.77"/>
    <n v="100"/>
    <n v="0.81285714490073069"/>
    <n v="0.87000000476837158"/>
    <n v="0"/>
    <n v="14"/>
    <n v="32"/>
    <n v="0"/>
    <n v="122"/>
    <n v="6.4285716840199056E-2"/>
    <n v="0.15000000596046448"/>
    <n v="0"/>
    <n v="48"/>
    <n v="111"/>
    <x v="0"/>
    <s v="No corresponde"/>
    <s v="No corresponde"/>
    <n v="0"/>
    <n v="11"/>
    <n v="25"/>
    <n v="0"/>
    <n v="2"/>
    <n v="10"/>
    <s v="No corresponde"/>
    <s v="No corresponde"/>
    <s v="No corresponde"/>
    <s v="No corresponde"/>
    <s v="No corresponde"/>
    <s v="No corresponde"/>
    <n v="0.97938144329896903"/>
    <n v="1"/>
    <n v="1"/>
    <n v="0"/>
    <n v="137"/>
    <n v="275"/>
    <n v="0"/>
    <n v="0"/>
    <n v="1"/>
    <n v="0"/>
    <n v="1"/>
    <n v="3"/>
    <s v="No corresponde"/>
    <s v="No corresponde"/>
    <s v="No corresponde"/>
    <n v="9"/>
    <x v="0"/>
    <m/>
  </r>
  <r>
    <n v="1440"/>
    <n v="210805"/>
    <x v="20"/>
    <s v="Melgar"/>
    <s v="Macari"/>
    <n v="1"/>
    <n v="1"/>
    <x v="4"/>
    <s v="pobreza media y ruralidad media"/>
    <n v="4"/>
    <n v="1"/>
    <n v="0"/>
    <n v="8687"/>
    <n v="63.73"/>
    <n v="76.586687306501545"/>
    <n v="0.57207207207207211"/>
    <n v="222"/>
    <n v="0.62564350777764732"/>
    <n v="0.69707208871841431"/>
    <n v="0"/>
    <n v="30"/>
    <n v="68"/>
    <n v="4.8872180451127817E-2"/>
    <n v="266"/>
    <n v="0.12387218229496645"/>
    <n v="0.22387218475341797"/>
    <n v="0"/>
    <n v="121"/>
    <n v="281"/>
    <x v="1"/>
    <n v="2.142857142857143E-3"/>
    <n v="5.0000000000000001E-3"/>
    <n v="0"/>
    <n v="15"/>
    <n v="35"/>
    <n v="0"/>
    <n v="6"/>
    <n v="14"/>
    <s v="No corresponde"/>
    <s v="No corresponde"/>
    <s v="No corresponde"/>
    <s v="No corresponde"/>
    <s v="No corresponde"/>
    <s v="No corresponde"/>
    <n v="0.9257950530035336"/>
    <n v="0.95"/>
    <n v="1"/>
    <n v="0"/>
    <n v="220"/>
    <n v="441"/>
    <n v="0"/>
    <n v="1"/>
    <n v="3"/>
    <n v="0"/>
    <n v="1"/>
    <n v="3"/>
    <s v="No corresponde"/>
    <s v="No corresponde"/>
    <s v="No corresponde"/>
    <n v="11"/>
    <x v="1"/>
    <m/>
  </r>
  <r>
    <n v="1441"/>
    <n v="210806"/>
    <x v="20"/>
    <s v="Melgar"/>
    <s v="Nuñoa"/>
    <n v="1"/>
    <n v="2"/>
    <x v="4"/>
    <s v="pobreza media y ruralidad media"/>
    <n v="3"/>
    <n v="0"/>
    <n v="0"/>
    <n v="10999"/>
    <n v="54.37"/>
    <n v="53.747161241483724"/>
    <n v="0.54121863799283154"/>
    <n v="279"/>
    <n v="0.59479006674737733"/>
    <n v="0.66621863842010498"/>
    <n v="0"/>
    <n v="34"/>
    <n v="79"/>
    <n v="0"/>
    <n v="326"/>
    <n v="7.4999998722757616E-2"/>
    <n v="0.17499999701976776"/>
    <n v="0"/>
    <n v="157"/>
    <n v="365"/>
    <x v="1"/>
    <n v="2.142857142857143E-3"/>
    <n v="5.0000000000000001E-3"/>
    <n v="0"/>
    <n v="11"/>
    <n v="25"/>
    <n v="0"/>
    <n v="2"/>
    <n v="10"/>
    <s v="No corresponde"/>
    <s v="No corresponde"/>
    <s v="No corresponde"/>
    <s v="No corresponde"/>
    <s v="No corresponde"/>
    <s v="No corresponde"/>
    <n v="0.932475884244373"/>
    <n v="0.95"/>
    <n v="1"/>
    <n v="0"/>
    <n v="317"/>
    <n v="634"/>
    <n v="0"/>
    <n v="1"/>
    <n v="2"/>
    <n v="0"/>
    <n v="1"/>
    <n v="3"/>
    <s v="No corresponde"/>
    <s v="No corresponde"/>
    <s v="No corresponde"/>
    <n v="11"/>
    <x v="1"/>
    <m/>
  </r>
  <r>
    <n v="1442"/>
    <n v="210807"/>
    <x v="20"/>
    <s v="Melgar"/>
    <s v="Orurillo"/>
    <n v="1"/>
    <n v="2"/>
    <x v="1"/>
    <s v="pobreza alta y ruralidad alta"/>
    <n v="4"/>
    <n v="1"/>
    <n v="0"/>
    <n v="10903"/>
    <n v="52.76"/>
    <n v="100"/>
    <n v="0.59036144578313254"/>
    <n v="249"/>
    <n v="0.62250431074332868"/>
    <n v="0.66536146402359009"/>
    <n v="0"/>
    <n v="32"/>
    <n v="73"/>
    <n v="4.0133779264214048E-2"/>
    <n v="299"/>
    <n v="9.3705205699785771E-2"/>
    <n v="0.1651337742805481"/>
    <n v="0"/>
    <n v="135"/>
    <n v="313"/>
    <x v="1"/>
    <n v="2.142857142857143E-3"/>
    <n v="5.0000000000000001E-3"/>
    <n v="0"/>
    <n v="15"/>
    <n v="35"/>
    <n v="0"/>
    <n v="6"/>
    <n v="14"/>
    <s v="No corresponde"/>
    <s v="No corresponde"/>
    <s v="No corresponde"/>
    <s v="No corresponde"/>
    <s v="No corresponde"/>
    <s v="No corresponde"/>
    <n v="0.95027624309392267"/>
    <n v="1"/>
    <n v="1"/>
    <n v="0"/>
    <n v="345"/>
    <n v="691"/>
    <n v="0"/>
    <n v="1"/>
    <n v="2"/>
    <n v="0"/>
    <n v="1"/>
    <n v="3"/>
    <s v="No corresponde"/>
    <s v="No corresponde"/>
    <s v="No corresponde"/>
    <n v="11"/>
    <x v="1"/>
    <m/>
  </r>
  <r>
    <n v="1443"/>
    <n v="210808"/>
    <x v="20"/>
    <s v="Melgar"/>
    <s v="Santa Rosa"/>
    <n v="1"/>
    <n v="1"/>
    <x v="4"/>
    <s v="pobreza media y ruralidad media"/>
    <n v="4"/>
    <n v="1"/>
    <n v="1"/>
    <n v="7453"/>
    <n v="64.64"/>
    <n v="57.377819548872175"/>
    <n v="0.73891625615763545"/>
    <n v="203"/>
    <n v="0.79248769404097896"/>
    <n v="0.86391627788543701"/>
    <n v="0"/>
    <n v="28"/>
    <n v="65"/>
    <n v="0"/>
    <n v="248"/>
    <n v="7.4999998722757616E-2"/>
    <n v="0.17499999701976776"/>
    <n v="0"/>
    <n v="92"/>
    <n v="214"/>
    <x v="1"/>
    <n v="2.142857142857143E-3"/>
    <n v="5.0000000000000001E-3"/>
    <n v="0"/>
    <n v="11"/>
    <n v="25"/>
    <n v="0"/>
    <n v="6"/>
    <n v="14"/>
    <s v="No corresponde"/>
    <s v="No corresponde"/>
    <s v="No corresponde"/>
    <s v="No corresponde"/>
    <s v="No corresponde"/>
    <s v="No corresponde"/>
    <n v="0.99275362318840576"/>
    <n v="1"/>
    <n v="1"/>
    <n v="0"/>
    <n v="244"/>
    <n v="488"/>
    <n v="0"/>
    <n v="1"/>
    <n v="2"/>
    <n v="0"/>
    <n v="1"/>
    <n v="3"/>
    <s v="No corresponde"/>
    <s v="No corresponde"/>
    <s v="No corresponde"/>
    <n v="11"/>
    <x v="1"/>
    <m/>
  </r>
  <r>
    <n v="1444"/>
    <n v="210809"/>
    <x v="20"/>
    <s v="Melgar"/>
    <s v="Umachiri"/>
    <n v="2"/>
    <n v="4"/>
    <x v="3"/>
    <s v="pobreza baja y ruralidad alta"/>
    <n v="2"/>
    <n v="0"/>
    <n v="0"/>
    <n v="4461"/>
    <n v="32.97"/>
    <n v="100"/>
    <n v="0.84313725490196079"/>
    <n v="102"/>
    <n v="0.90179272526118603"/>
    <n v="0.98000001907348633"/>
    <n v="0"/>
    <n v="15"/>
    <n v="34"/>
    <n v="9.0909090909090905E-3"/>
    <n v="110"/>
    <n v="9.4805192366822971E-2"/>
    <n v="0.20909090340137482"/>
    <n v="0"/>
    <n v="42"/>
    <n v="98"/>
    <x v="0"/>
    <s v="No corresponde"/>
    <s v="No corresponde"/>
    <n v="0"/>
    <n v="11"/>
    <n v="25"/>
    <n v="0"/>
    <n v="2"/>
    <n v="10"/>
    <s v="No corresponde"/>
    <s v="No corresponde"/>
    <s v="No corresponde"/>
    <s v="No corresponde"/>
    <s v="No corresponde"/>
    <s v="No corresponde"/>
    <n v="0.87012987012987009"/>
    <n v="0.9"/>
    <n v="0.95"/>
    <n v="0"/>
    <n v="149"/>
    <n v="298"/>
    <n v="0"/>
    <n v="0"/>
    <n v="1"/>
    <n v="0"/>
    <n v="1"/>
    <n v="3"/>
    <s v="No corresponde"/>
    <s v="No corresponde"/>
    <s v="No corresponde"/>
    <n v="9"/>
    <x v="0"/>
    <m/>
  </r>
  <r>
    <n v="1445"/>
    <n v="210901"/>
    <x v="20"/>
    <s v="Moho"/>
    <s v="Moho"/>
    <n v="1"/>
    <n v="1"/>
    <x v="1"/>
    <s v="pobreza alta y ruralidad alta"/>
    <n v="2"/>
    <n v="0"/>
    <n v="0"/>
    <n v="15903"/>
    <n v="62.5"/>
    <n v="100"/>
    <n v="0.76254180602006694"/>
    <n v="299"/>
    <n v="0.79468466856237019"/>
    <n v="0.83754181861877441"/>
    <n v="0"/>
    <n v="39"/>
    <n v="89"/>
    <n v="3.0769230769230769E-3"/>
    <n v="325"/>
    <n v="5.6648352846994494E-2"/>
    <n v="0.12807692587375641"/>
    <n v="0"/>
    <n v="164"/>
    <n v="381"/>
    <x v="1"/>
    <n v="2.142857142857143E-3"/>
    <n v="5.0000000000000001E-3"/>
    <n v="0"/>
    <n v="15"/>
    <n v="35"/>
    <n v="0"/>
    <n v="6"/>
    <n v="14"/>
    <n v="0"/>
    <n v="0.36428571428571427"/>
    <n v="0.85"/>
    <n v="0"/>
    <n v="0.36428571428571427"/>
    <n v="0.85"/>
    <n v="0.99492385786802029"/>
    <n v="1"/>
    <n v="1"/>
    <n v="0"/>
    <n v="523"/>
    <n v="1047"/>
    <n v="0"/>
    <n v="4"/>
    <n v="9"/>
    <n v="0"/>
    <n v="1"/>
    <n v="3"/>
    <s v="No corresponde"/>
    <s v="No corresponde"/>
    <s v="No corresponde"/>
    <n v="13"/>
    <x v="5"/>
    <m/>
  </r>
  <r>
    <n v="1446"/>
    <n v="210902"/>
    <x v="20"/>
    <s v="Moho"/>
    <s v="Conima"/>
    <n v="1"/>
    <n v="1"/>
    <x v="2"/>
    <s v="pobreza muy alta y ruralidad alta"/>
    <n v="3"/>
    <n v="0"/>
    <n v="0"/>
    <n v="3034"/>
    <n v="69.73"/>
    <n v="100"/>
    <n v="0.82539682539682535"/>
    <n v="63"/>
    <n v="0.84682540639457782"/>
    <n v="0.87539684772491455"/>
    <n v="0"/>
    <n v="11"/>
    <n v="25"/>
    <n v="3.8461538461538464E-2"/>
    <n v="78"/>
    <n v="8.1318684167914337E-2"/>
    <n v="0.13846154510974884"/>
    <n v="0"/>
    <n v="30"/>
    <n v="70"/>
    <x v="1"/>
    <n v="2.142857142857143E-3"/>
    <n v="5.0000000000000001E-3"/>
    <n v="0"/>
    <n v="11"/>
    <n v="25"/>
    <n v="0"/>
    <n v="6"/>
    <n v="14"/>
    <s v="No corresponde"/>
    <s v="No corresponde"/>
    <s v="No corresponde"/>
    <s v="No corresponde"/>
    <s v="No corresponde"/>
    <s v="No corresponde"/>
    <n v="0.84883720930232553"/>
    <n v="0.9"/>
    <n v="0.95"/>
    <n v="0"/>
    <n v="191"/>
    <n v="383"/>
    <n v="0"/>
    <n v="1"/>
    <n v="2"/>
    <n v="0"/>
    <n v="1"/>
    <n v="3"/>
    <s v="No corresponde"/>
    <s v="No corresponde"/>
    <s v="No corresponde"/>
    <n v="11"/>
    <x v="1"/>
    <m/>
  </r>
  <r>
    <n v="1447"/>
    <n v="210903"/>
    <x v="20"/>
    <s v="Moho"/>
    <s v="Huayrapata"/>
    <n v="1"/>
    <n v="1"/>
    <x v="1"/>
    <s v="pobreza alta y ruralidad alta"/>
    <n v="2"/>
    <n v="0"/>
    <n v="0"/>
    <n v="4241"/>
    <n v="66.78"/>
    <n v="100"/>
    <n v="0.54666666666666663"/>
    <n v="75"/>
    <n v="0.57880952517191564"/>
    <n v="0.62166666984558105"/>
    <n v="0"/>
    <n v="13"/>
    <n v="30"/>
    <n v="0"/>
    <n v="105"/>
    <n v="5.3571428571428568E-2"/>
    <n v="0.125"/>
    <n v="0"/>
    <n v="47"/>
    <n v="109"/>
    <x v="1"/>
    <n v="2.142857142857143E-3"/>
    <n v="5.0000000000000001E-3"/>
    <n v="0"/>
    <n v="11"/>
    <n v="25"/>
    <n v="0"/>
    <n v="6"/>
    <n v="14"/>
    <s v="No corresponde"/>
    <s v="No corresponde"/>
    <s v="No corresponde"/>
    <s v="No corresponde"/>
    <s v="No corresponde"/>
    <s v="No corresponde"/>
    <n v="0.96551724137931039"/>
    <n v="1"/>
    <n v="1"/>
    <n v="0"/>
    <n v="166"/>
    <n v="333"/>
    <n v="0"/>
    <n v="1"/>
    <n v="2"/>
    <n v="0"/>
    <n v="1"/>
    <n v="3"/>
    <s v="No corresponde"/>
    <s v="No corresponde"/>
    <s v="No corresponde"/>
    <n v="11"/>
    <x v="1"/>
    <m/>
  </r>
  <r>
    <n v="1448"/>
    <n v="210904"/>
    <x v="20"/>
    <s v="Moho"/>
    <s v="Tilali"/>
    <n v="1"/>
    <n v="1"/>
    <x v="1"/>
    <s v="pobreza alta y ruralidad alta"/>
    <n v="4"/>
    <n v="1"/>
    <n v="0"/>
    <n v="2742"/>
    <n v="65.05"/>
    <n v="100"/>
    <n v="0.71186440677966101"/>
    <n v="59"/>
    <n v="0.74400726097836622"/>
    <n v="0.78686439990997314"/>
    <n v="0"/>
    <n v="7"/>
    <n v="15"/>
    <n v="0"/>
    <n v="62"/>
    <n v="5.3571428571428568E-2"/>
    <n v="0.125"/>
    <n v="0"/>
    <n v="28"/>
    <n v="65"/>
    <x v="1"/>
    <n v="2.142857142857143E-3"/>
    <n v="5.0000000000000001E-3"/>
    <n v="0"/>
    <n v="11"/>
    <n v="25"/>
    <n v="0"/>
    <n v="6"/>
    <n v="14"/>
    <s v="No corresponde"/>
    <s v="No corresponde"/>
    <s v="No corresponde"/>
    <s v="No corresponde"/>
    <s v="No corresponde"/>
    <s v="No corresponde"/>
    <n v="0.68224299065420557"/>
    <n v="0.8"/>
    <n v="0.9"/>
    <n v="0"/>
    <n v="139"/>
    <n v="279"/>
    <n v="0"/>
    <n v="0"/>
    <n v="1"/>
    <n v="0"/>
    <n v="1"/>
    <n v="3"/>
    <s v="No corresponde"/>
    <s v="No corresponde"/>
    <s v="No corresponde"/>
    <n v="10"/>
    <x v="1"/>
    <m/>
  </r>
  <r>
    <n v="1449"/>
    <n v="211001"/>
    <x v="20"/>
    <s v="San Antonio de Putina"/>
    <s v="Putina"/>
    <n v="1"/>
    <n v="3"/>
    <x v="4"/>
    <s v="pobreza media y ruralidad media"/>
    <n v="4"/>
    <n v="1"/>
    <n v="0"/>
    <n v="27341"/>
    <n v="45.22"/>
    <n v="37.222555488902223"/>
    <n v="0.82713754646840154"/>
    <n v="538"/>
    <n v="0.88070896791766062"/>
    <n v="0.9521375298500061"/>
    <n v="0"/>
    <n v="94"/>
    <n v="219"/>
    <n v="0"/>
    <n v="744"/>
    <n v="7.4999998722757616E-2"/>
    <n v="0.17499999701976776"/>
    <n v="0"/>
    <n v="244"/>
    <n v="569"/>
    <x v="0"/>
    <s v="No corresponde"/>
    <s v="No corresponde"/>
    <n v="0"/>
    <n v="15"/>
    <n v="35"/>
    <n v="0"/>
    <n v="6"/>
    <n v="14"/>
    <n v="0"/>
    <n v="0.36428571428571427"/>
    <n v="0.85"/>
    <n v="0"/>
    <n v="0.36428571428571427"/>
    <n v="0.85"/>
    <n v="0.66319444444444442"/>
    <n v="0.8"/>
    <n v="0.9"/>
    <n v="0"/>
    <n v="377"/>
    <n v="754"/>
    <n v="0"/>
    <n v="0"/>
    <n v="1"/>
    <n v="0"/>
    <n v="1"/>
    <n v="3"/>
    <s v="No corresponde"/>
    <s v="No corresponde"/>
    <s v="No corresponde"/>
    <n v="11"/>
    <x v="3"/>
    <m/>
  </r>
  <r>
    <n v="1450"/>
    <n v="211002"/>
    <x v="20"/>
    <s v="San Antonio de Putina"/>
    <s v="Ananea"/>
    <n v="2"/>
    <n v="4"/>
    <x v="5"/>
    <s v="pobreza baja y ruralidad baja"/>
    <n v="1"/>
    <n v="0"/>
    <n v="0"/>
    <n v="33403"/>
    <n v="29.15"/>
    <n v="25.441432479482717"/>
    <n v="0.5"/>
    <n v="92"/>
    <n v="0.57500000510896954"/>
    <n v="0.67500001192092896"/>
    <n v="0"/>
    <n v="17"/>
    <n v="38"/>
    <n v="0"/>
    <n v="124"/>
    <n v="9.6428568874086656E-2"/>
    <n v="0.22499999403953552"/>
    <n v="0"/>
    <n v="104"/>
    <n v="241"/>
    <x v="0"/>
    <s v="No corresponde"/>
    <s v="No corresponde"/>
    <n v="0"/>
    <n v="15"/>
    <n v="35"/>
    <n v="0"/>
    <n v="2"/>
    <n v="10"/>
    <s v="No corresponde"/>
    <s v="No corresponde"/>
    <s v="No corresponde"/>
    <s v="No corresponde"/>
    <s v="No corresponde"/>
    <s v="No corresponde"/>
    <n v="0.50819672131147542"/>
    <n v="0.8"/>
    <n v="0.9"/>
    <n v="0"/>
    <n v="448"/>
    <n v="897"/>
    <s v="No corresponde"/>
    <s v="No corresponde"/>
    <s v="No corresponde"/>
    <n v="0"/>
    <n v="1"/>
    <n v="3"/>
    <s v="No corresponde"/>
    <s v="No corresponde"/>
    <s v="No corresponde"/>
    <n v="9"/>
    <x v="2"/>
    <m/>
  </r>
  <r>
    <n v="1451"/>
    <n v="211003"/>
    <x v="20"/>
    <s v="San Antonio de Putina"/>
    <s v="Pedro Vilca Apaza"/>
    <n v="1"/>
    <n v="2"/>
    <x v="0"/>
    <s v="pobreza media y ruralidad alta"/>
    <n v="3"/>
    <n v="0"/>
    <n v="0"/>
    <n v="3025"/>
    <n v="46.81"/>
    <n v="100"/>
    <n v="0.90909090909090906"/>
    <n v="44"/>
    <n v="0.93948052765487078"/>
    <n v="0.98000001907348633"/>
    <n v="0"/>
    <n v="6"/>
    <n v="13"/>
    <n v="0"/>
    <n v="59"/>
    <n v="6.4285716840199056E-2"/>
    <n v="0.15000000596046448"/>
    <n v="0"/>
    <n v="27"/>
    <n v="62"/>
    <x v="0"/>
    <s v="No corresponde"/>
    <s v="No corresponde"/>
    <n v="0"/>
    <n v="11"/>
    <n v="25"/>
    <n v="0"/>
    <n v="6"/>
    <n v="14"/>
    <s v="No corresponde"/>
    <s v="No corresponde"/>
    <s v="No corresponde"/>
    <s v="No corresponde"/>
    <s v="No corresponde"/>
    <s v="No corresponde"/>
    <n v="2.7777777777777776E-2"/>
    <n v="0.7"/>
    <n v="0.8"/>
    <n v="0"/>
    <n v="139"/>
    <n v="279"/>
    <n v="0"/>
    <n v="0"/>
    <n v="1"/>
    <n v="0"/>
    <n v="1"/>
    <n v="3"/>
    <s v="No corresponde"/>
    <s v="No corresponde"/>
    <s v="No corresponde"/>
    <n v="9"/>
    <x v="0"/>
    <m/>
  </r>
  <r>
    <n v="1452"/>
    <n v="211004"/>
    <x v="20"/>
    <s v="San Antonio de Putina"/>
    <s v="Quilcapuncu"/>
    <n v="1"/>
    <n v="1"/>
    <x v="1"/>
    <s v="pobreza alta y ruralidad alta"/>
    <n v="2"/>
    <n v="0"/>
    <n v="0"/>
    <n v="5872"/>
    <n v="65.34"/>
    <n v="100"/>
    <n v="0.60962566844919786"/>
    <n v="187"/>
    <n v="0.6417685327773972"/>
    <n v="0.68462568521499634"/>
    <n v="0"/>
    <n v="26"/>
    <n v="59"/>
    <n v="0"/>
    <n v="241"/>
    <n v="5.3571428571428568E-2"/>
    <n v="0.125"/>
    <n v="0"/>
    <n v="76"/>
    <n v="177"/>
    <x v="1"/>
    <n v="2.142857142857143E-3"/>
    <n v="5.0000000000000001E-3"/>
    <n v="0"/>
    <n v="11"/>
    <n v="25"/>
    <n v="0"/>
    <n v="2"/>
    <n v="10"/>
    <s v="No corresponde"/>
    <s v="No corresponde"/>
    <s v="No corresponde"/>
    <s v="No corresponde"/>
    <s v="No corresponde"/>
    <s v="No corresponde"/>
    <n v="0.61290322580645162"/>
    <n v="0.8"/>
    <n v="0.9"/>
    <n v="0"/>
    <n v="191"/>
    <n v="383"/>
    <n v="0"/>
    <n v="1"/>
    <n v="2"/>
    <n v="0"/>
    <n v="1"/>
    <n v="3"/>
    <s v="No corresponde"/>
    <s v="No corresponde"/>
    <s v="No corresponde"/>
    <n v="11"/>
    <x v="1"/>
    <m/>
  </r>
  <r>
    <n v="1453"/>
    <n v="211005"/>
    <x v="20"/>
    <s v="San Antonio de Putina"/>
    <s v="Sina"/>
    <n v="1"/>
    <n v="1"/>
    <x v="1"/>
    <s v="pobreza alta y ruralidad alta"/>
    <n v="2"/>
    <n v="0"/>
    <n v="0"/>
    <n v="1744"/>
    <n v="60.63"/>
    <n v="100"/>
    <n v="0.54545454545454541"/>
    <n v="44"/>
    <n v="0.57759740445520968"/>
    <n v="0.62045454978942871"/>
    <n v="0"/>
    <n v="9"/>
    <n v="21"/>
    <n v="0"/>
    <n v="65"/>
    <n v="5.3571428571428568E-2"/>
    <n v="0.125"/>
    <n v="0"/>
    <n v="24"/>
    <n v="54"/>
    <x v="1"/>
    <n v="2.142857142857143E-3"/>
    <n v="5.0000000000000001E-3"/>
    <n v="0"/>
    <n v="7"/>
    <n v="15"/>
    <n v="0"/>
    <n v="2"/>
    <n v="10"/>
    <s v="No corresponde"/>
    <s v="No corresponde"/>
    <s v="No corresponde"/>
    <s v="No corresponde"/>
    <s v="No corresponde"/>
    <s v="No corresponde"/>
    <n v="1"/>
    <n v="1"/>
    <n v="1"/>
    <n v="0"/>
    <n v="61"/>
    <n v="123"/>
    <n v="0"/>
    <n v="0"/>
    <n v="1"/>
    <n v="0"/>
    <n v="1"/>
    <n v="3"/>
    <s v="No corresponde"/>
    <s v="No corresponde"/>
    <s v="No corresponde"/>
    <n v="10"/>
    <x v="1"/>
    <m/>
  </r>
  <r>
    <n v="1454"/>
    <n v="211102"/>
    <x v="20"/>
    <s v="San Román"/>
    <s v="Cabana"/>
    <n v="2"/>
    <n v="3"/>
    <x v="3"/>
    <s v="pobreza baja y ruralidad alta"/>
    <n v="3"/>
    <n v="0"/>
    <n v="0"/>
    <n v="4183"/>
    <n v="35.21"/>
    <n v="100"/>
    <n v="0.828125"/>
    <n v="128"/>
    <n v="0.89241070406777523"/>
    <n v="0.97812497615814209"/>
    <n v="0"/>
    <n v="23"/>
    <n v="53"/>
    <n v="0"/>
    <n v="158"/>
    <n v="8.5714286991528096E-2"/>
    <n v="0.20000000298023224"/>
    <n v="0"/>
    <n v="54"/>
    <n v="125"/>
    <x v="0"/>
    <s v="No corresponde"/>
    <s v="No corresponde"/>
    <n v="0"/>
    <n v="11"/>
    <n v="25"/>
    <n v="0"/>
    <n v="6"/>
    <n v="14"/>
    <s v="No corresponde"/>
    <s v="No corresponde"/>
    <s v="No corresponde"/>
    <s v="No corresponde"/>
    <s v="No corresponde"/>
    <s v="No corresponde"/>
    <n v="0.80632411067193677"/>
    <n v="0.9"/>
    <n v="0.95"/>
    <n v="0"/>
    <n v="161"/>
    <n v="323"/>
    <n v="0"/>
    <n v="0"/>
    <n v="1"/>
    <n v="0"/>
    <n v="1"/>
    <n v="3"/>
    <s v="No corresponde"/>
    <s v="No corresponde"/>
    <s v="No corresponde"/>
    <n v="9"/>
    <x v="0"/>
    <m/>
  </r>
  <r>
    <n v="1455"/>
    <n v="211103"/>
    <x v="20"/>
    <s v="San Román"/>
    <s v="Cabanillas"/>
    <n v="2"/>
    <n v="4"/>
    <x v="3"/>
    <s v="pobreza baja y ruralidad alta"/>
    <n v="1"/>
    <n v="0"/>
    <n v="0"/>
    <n v="5406"/>
    <n v="32.049999999999997"/>
    <n v="100"/>
    <n v="0.77272727272727271"/>
    <n v="154"/>
    <n v="0.83701299305086008"/>
    <n v="0.92272728681564331"/>
    <n v="0"/>
    <n v="27"/>
    <n v="62"/>
    <n v="0"/>
    <n v="213"/>
    <n v="8.5714286991528096E-2"/>
    <n v="0.20000000298023224"/>
    <n v="0"/>
    <n v="68"/>
    <n v="157"/>
    <x v="0"/>
    <s v="No corresponde"/>
    <s v="No corresponde"/>
    <n v="0"/>
    <n v="11"/>
    <n v="25"/>
    <n v="0"/>
    <n v="6"/>
    <n v="14"/>
    <s v="No corresponde"/>
    <s v="No corresponde"/>
    <s v="No corresponde"/>
    <s v="No corresponde"/>
    <s v="No corresponde"/>
    <s v="No corresponde"/>
    <n v="0.94210526315789478"/>
    <n v="0.95"/>
    <n v="1"/>
    <n v="0"/>
    <n v="148"/>
    <n v="297"/>
    <n v="0"/>
    <n v="1"/>
    <n v="2"/>
    <n v="0"/>
    <n v="1"/>
    <n v="3"/>
    <s v="No corresponde"/>
    <s v="No corresponde"/>
    <s v="No corresponde"/>
    <n v="10"/>
    <x v="0"/>
    <m/>
  </r>
  <r>
    <n v="1456"/>
    <n v="211104"/>
    <x v="20"/>
    <s v="San Román"/>
    <s v="Caracoto"/>
    <n v="1"/>
    <n v="2"/>
    <x v="0"/>
    <s v="pobreza media y ruralidad alta"/>
    <n v="2"/>
    <n v="0"/>
    <n v="0"/>
    <n v="5554"/>
    <n v="48.81"/>
    <n v="100"/>
    <n v="0.9096774193548387"/>
    <n v="310"/>
    <n v="0.93981567637711627"/>
    <n v="0.98000001907348633"/>
    <n v="0"/>
    <n v="44"/>
    <n v="102"/>
    <n v="0"/>
    <n v="406"/>
    <n v="6.4285716840199056E-2"/>
    <n v="0.15000000596046448"/>
    <n v="0"/>
    <n v="100"/>
    <n v="233"/>
    <x v="0"/>
    <s v="No corresponde"/>
    <s v="No corresponde"/>
    <n v="0"/>
    <n v="11"/>
    <n v="25"/>
    <n v="0"/>
    <n v="2"/>
    <n v="10"/>
    <s v="No corresponde"/>
    <s v="No corresponde"/>
    <s v="No corresponde"/>
    <s v="No corresponde"/>
    <s v="No corresponde"/>
    <s v="No corresponde"/>
    <n v="0.95364238410596025"/>
    <n v="1"/>
    <n v="1"/>
    <n v="0"/>
    <n v="223"/>
    <n v="447"/>
    <n v="0"/>
    <n v="0"/>
    <n v="1"/>
    <n v="0"/>
    <n v="1"/>
    <n v="3"/>
    <s v="No corresponde"/>
    <s v="No corresponde"/>
    <s v="No corresponde"/>
    <n v="9"/>
    <x v="0"/>
    <m/>
  </r>
  <r>
    <n v="1457"/>
    <n v="211201"/>
    <x v="20"/>
    <s v="Sandia"/>
    <s v="Sandia"/>
    <n v="2"/>
    <n v="3"/>
    <x v="4"/>
    <s v="pobreza media y ruralidad media"/>
    <n v="4"/>
    <n v="1"/>
    <n v="0"/>
    <n v="12358"/>
    <n v="40.6"/>
    <n v="66.308364124958004"/>
    <n v="0.90575916230366493"/>
    <n v="382"/>
    <n v="0.93757667234787412"/>
    <n v="0.98000001907348633"/>
    <n v="0"/>
    <n v="87"/>
    <n v="202"/>
    <n v="2.9585798816568047E-3"/>
    <n v="676"/>
    <n v="7.7958579020085031E-2"/>
    <n v="0.17795857787132263"/>
    <n v="0"/>
    <n v="205"/>
    <n v="478"/>
    <x v="0"/>
    <s v="No corresponde"/>
    <s v="No corresponde"/>
    <n v="0"/>
    <n v="15"/>
    <n v="35"/>
    <n v="0"/>
    <n v="6"/>
    <n v="14"/>
    <n v="0"/>
    <n v="0.36428571428571427"/>
    <n v="0.85"/>
    <n v="0"/>
    <n v="0.36428571428571427"/>
    <n v="0.85"/>
    <n v="0.95407407407407407"/>
    <n v="1"/>
    <n v="1"/>
    <n v="0"/>
    <n v="298"/>
    <n v="597"/>
    <n v="0"/>
    <n v="1"/>
    <n v="3"/>
    <n v="0"/>
    <n v="1"/>
    <n v="3"/>
    <s v="No corresponde"/>
    <s v="No corresponde"/>
    <s v="No corresponde"/>
    <n v="12"/>
    <x v="3"/>
    <m/>
  </r>
  <r>
    <n v="1458"/>
    <n v="211202"/>
    <x v="20"/>
    <s v="Sandia"/>
    <s v="Cuyocuyo"/>
    <n v="1"/>
    <n v="2"/>
    <x v="1"/>
    <s v="pobreza alta y ruralidad alta"/>
    <n v="2"/>
    <n v="0"/>
    <n v="0"/>
    <n v="4722"/>
    <n v="56.2"/>
    <n v="100"/>
    <n v="0.55974842767295596"/>
    <n v="159"/>
    <n v="0.59189127263782904"/>
    <n v="0.63474839925765991"/>
    <n v="0"/>
    <n v="26"/>
    <n v="59"/>
    <n v="4.1666666666666666E-3"/>
    <n v="240"/>
    <n v="5.7738093535105388E-2"/>
    <n v="0.12916666269302368"/>
    <n v="0"/>
    <n v="71"/>
    <n v="165"/>
    <x v="1"/>
    <n v="2.142857142857143E-3"/>
    <n v="5.0000000000000001E-3"/>
    <n v="0"/>
    <n v="11"/>
    <n v="25"/>
    <n v="0"/>
    <n v="6"/>
    <n v="14"/>
    <s v="No corresponde"/>
    <s v="No corresponde"/>
    <s v="No corresponde"/>
    <s v="No corresponde"/>
    <s v="No corresponde"/>
    <s v="No corresponde"/>
    <n v="0.83282674772036469"/>
    <n v="0.9"/>
    <n v="0.95"/>
    <n v="0"/>
    <n v="200"/>
    <n v="400"/>
    <s v="No corresponde"/>
    <s v="No corresponde"/>
    <s v="No corresponde"/>
    <n v="0"/>
    <n v="1"/>
    <n v="3"/>
    <s v="No corresponde"/>
    <s v="No corresponde"/>
    <s v="No corresponde"/>
    <n v="10"/>
    <x v="0"/>
    <m/>
  </r>
  <r>
    <n v="1459"/>
    <n v="211203"/>
    <x v="20"/>
    <s v="Sandia"/>
    <s v="Limbani"/>
    <n v="2"/>
    <n v="4"/>
    <x v="3"/>
    <s v="pobreza baja y ruralidad alta"/>
    <n v="3"/>
    <n v="0"/>
    <n v="0"/>
    <n v="4379"/>
    <n v="25.1"/>
    <n v="100"/>
    <n v="0.46666666666666667"/>
    <n v="60"/>
    <n v="0.53095238435836067"/>
    <n v="0.61666667461395264"/>
    <n v="0"/>
    <n v="10"/>
    <n v="23"/>
    <n v="0"/>
    <n v="82"/>
    <n v="8.5714286991528096E-2"/>
    <n v="0.20000000298023224"/>
    <n v="0"/>
    <n v="42"/>
    <n v="98"/>
    <x v="0"/>
    <s v="No corresponde"/>
    <s v="No corresponde"/>
    <n v="0"/>
    <n v="11"/>
    <n v="25"/>
    <n v="0"/>
    <n v="2"/>
    <n v="10"/>
    <s v="No corresponde"/>
    <s v="No corresponde"/>
    <s v="No corresponde"/>
    <s v="No corresponde"/>
    <s v="No corresponde"/>
    <s v="No corresponde"/>
    <n v="0.13235294117647059"/>
    <n v="0.7"/>
    <n v="0.8"/>
    <n v="0"/>
    <n v="148"/>
    <n v="297"/>
    <n v="0"/>
    <n v="0"/>
    <n v="1"/>
    <n v="0"/>
    <n v="1"/>
    <n v="3"/>
    <s v="No corresponde"/>
    <s v="No corresponde"/>
    <s v="No corresponde"/>
    <n v="9"/>
    <x v="0"/>
    <m/>
  </r>
  <r>
    <n v="1460"/>
    <n v="211204"/>
    <x v="20"/>
    <s v="Sandia"/>
    <s v="Patambuco"/>
    <n v="1"/>
    <n v="1"/>
    <x v="2"/>
    <s v="pobreza muy alta y ruralidad alta"/>
    <n v="3"/>
    <n v="0"/>
    <n v="0"/>
    <n v="3929"/>
    <n v="69.89"/>
    <n v="100"/>
    <n v="0.37878787878787878"/>
    <n v="132"/>
    <n v="0.40021645377724718"/>
    <n v="0.42878788709640503"/>
    <n v="0"/>
    <n v="18"/>
    <n v="41"/>
    <n v="0"/>
    <n v="162"/>
    <n v="4.2857143495764048E-2"/>
    <n v="0.10000000149011612"/>
    <n v="0"/>
    <n v="79"/>
    <n v="184"/>
    <x v="1"/>
    <n v="2.142857142857143E-3"/>
    <n v="5.0000000000000001E-3"/>
    <n v="0"/>
    <n v="11"/>
    <n v="25"/>
    <n v="0"/>
    <n v="2"/>
    <n v="10"/>
    <s v="No corresponde"/>
    <s v="No corresponde"/>
    <s v="No corresponde"/>
    <s v="No corresponde"/>
    <s v="No corresponde"/>
    <s v="No corresponde"/>
    <n v="0.66666666666666663"/>
    <n v="0.8"/>
    <n v="0.9"/>
    <n v="0"/>
    <n v="157"/>
    <n v="315"/>
    <n v="0"/>
    <n v="1"/>
    <n v="2"/>
    <n v="0"/>
    <n v="1"/>
    <n v="3"/>
    <s v="No corresponde"/>
    <s v="No corresponde"/>
    <s v="No corresponde"/>
    <n v="11"/>
    <x v="1"/>
    <m/>
  </r>
  <r>
    <n v="1461"/>
    <n v="211205"/>
    <x v="20"/>
    <s v="Sandia"/>
    <s v="Phara"/>
    <n v="2"/>
    <n v="3"/>
    <x v="3"/>
    <s v="pobreza baja y ruralidad alta"/>
    <n v="3"/>
    <n v="0"/>
    <n v="0"/>
    <n v="4858"/>
    <n v="37.99"/>
    <n v="100"/>
    <n v="0.52100840336134457"/>
    <n v="119"/>
    <n v="0.5852941196648872"/>
    <n v="0.6710084080696106"/>
    <n v="0"/>
    <n v="18"/>
    <n v="41"/>
    <n v="0"/>
    <n v="148"/>
    <n v="8.5714286991528096E-2"/>
    <n v="0.20000000298023224"/>
    <n v="0"/>
    <n v="76"/>
    <n v="177"/>
    <x v="0"/>
    <s v="No corresponde"/>
    <s v="No corresponde"/>
    <n v="0"/>
    <n v="11"/>
    <n v="25"/>
    <n v="0"/>
    <n v="6"/>
    <n v="14"/>
    <s v="No corresponde"/>
    <s v="No corresponde"/>
    <s v="No corresponde"/>
    <s v="No corresponde"/>
    <s v="No corresponde"/>
    <s v="No corresponde"/>
    <n v="0.97126436781609193"/>
    <n v="1"/>
    <n v="1"/>
    <n v="0"/>
    <n v="137"/>
    <n v="274"/>
    <n v="0"/>
    <n v="0"/>
    <n v="1"/>
    <n v="0"/>
    <n v="1"/>
    <n v="3"/>
    <s v="No corresponde"/>
    <s v="No corresponde"/>
    <s v="No corresponde"/>
    <n v="9"/>
    <x v="0"/>
    <m/>
  </r>
  <r>
    <n v="1462"/>
    <n v="211206"/>
    <x v="20"/>
    <s v="Sandia"/>
    <s v="Quiaca"/>
    <n v="1"/>
    <n v="1"/>
    <x v="1"/>
    <s v="pobreza alta y ruralidad alta"/>
    <n v="3"/>
    <n v="0"/>
    <n v="0"/>
    <n v="2390"/>
    <n v="59.66"/>
    <n v="100"/>
    <n v="0.54838709677419351"/>
    <n v="62"/>
    <n v="0.58052995457627254"/>
    <n v="0.62338709831237793"/>
    <n v="0"/>
    <n v="13"/>
    <n v="30"/>
    <n v="0"/>
    <n v="80"/>
    <n v="5.3571428571428568E-2"/>
    <n v="0.125"/>
    <n v="0"/>
    <n v="36"/>
    <n v="83"/>
    <x v="1"/>
    <n v="2.142857142857143E-3"/>
    <n v="5.0000000000000001E-3"/>
    <n v="0"/>
    <n v="7"/>
    <n v="15"/>
    <n v="0"/>
    <n v="2"/>
    <n v="10"/>
    <s v="No corresponde"/>
    <s v="No corresponde"/>
    <s v="No corresponde"/>
    <s v="No corresponde"/>
    <s v="No corresponde"/>
    <s v="No corresponde"/>
    <n v="1"/>
    <n v="1"/>
    <n v="1"/>
    <n v="0"/>
    <n v="96"/>
    <n v="192"/>
    <n v="0"/>
    <n v="0"/>
    <n v="1"/>
    <n v="0"/>
    <n v="1"/>
    <n v="3"/>
    <s v="No corresponde"/>
    <s v="No corresponde"/>
    <s v="No corresponde"/>
    <n v="10"/>
    <x v="1"/>
    <m/>
  </r>
  <r>
    <n v="1463"/>
    <n v="211207"/>
    <x v="20"/>
    <s v="Sandia"/>
    <s v="San Juan del Oro"/>
    <n v="2"/>
    <n v="3"/>
    <x v="0"/>
    <s v="pobreza media y ruralidad alta"/>
    <n v="1"/>
    <n v="0"/>
    <n v="0"/>
    <n v="14064"/>
    <n v="43.01"/>
    <n v="100"/>
    <n v="0.53488372093023251"/>
    <n v="86"/>
    <n v="0.57774085558926147"/>
    <n v="0.63488370180130005"/>
    <n v="0"/>
    <n v="15"/>
    <n v="35"/>
    <n v="0"/>
    <n v="106"/>
    <n v="6.4285716840199056E-2"/>
    <n v="0.15000000596046448"/>
    <n v="0"/>
    <n v="57"/>
    <n v="132"/>
    <x v="0"/>
    <s v="No corresponde"/>
    <s v="No corresponde"/>
    <n v="0"/>
    <n v="15"/>
    <n v="35"/>
    <n v="0"/>
    <n v="6"/>
    <n v="14"/>
    <s v="No corresponde"/>
    <s v="No corresponde"/>
    <s v="No corresponde"/>
    <s v="No corresponde"/>
    <s v="No corresponde"/>
    <s v="No corresponde"/>
    <n v="0.78816199376947038"/>
    <n v="0.8"/>
    <n v="0.9"/>
    <n v="0"/>
    <n v="138"/>
    <n v="276"/>
    <n v="0"/>
    <n v="0"/>
    <n v="1"/>
    <n v="0"/>
    <n v="1"/>
    <n v="3"/>
    <s v="No corresponde"/>
    <s v="No corresponde"/>
    <s v="No corresponde"/>
    <n v="9"/>
    <x v="0"/>
    <m/>
  </r>
  <r>
    <n v="1464"/>
    <n v="211208"/>
    <x v="20"/>
    <s v="Sandia"/>
    <s v="Yanahuaya"/>
    <n v="2"/>
    <n v="4"/>
    <x v="3"/>
    <s v="pobreza baja y ruralidad alta"/>
    <n v="1"/>
    <n v="0"/>
    <n v="0"/>
    <n v="2222"/>
    <n v="32.86"/>
    <n v="100"/>
    <n v="0.51428571428571423"/>
    <n v="70"/>
    <n v="0.57857143076098694"/>
    <n v="0.66428571939468384"/>
    <n v="0"/>
    <n v="13"/>
    <n v="29"/>
    <n v="0"/>
    <n v="76"/>
    <n v="8.5714286991528096E-2"/>
    <n v="0.20000000298023224"/>
    <n v="0"/>
    <n v="35"/>
    <n v="81"/>
    <x v="0"/>
    <s v="No corresponde"/>
    <s v="No corresponde"/>
    <n v="0"/>
    <n v="11"/>
    <n v="25"/>
    <n v="0"/>
    <n v="2"/>
    <n v="10"/>
    <s v="No corresponde"/>
    <s v="No corresponde"/>
    <s v="No corresponde"/>
    <s v="No corresponde"/>
    <s v="No corresponde"/>
    <s v="No corresponde"/>
    <n v="0.89637305699481862"/>
    <n v="0.9"/>
    <n v="0.95"/>
    <n v="0"/>
    <n v="104"/>
    <n v="208"/>
    <n v="0"/>
    <n v="0"/>
    <n v="1"/>
    <n v="0"/>
    <n v="1"/>
    <n v="3"/>
    <s v="No corresponde"/>
    <s v="No corresponde"/>
    <s v="No corresponde"/>
    <n v="9"/>
    <x v="0"/>
    <m/>
  </r>
  <r>
    <n v="1465"/>
    <n v="211209"/>
    <x v="20"/>
    <s v="Sandia"/>
    <s v="Alto Inambari"/>
    <n v="2"/>
    <n v="4"/>
    <x v="3"/>
    <s v="pobreza baja y ruralidad alta"/>
    <n v="1"/>
    <n v="0"/>
    <n v="0"/>
    <n v="9671"/>
    <n v="33.69"/>
    <n v="100"/>
    <n v="0.73426573426573427"/>
    <n v="143"/>
    <n v="0.79855144279939194"/>
    <n v="0.8842657208442688"/>
    <n v="0"/>
    <n v="21"/>
    <n v="47"/>
    <n v="0"/>
    <n v="161"/>
    <n v="8.5714286991528096E-2"/>
    <n v="0.20000000298023224"/>
    <n v="0"/>
    <n v="100"/>
    <n v="232"/>
    <x v="0"/>
    <s v="No corresponde"/>
    <s v="No corresponde"/>
    <n v="0"/>
    <n v="15"/>
    <n v="35"/>
    <n v="0"/>
    <n v="2"/>
    <n v="10"/>
    <s v="No corresponde"/>
    <s v="No corresponde"/>
    <s v="No corresponde"/>
    <s v="No corresponde"/>
    <s v="No corresponde"/>
    <s v="No corresponde"/>
    <n v="0.97816593886462877"/>
    <n v="1"/>
    <n v="1"/>
    <n v="0"/>
    <n v="161"/>
    <n v="323"/>
    <n v="0"/>
    <n v="1"/>
    <n v="2"/>
    <n v="0"/>
    <n v="1"/>
    <n v="3"/>
    <s v="No corresponde"/>
    <s v="No corresponde"/>
    <s v="No corresponde"/>
    <n v="10"/>
    <x v="0"/>
    <m/>
  </r>
  <r>
    <n v="1466"/>
    <n v="211210"/>
    <x v="20"/>
    <s v="Sandia"/>
    <s v="San Pedro de Putina Punco"/>
    <n v="2"/>
    <n v="4"/>
    <x v="3"/>
    <s v="pobreza baja y ruralidad alta"/>
    <n v="1"/>
    <n v="0"/>
    <n v="0"/>
    <n v="14420"/>
    <n v="34.94"/>
    <n v="100"/>
    <n v="0.44485294117647056"/>
    <n v="272"/>
    <n v="0.50913864824952193"/>
    <n v="0.59485292434692383"/>
    <n v="0"/>
    <n v="40"/>
    <n v="93"/>
    <n v="0"/>
    <n v="300"/>
    <n v="8.5714286991528096E-2"/>
    <n v="0.20000000298023224"/>
    <n v="0"/>
    <n v="129"/>
    <n v="299"/>
    <x v="0"/>
    <s v="No corresponde"/>
    <s v="No corresponde"/>
    <n v="0"/>
    <n v="15"/>
    <n v="35"/>
    <n v="0"/>
    <n v="2"/>
    <n v="10"/>
    <s v="No corresponde"/>
    <s v="No corresponde"/>
    <s v="No corresponde"/>
    <s v="No corresponde"/>
    <s v="No corresponde"/>
    <s v="No corresponde"/>
    <n v="0.89071038251366119"/>
    <n v="0.9"/>
    <n v="0.95"/>
    <n v="0"/>
    <n v="188"/>
    <n v="377"/>
    <n v="0"/>
    <n v="0"/>
    <n v="1"/>
    <n v="0"/>
    <n v="1"/>
    <n v="3"/>
    <s v="No corresponde"/>
    <s v="No corresponde"/>
    <s v="No corresponde"/>
    <n v="9"/>
    <x v="0"/>
    <m/>
  </r>
  <r>
    <n v="1467"/>
    <n v="211301"/>
    <x v="20"/>
    <s v="Yunguyo"/>
    <s v="Yunguyo"/>
    <n v="1"/>
    <n v="3"/>
    <x v="4"/>
    <s v="pobreza media y ruralidad media"/>
    <n v="1"/>
    <n v="0"/>
    <n v="0"/>
    <n v="27121"/>
    <n v="44.46"/>
    <n v="60.490106145983489"/>
    <n v="0.54357459379615958"/>
    <n v="677"/>
    <n v="0.59714601285901847"/>
    <n v="0.66857457160949707"/>
    <n v="0"/>
    <n v="128"/>
    <n v="297"/>
    <n v="0"/>
    <n v="1003"/>
    <n v="7.4999998722757616E-2"/>
    <n v="0.17499999701976776"/>
    <n v="0"/>
    <n v="405"/>
    <n v="944"/>
    <x v="0"/>
    <s v="No corresponde"/>
    <s v="No corresponde"/>
    <n v="0"/>
    <n v="15"/>
    <n v="35"/>
    <n v="0"/>
    <n v="2"/>
    <n v="10"/>
    <n v="0"/>
    <n v="0.36428571428571427"/>
    <n v="0.85"/>
    <n v="0"/>
    <n v="0.36428571428571427"/>
    <n v="0.85"/>
    <n v="0.98228882833787468"/>
    <n v="1"/>
    <n v="1"/>
    <n v="0"/>
    <n v="515"/>
    <n v="1031"/>
    <n v="0"/>
    <n v="3"/>
    <n v="6"/>
    <n v="0"/>
    <n v="1"/>
    <n v="3"/>
    <s v="No corresponde"/>
    <s v="No corresponde"/>
    <s v="No corresponde"/>
    <n v="12"/>
    <x v="3"/>
    <m/>
  </r>
  <r>
    <n v="1468"/>
    <n v="211302"/>
    <x v="20"/>
    <s v="Yunguyo"/>
    <s v="Anapia"/>
    <n v="1"/>
    <n v="2"/>
    <x v="1"/>
    <s v="pobreza alta y ruralidad alta"/>
    <n v="1"/>
    <n v="0"/>
    <n v="0"/>
    <n v="3343"/>
    <n v="55.09"/>
    <n v="100"/>
    <n v="0.15625"/>
    <n v="32"/>
    <n v="0.18839285842009953"/>
    <n v="0.23125000298023224"/>
    <n v="0"/>
    <n v="5"/>
    <n v="11"/>
    <n v="0"/>
    <n v="44"/>
    <n v="5.3571428571428568E-2"/>
    <n v="0.125"/>
    <n v="0"/>
    <n v="10"/>
    <n v="23"/>
    <x v="1"/>
    <n v="2.142857142857143E-3"/>
    <n v="5.0000000000000001E-3"/>
    <n v="0"/>
    <n v="11"/>
    <n v="25"/>
    <n v="0"/>
    <n v="2"/>
    <n v="10"/>
    <s v="No corresponde"/>
    <s v="No corresponde"/>
    <s v="No corresponde"/>
    <s v="No corresponde"/>
    <s v="No corresponde"/>
    <s v="No corresponde"/>
    <n v="0.5714285714285714"/>
    <n v="0.8"/>
    <n v="0.9"/>
    <n v="0"/>
    <n v="79"/>
    <n v="159"/>
    <n v="0"/>
    <n v="0"/>
    <n v="1"/>
    <n v="0"/>
    <n v="1"/>
    <n v="3"/>
    <s v="No corresponde"/>
    <s v="No corresponde"/>
    <s v="No corresponde"/>
    <n v="10"/>
    <x v="1"/>
    <m/>
  </r>
  <r>
    <n v="1469"/>
    <n v="211303"/>
    <x v="20"/>
    <s v="Yunguyo"/>
    <s v="Copani"/>
    <n v="1"/>
    <n v="1"/>
    <x v="1"/>
    <s v="pobreza alta y ruralidad alta"/>
    <n v="3"/>
    <n v="0"/>
    <n v="0"/>
    <n v="4991"/>
    <n v="64.98"/>
    <n v="100"/>
    <n v="0.39735099337748342"/>
    <n v="151"/>
    <n v="0.42949384684932601"/>
    <n v="0.47235098481178284"/>
    <n v="0"/>
    <n v="17"/>
    <n v="38"/>
    <n v="0"/>
    <n v="152"/>
    <n v="5.3571428571428568E-2"/>
    <n v="0.125"/>
    <n v="0"/>
    <n v="72"/>
    <n v="168"/>
    <x v="1"/>
    <n v="2.142857142857143E-3"/>
    <n v="5.0000000000000001E-3"/>
    <n v="0"/>
    <n v="11"/>
    <n v="25"/>
    <n v="0"/>
    <n v="6"/>
    <n v="14"/>
    <s v="No corresponde"/>
    <s v="No corresponde"/>
    <s v="No corresponde"/>
    <s v="No corresponde"/>
    <s v="No corresponde"/>
    <s v="No corresponde"/>
    <n v="0.93333333333333335"/>
    <n v="0.95"/>
    <n v="1"/>
    <n v="0"/>
    <n v="209"/>
    <n v="418"/>
    <s v="No corresponde"/>
    <s v="No corresponde"/>
    <s v="No corresponde"/>
    <n v="0"/>
    <n v="1"/>
    <n v="3"/>
    <s v="No corresponde"/>
    <s v="No corresponde"/>
    <s v="No corresponde"/>
    <n v="10"/>
    <x v="0"/>
    <m/>
  </r>
  <r>
    <n v="1470"/>
    <n v="211304"/>
    <x v="20"/>
    <s v="Yunguyo"/>
    <s v="Cuturapi"/>
    <n v="2"/>
    <n v="3"/>
    <x v="3"/>
    <s v="pobreza baja y ruralidad alta"/>
    <n v="1"/>
    <n v="0"/>
    <n v="0"/>
    <n v="1233"/>
    <n v="40.42"/>
    <n v="100"/>
    <n v="0.45454545454545453"/>
    <n v="22"/>
    <n v="0.51883117719130079"/>
    <n v="0.6045454740524292"/>
    <n v="0"/>
    <n v="4"/>
    <n v="9"/>
    <n v="0"/>
    <n v="28"/>
    <n v="8.5714286991528096E-2"/>
    <n v="0.20000000298023224"/>
    <n v="0"/>
    <n v="17"/>
    <n v="39"/>
    <x v="0"/>
    <s v="No corresponde"/>
    <s v="No corresponde"/>
    <n v="0"/>
    <n v="3"/>
    <n v="5"/>
    <n v="0"/>
    <n v="2"/>
    <n v="10"/>
    <s v="No corresponde"/>
    <s v="No corresponde"/>
    <s v="No corresponde"/>
    <s v="No corresponde"/>
    <s v="No corresponde"/>
    <s v="No corresponde"/>
    <n v="0.97916666666666663"/>
    <n v="1"/>
    <n v="1"/>
    <n v="0"/>
    <n v="71"/>
    <n v="143"/>
    <n v="0"/>
    <n v="1"/>
    <n v="3"/>
    <n v="0"/>
    <n v="1"/>
    <n v="3"/>
    <s v="No corresponde"/>
    <s v="No corresponde"/>
    <s v="No corresponde"/>
    <n v="10"/>
    <x v="0"/>
    <m/>
  </r>
  <r>
    <n v="1471"/>
    <n v="211305"/>
    <x v="20"/>
    <s v="Yunguyo"/>
    <s v="Ollaraya"/>
    <n v="1"/>
    <n v="2"/>
    <x v="0"/>
    <s v="pobreza media y ruralidad alta"/>
    <n v="4"/>
    <n v="1"/>
    <n v="1"/>
    <n v="5324"/>
    <n v="48.56"/>
    <n v="100"/>
    <n v="0.61290322580645162"/>
    <n v="31"/>
    <n v="0.65576035828084989"/>
    <n v="0.71290320158004761"/>
    <n v="0"/>
    <n v="4"/>
    <n v="9"/>
    <n v="0"/>
    <n v="43"/>
    <n v="6.4285716840199056E-2"/>
    <n v="0.15000000596046448"/>
    <n v="0"/>
    <n v="19"/>
    <n v="44"/>
    <x v="0"/>
    <s v="No corresponde"/>
    <s v="No corresponde"/>
    <n v="0"/>
    <n v="11"/>
    <n v="25"/>
    <n v="0"/>
    <n v="6"/>
    <n v="14"/>
    <s v="No corresponde"/>
    <s v="No corresponde"/>
    <s v="No corresponde"/>
    <s v="No corresponde"/>
    <s v="No corresponde"/>
    <s v="No corresponde"/>
    <n v="1"/>
    <n v="1"/>
    <n v="1"/>
    <n v="0"/>
    <n v="157"/>
    <n v="315"/>
    <n v="0"/>
    <n v="0"/>
    <n v="1"/>
    <n v="0"/>
    <n v="1"/>
    <n v="3"/>
    <s v="No corresponde"/>
    <s v="No corresponde"/>
    <s v="No corresponde"/>
    <n v="9"/>
    <x v="0"/>
    <m/>
  </r>
  <r>
    <n v="1472"/>
    <n v="211306"/>
    <x v="20"/>
    <s v="Yunguyo"/>
    <s v="Tinicachi"/>
    <n v="1"/>
    <n v="2"/>
    <x v="1"/>
    <s v="pobreza alta y ruralidad alta"/>
    <n v="3"/>
    <n v="0"/>
    <n v="0"/>
    <n v="1613"/>
    <n v="53.45"/>
    <n v="100"/>
    <n v="0.53333333333333333"/>
    <n v="15"/>
    <n v="0.56547619728814991"/>
    <n v="0.60833334922790527"/>
    <n v="0"/>
    <n v="2"/>
    <n v="4"/>
    <n v="0"/>
    <n v="14"/>
    <n v="5.3571428571428568E-2"/>
    <n v="0.125"/>
    <n v="0"/>
    <n v="7"/>
    <n v="15"/>
    <x v="1"/>
    <n v="2.142857142857143E-3"/>
    <n v="5.0000000000000001E-3"/>
    <n v="0"/>
    <n v="7"/>
    <n v="15"/>
    <n v="0"/>
    <n v="6"/>
    <n v="14"/>
    <s v="No corresponde"/>
    <s v="No corresponde"/>
    <s v="No corresponde"/>
    <s v="No corresponde"/>
    <s v="No corresponde"/>
    <s v="No corresponde"/>
    <n v="0.9285714285714286"/>
    <n v="0.95"/>
    <n v="1"/>
    <n v="0"/>
    <n v="42"/>
    <n v="84"/>
    <n v="0"/>
    <n v="0"/>
    <n v="1"/>
    <n v="0"/>
    <n v="1"/>
    <n v="3"/>
    <s v="No corresponde"/>
    <s v="No corresponde"/>
    <s v="No corresponde"/>
    <n v="10"/>
    <x v="1"/>
    <m/>
  </r>
  <r>
    <n v="1473"/>
    <n v="211307"/>
    <x v="20"/>
    <s v="Yunguyo"/>
    <s v="Unicachi"/>
    <n v="1"/>
    <n v="2"/>
    <x v="0"/>
    <s v="pobreza media y ruralidad alta"/>
    <n v="1"/>
    <n v="0"/>
    <n v="0"/>
    <n v="3851"/>
    <n v="50.24"/>
    <n v="100"/>
    <n v="0.3125"/>
    <n v="16"/>
    <n v="0.35535714030265808"/>
    <n v="0.41249999403953552"/>
    <n v="0"/>
    <n v="3"/>
    <n v="6"/>
    <n v="0"/>
    <n v="23"/>
    <n v="6.4285716840199056E-2"/>
    <n v="0.15000000596046448"/>
    <n v="0"/>
    <n v="8"/>
    <n v="17"/>
    <x v="1"/>
    <n v="2.142857142857143E-3"/>
    <n v="5.0000000000000001E-3"/>
    <n v="0"/>
    <n v="11"/>
    <n v="25"/>
    <n v="0"/>
    <n v="6"/>
    <n v="14"/>
    <s v="No corresponde"/>
    <s v="No corresponde"/>
    <s v="No corresponde"/>
    <s v="No corresponde"/>
    <s v="No corresponde"/>
    <s v="No corresponde"/>
    <n v="1"/>
    <n v="1"/>
    <n v="1"/>
    <n v="0"/>
    <n v="87"/>
    <n v="174"/>
    <n v="0"/>
    <n v="0"/>
    <n v="1"/>
    <n v="0"/>
    <n v="1"/>
    <n v="3"/>
    <s v="No corresponde"/>
    <s v="No corresponde"/>
    <s v="No corresponde"/>
    <n v="10"/>
    <x v="1"/>
    <m/>
  </r>
  <r>
    <n v="1474"/>
    <n v="220101"/>
    <x v="21"/>
    <s v="Moyobamba"/>
    <s v="Moyobamba"/>
    <n v="2"/>
    <n v="4"/>
    <x v="5"/>
    <s v="pobreza baja y ruralidad baja"/>
    <n v="4"/>
    <n v="0"/>
    <n v="1"/>
    <n v="86750"/>
    <n v="26.2"/>
    <n v="30.550074000986683"/>
    <n v="0.86344238975817922"/>
    <n v="3515"/>
    <n v="0.91339565946473944"/>
    <n v="0.98000001907348633"/>
    <n v="0"/>
    <n v="429"/>
    <n v="1000"/>
    <n v="0"/>
    <n v="4638"/>
    <n v="9.6428568874086656E-2"/>
    <n v="0.22499999403953552"/>
    <n v="0"/>
    <n v="429"/>
    <n v="1000"/>
    <x v="0"/>
    <s v="No corresponde"/>
    <s v="No corresponde"/>
    <n v="0"/>
    <n v="15"/>
    <n v="35"/>
    <n v="0"/>
    <n v="6"/>
    <n v="14"/>
    <n v="0"/>
    <n v="0.36428571428571427"/>
    <n v="0.85"/>
    <n v="0"/>
    <n v="0.36428571428571427"/>
    <n v="0.85"/>
    <n v="0.70020675396278431"/>
    <n v="0.8"/>
    <n v="0.9"/>
    <n v="0"/>
    <n v="690"/>
    <n v="1380"/>
    <s v="No corresponde"/>
    <s v="No corresponde"/>
    <s v="No corresponde"/>
    <n v="0"/>
    <n v="1"/>
    <n v="3"/>
    <n v="0"/>
    <s v="No corresponde"/>
    <n v="1"/>
    <n v="11"/>
    <x v="3"/>
    <m/>
  </r>
  <r>
    <n v="1475"/>
    <n v="220102"/>
    <x v="21"/>
    <s v="Moyobamba"/>
    <s v="Calzada"/>
    <n v="2"/>
    <n v="3"/>
    <x v="5"/>
    <s v="pobreza baja y ruralidad baja"/>
    <n v="4"/>
    <n v="1"/>
    <n v="1"/>
    <n v="4380"/>
    <n v="26.73"/>
    <n v="31.487889273356402"/>
    <n v="0.92146596858638741"/>
    <n v="191"/>
    <n v="0.9465519902237155"/>
    <n v="0.98000001907348633"/>
    <n v="0"/>
    <n v="28"/>
    <n v="64"/>
    <n v="0"/>
    <n v="218"/>
    <n v="9.6428568874086656E-2"/>
    <n v="0.22499999403953552"/>
    <n v="0"/>
    <n v="67"/>
    <n v="156"/>
    <x v="0"/>
    <s v="No corresponde"/>
    <s v="No corresponde"/>
    <n v="0"/>
    <n v="11"/>
    <n v="25"/>
    <n v="0"/>
    <n v="6"/>
    <n v="14"/>
    <s v="No corresponde"/>
    <s v="No corresponde"/>
    <s v="No corresponde"/>
    <s v="No corresponde"/>
    <s v="No corresponde"/>
    <s v="No corresponde"/>
    <n v="0.9836601307189542"/>
    <n v="1"/>
    <n v="1"/>
    <n v="0"/>
    <n v="149"/>
    <n v="299"/>
    <s v="No corresponde"/>
    <s v="No corresponde"/>
    <s v="No corresponde"/>
    <n v="0"/>
    <n v="1"/>
    <n v="3"/>
    <s v="No corresponde"/>
    <s v="No corresponde"/>
    <s v="No corresponde"/>
    <n v="9"/>
    <x v="2"/>
    <m/>
  </r>
  <r>
    <n v="1476"/>
    <n v="220104"/>
    <x v="21"/>
    <s v="Moyobamba"/>
    <s v="Jepelacio"/>
    <n v="2"/>
    <n v="2"/>
    <x v="4"/>
    <s v="pobreza media y ruralidad media"/>
    <n v="4"/>
    <n v="1"/>
    <n v="1"/>
    <n v="21777"/>
    <n v="39.67"/>
    <n v="82.401656314699792"/>
    <n v="0.77725856697819318"/>
    <n v="642"/>
    <n v="0.83082999897151721"/>
    <n v="0.90225857496261597"/>
    <n v="0"/>
    <n v="97"/>
    <n v="226"/>
    <n v="0"/>
    <n v="991"/>
    <n v="7.4999998722757616E-2"/>
    <n v="0.17499999701976776"/>
    <n v="0"/>
    <n v="279"/>
    <n v="649"/>
    <x v="0"/>
    <s v="No corresponde"/>
    <s v="No corresponde"/>
    <n v="0"/>
    <n v="15"/>
    <n v="35"/>
    <n v="0"/>
    <n v="6"/>
    <n v="14"/>
    <s v="No corresponde"/>
    <s v="No corresponde"/>
    <s v="No corresponde"/>
    <s v="No corresponde"/>
    <s v="No corresponde"/>
    <s v="No corresponde"/>
    <n v="0.97301349325337327"/>
    <n v="1"/>
    <n v="1"/>
    <n v="0"/>
    <n v="312"/>
    <n v="625"/>
    <n v="0"/>
    <n v="2"/>
    <n v="4"/>
    <n v="0"/>
    <n v="1"/>
    <n v="3"/>
    <s v="No corresponde"/>
    <s v="No corresponde"/>
    <s v="No corresponde"/>
    <n v="10"/>
    <x v="0"/>
    <m/>
  </r>
  <r>
    <n v="1477"/>
    <n v="220105"/>
    <x v="21"/>
    <s v="Moyobamba"/>
    <s v="Soritor"/>
    <n v="2"/>
    <n v="4"/>
    <x v="4"/>
    <s v="pobreza media y ruralidad media"/>
    <n v="4"/>
    <n v="1"/>
    <n v="1"/>
    <n v="35395"/>
    <n v="23.54"/>
    <n v="42.060245444403122"/>
    <n v="0.70848375451263534"/>
    <n v="1108"/>
    <n v="0.76205518354516222"/>
    <n v="0.83348375558853149"/>
    <n v="0"/>
    <n v="195"/>
    <n v="454"/>
    <n v="1.9120458891013384E-3"/>
    <n v="1569"/>
    <n v="7.6912043158782029E-2"/>
    <n v="0.17691203951835632"/>
    <n v="0"/>
    <n v="429"/>
    <n v="1000"/>
    <x v="0"/>
    <s v="No corresponde"/>
    <s v="No corresponde"/>
    <n v="0"/>
    <n v="15"/>
    <n v="35"/>
    <n v="0"/>
    <n v="6"/>
    <n v="14"/>
    <s v="No corresponde"/>
    <s v="No corresponde"/>
    <s v="No corresponde"/>
    <s v="No corresponde"/>
    <s v="No corresponde"/>
    <s v="No corresponde"/>
    <n v="0.95259799453053784"/>
    <n v="1"/>
    <n v="1"/>
    <n v="0"/>
    <n v="377"/>
    <n v="755"/>
    <n v="0"/>
    <n v="1"/>
    <n v="3"/>
    <n v="0"/>
    <n v="1"/>
    <n v="3"/>
    <s v="No corresponde"/>
    <s v="No corresponde"/>
    <s v="No corresponde"/>
    <n v="10"/>
    <x v="0"/>
    <m/>
  </r>
  <r>
    <n v="1478"/>
    <n v="220106"/>
    <x v="21"/>
    <s v="Moyobamba"/>
    <s v="Yantalo"/>
    <n v="2"/>
    <n v="3"/>
    <x v="3"/>
    <s v="pobreza baja y ruralidad alta"/>
    <n v="1"/>
    <n v="0"/>
    <n v="0"/>
    <n v="3492"/>
    <n v="31.63"/>
    <n v="100"/>
    <n v="0.91719745222929938"/>
    <n v="157"/>
    <n v="0.94411283801966517"/>
    <n v="0.98000001907348633"/>
    <n v="0"/>
    <n v="22"/>
    <n v="50"/>
    <n v="0"/>
    <n v="164"/>
    <n v="8.5714286991528096E-2"/>
    <n v="0.20000000298023224"/>
    <n v="0"/>
    <n v="66"/>
    <n v="152"/>
    <x v="0"/>
    <s v="No corresponde"/>
    <s v="No corresponde"/>
    <n v="0"/>
    <n v="11"/>
    <n v="25"/>
    <n v="0"/>
    <n v="2"/>
    <n v="10"/>
    <s v="No corresponde"/>
    <s v="No corresponde"/>
    <s v="No corresponde"/>
    <s v="No corresponde"/>
    <s v="No corresponde"/>
    <s v="No corresponde"/>
    <n v="0.84180790960451979"/>
    <n v="0.9"/>
    <n v="0.95"/>
    <n v="0"/>
    <n v="124"/>
    <n v="248"/>
    <n v="0"/>
    <n v="0"/>
    <n v="1"/>
    <n v="0"/>
    <n v="1"/>
    <n v="3"/>
    <s v="No corresponde"/>
    <s v="No corresponde"/>
    <s v="No corresponde"/>
    <n v="9"/>
    <x v="0"/>
    <m/>
  </r>
  <r>
    <n v="1479"/>
    <n v="220202"/>
    <x v="21"/>
    <s v="Bellavista"/>
    <s v="Alto Biavo"/>
    <n v="1"/>
    <n v="2"/>
    <x v="0"/>
    <s v="pobreza media y ruralidad alta"/>
    <n v="3"/>
    <n v="0"/>
    <n v="0"/>
    <n v="7277"/>
    <n v="45.68"/>
    <n v="100"/>
    <n v="0.43724696356275305"/>
    <n v="494"/>
    <n v="0.48010409740163384"/>
    <n v="0.5372469425201416"/>
    <n v="0"/>
    <n v="49"/>
    <n v="113"/>
    <n v="0"/>
    <n v="563"/>
    <n v="6.4285716840199056E-2"/>
    <n v="0.15000000596046448"/>
    <n v="0"/>
    <n v="149"/>
    <n v="346"/>
    <x v="0"/>
    <s v="No corresponde"/>
    <s v="No corresponde"/>
    <n v="0"/>
    <n v="11"/>
    <n v="25"/>
    <n v="0"/>
    <n v="6"/>
    <n v="14"/>
    <s v="No corresponde"/>
    <s v="No corresponde"/>
    <s v="No corresponde"/>
    <s v="No corresponde"/>
    <s v="No corresponde"/>
    <s v="No corresponde"/>
    <n v="0.9665178571428571"/>
    <n v="1"/>
    <n v="1"/>
    <n v="0"/>
    <n v="148"/>
    <n v="296"/>
    <s v="No corresponde"/>
    <s v="No corresponde"/>
    <s v="No corresponde"/>
    <n v="0"/>
    <n v="1"/>
    <n v="3"/>
    <n v="0"/>
    <s v="No corresponde"/>
    <n v="1"/>
    <n v="9"/>
    <x v="0"/>
    <m/>
  </r>
  <r>
    <n v="1480"/>
    <n v="220203"/>
    <x v="21"/>
    <s v="Bellavista"/>
    <s v="Bajo Biavo"/>
    <n v="2"/>
    <n v="2"/>
    <x v="3"/>
    <s v="pobreza baja y ruralidad alta"/>
    <n v="4"/>
    <n v="0"/>
    <n v="1"/>
    <n v="20363"/>
    <n v="35.22"/>
    <n v="100"/>
    <n v="0.43059936908517349"/>
    <n v="634"/>
    <n v="0.49488508274233944"/>
    <n v="0.58059936761856079"/>
    <n v="0"/>
    <n v="78"/>
    <n v="181"/>
    <n v="0"/>
    <n v="734"/>
    <n v="8.5714286991528096E-2"/>
    <n v="0.20000000298023224"/>
    <n v="0"/>
    <n v="195"/>
    <n v="455"/>
    <x v="0"/>
    <s v="No corresponde"/>
    <s v="No corresponde"/>
    <n v="0"/>
    <n v="15"/>
    <n v="35"/>
    <n v="0"/>
    <n v="6"/>
    <n v="14"/>
    <s v="No corresponde"/>
    <s v="No corresponde"/>
    <s v="No corresponde"/>
    <s v="No corresponde"/>
    <s v="No corresponde"/>
    <s v="No corresponde"/>
    <n v="0.98617511520737322"/>
    <n v="1"/>
    <n v="1"/>
    <n v="0"/>
    <n v="206"/>
    <n v="413"/>
    <n v="0"/>
    <n v="0"/>
    <n v="1"/>
    <n v="0"/>
    <n v="1"/>
    <n v="3"/>
    <n v="0"/>
    <s v="No corresponde"/>
    <n v="1"/>
    <n v="9"/>
    <x v="1"/>
    <m/>
  </r>
  <r>
    <n v="1481"/>
    <n v="220204"/>
    <x v="21"/>
    <s v="Bellavista"/>
    <s v="Huallaga"/>
    <n v="2"/>
    <n v="3"/>
    <x v="3"/>
    <s v="pobreza baja y ruralidad alta"/>
    <n v="2"/>
    <n v="0"/>
    <n v="0"/>
    <n v="3080"/>
    <n v="30.38"/>
    <n v="100"/>
    <n v="0.64035087719298245"/>
    <n v="114"/>
    <n v="0.70463658170891286"/>
    <n v="0.79035085439682007"/>
    <n v="0"/>
    <n v="28"/>
    <n v="64"/>
    <n v="0"/>
    <n v="157"/>
    <n v="8.5714286991528096E-2"/>
    <n v="0.20000000298023224"/>
    <n v="0"/>
    <n v="55"/>
    <n v="128"/>
    <x v="0"/>
    <s v="No corresponde"/>
    <s v="No corresponde"/>
    <n v="0"/>
    <n v="11"/>
    <n v="25"/>
    <n v="0"/>
    <n v="2"/>
    <n v="10"/>
    <s v="No corresponde"/>
    <s v="No corresponde"/>
    <s v="No corresponde"/>
    <s v="No corresponde"/>
    <s v="No corresponde"/>
    <s v="No corresponde"/>
    <n v="0.96819787985865724"/>
    <n v="1"/>
    <n v="1"/>
    <n v="0"/>
    <n v="124"/>
    <n v="249"/>
    <n v="0"/>
    <n v="0"/>
    <n v="1"/>
    <n v="0"/>
    <n v="1"/>
    <n v="3"/>
    <s v="No corresponde"/>
    <s v="No corresponde"/>
    <s v="No corresponde"/>
    <n v="9"/>
    <x v="0"/>
    <m/>
  </r>
  <r>
    <n v="1482"/>
    <n v="220205"/>
    <x v="21"/>
    <s v="Bellavista"/>
    <s v="San Pablo"/>
    <n v="2"/>
    <n v="2"/>
    <x v="3"/>
    <s v="pobreza baja y ruralidad alta"/>
    <n v="3"/>
    <n v="0"/>
    <n v="0"/>
    <n v="9015"/>
    <n v="37.479999999999997"/>
    <n v="100"/>
    <n v="0.60650887573964496"/>
    <n v="338"/>
    <n v="0.67079459477156178"/>
    <n v="0.75650888681411743"/>
    <n v="0"/>
    <n v="47"/>
    <n v="108"/>
    <n v="0"/>
    <n v="473"/>
    <n v="8.5714286991528096E-2"/>
    <n v="0.20000000298023224"/>
    <n v="0"/>
    <n v="113"/>
    <n v="262"/>
    <x v="0"/>
    <s v="No corresponde"/>
    <s v="No corresponde"/>
    <n v="0"/>
    <n v="15"/>
    <n v="35"/>
    <n v="0"/>
    <n v="6"/>
    <n v="14"/>
    <s v="No corresponde"/>
    <s v="No corresponde"/>
    <s v="No corresponde"/>
    <s v="No corresponde"/>
    <s v="No corresponde"/>
    <s v="No corresponde"/>
    <n v="0.97333333333333338"/>
    <n v="1"/>
    <n v="1"/>
    <n v="0"/>
    <n v="220"/>
    <n v="441"/>
    <n v="0"/>
    <n v="0"/>
    <n v="1"/>
    <n v="0"/>
    <n v="1"/>
    <n v="3"/>
    <n v="0"/>
    <s v="No corresponde"/>
    <n v="1"/>
    <n v="9"/>
    <x v="1"/>
    <m/>
  </r>
  <r>
    <n v="1483"/>
    <n v="220206"/>
    <x v="21"/>
    <s v="Bellavista"/>
    <s v="San Rafael"/>
    <n v="2"/>
    <n v="3"/>
    <x v="3"/>
    <s v="pobreza baja y ruralidad alta"/>
    <n v="1"/>
    <n v="0"/>
    <n v="0"/>
    <n v="7611"/>
    <n v="31.76"/>
    <n v="100"/>
    <n v="0.56422018348623848"/>
    <n v="218"/>
    <n v="0.62850589036629045"/>
    <n v="0.71422016620635986"/>
    <n v="0"/>
    <n v="33"/>
    <n v="77"/>
    <n v="0"/>
    <n v="300"/>
    <n v="8.5714286991528096E-2"/>
    <n v="0.20000000298023224"/>
    <n v="0"/>
    <n v="80"/>
    <n v="186"/>
    <x v="0"/>
    <s v="No corresponde"/>
    <s v="No corresponde"/>
    <n v="0"/>
    <n v="11"/>
    <n v="25"/>
    <n v="0"/>
    <n v="2"/>
    <n v="10"/>
    <s v="No corresponde"/>
    <s v="No corresponde"/>
    <s v="No corresponde"/>
    <s v="No corresponde"/>
    <s v="No corresponde"/>
    <s v="No corresponde"/>
    <n v="0.93924466338259438"/>
    <n v="0.95"/>
    <n v="1"/>
    <n v="0"/>
    <n v="151"/>
    <n v="302"/>
    <n v="0"/>
    <n v="0"/>
    <n v="1"/>
    <n v="0"/>
    <n v="1"/>
    <n v="3"/>
    <s v="No corresponde"/>
    <s v="No corresponde"/>
    <s v="No corresponde"/>
    <n v="9"/>
    <x v="0"/>
    <m/>
  </r>
  <r>
    <n v="1484"/>
    <n v="220301"/>
    <x v="21"/>
    <s v="El Dorado"/>
    <s v="San José de Sisa"/>
    <n v="1"/>
    <n v="1"/>
    <x v="4"/>
    <s v="pobreza media y ruralidad media"/>
    <n v="4"/>
    <n v="1"/>
    <n v="0"/>
    <n v="11807"/>
    <n v="53.08"/>
    <n v="44.995293379353626"/>
    <n v="0.73279352226720651"/>
    <n v="741"/>
    <n v="0.78636494556419279"/>
    <n v="0.85779350996017456"/>
    <n v="0"/>
    <n v="108"/>
    <n v="251"/>
    <n v="9.9700897308075765E-4"/>
    <n v="1003"/>
    <n v="7.5997006804442893E-2"/>
    <n v="0.17599700391292572"/>
    <n v="0"/>
    <n v="222"/>
    <n v="517"/>
    <x v="1"/>
    <n v="2.142857142857143E-3"/>
    <n v="5.0000000000000001E-3"/>
    <n v="0"/>
    <n v="15"/>
    <n v="35"/>
    <n v="0"/>
    <n v="6"/>
    <n v="14"/>
    <n v="0"/>
    <n v="0.36428571428571427"/>
    <n v="0.85"/>
    <n v="0"/>
    <n v="0.36428571428571427"/>
    <n v="0.85"/>
    <n v="0.86229946524064172"/>
    <n v="0.9"/>
    <n v="0.95"/>
    <n v="0"/>
    <n v="298"/>
    <n v="596"/>
    <n v="0"/>
    <n v="0"/>
    <n v="1"/>
    <n v="0"/>
    <n v="1"/>
    <n v="3"/>
    <n v="0"/>
    <s v="No corresponde"/>
    <n v="1"/>
    <n v="12"/>
    <x v="4"/>
    <m/>
  </r>
  <r>
    <n v="1485"/>
    <n v="220302"/>
    <x v="21"/>
    <s v="El Dorado"/>
    <s v="Agua Blanca"/>
    <n v="2"/>
    <n v="4"/>
    <x v="3"/>
    <s v="pobreza baja y ruralidad alta"/>
    <n v="2"/>
    <n v="0"/>
    <n v="0"/>
    <n v="2356"/>
    <n v="26.11"/>
    <n v="100"/>
    <n v="0.59154929577464788"/>
    <n v="71"/>
    <n v="0.65583501747196593"/>
    <n v="0.74154931306838989"/>
    <n v="0"/>
    <n v="14"/>
    <n v="32"/>
    <n v="0"/>
    <n v="98"/>
    <n v="8.5714286991528096E-2"/>
    <n v="0.20000000298023224"/>
    <n v="0"/>
    <n v="39"/>
    <n v="90"/>
    <x v="0"/>
    <s v="No corresponde"/>
    <s v="No corresponde"/>
    <n v="0"/>
    <n v="7"/>
    <n v="15"/>
    <n v="0"/>
    <n v="2"/>
    <n v="10"/>
    <s v="No corresponde"/>
    <s v="No corresponde"/>
    <s v="No corresponde"/>
    <s v="No corresponde"/>
    <s v="No corresponde"/>
    <s v="No corresponde"/>
    <n v="0.93150684931506844"/>
    <n v="0.95"/>
    <n v="1"/>
    <n v="0"/>
    <n v="136"/>
    <n v="273"/>
    <n v="0"/>
    <n v="0"/>
    <n v="1"/>
    <n v="0"/>
    <n v="1"/>
    <n v="3"/>
    <n v="0"/>
    <s v="No corresponde"/>
    <n v="1"/>
    <n v="9"/>
    <x v="1"/>
    <m/>
  </r>
  <r>
    <n v="1486"/>
    <n v="220303"/>
    <x v="21"/>
    <s v="El Dorado"/>
    <s v="San Martín"/>
    <n v="1"/>
    <n v="1"/>
    <x v="1"/>
    <s v="pobreza alta y ruralidad alta"/>
    <n v="4"/>
    <n v="0"/>
    <n v="1"/>
    <n v="13663"/>
    <n v="52.22"/>
    <n v="100"/>
    <n v="0.54065040650406504"/>
    <n v="492"/>
    <n v="0.57279326746826531"/>
    <n v="0.61565041542053223"/>
    <n v="0"/>
    <n v="76"/>
    <n v="177"/>
    <n v="0"/>
    <n v="708"/>
    <n v="5.3571428571428568E-2"/>
    <n v="0.125"/>
    <n v="0"/>
    <n v="172"/>
    <n v="401"/>
    <x v="1"/>
    <n v="2.142857142857143E-3"/>
    <n v="5.0000000000000001E-3"/>
    <n v="0"/>
    <n v="15"/>
    <n v="35"/>
    <n v="0"/>
    <n v="6"/>
    <n v="14"/>
    <s v="No corresponde"/>
    <s v="No corresponde"/>
    <s v="No corresponde"/>
    <s v="No corresponde"/>
    <s v="No corresponde"/>
    <s v="No corresponde"/>
    <n v="0.95878524945770061"/>
    <n v="1"/>
    <n v="1"/>
    <n v="0"/>
    <n v="230"/>
    <n v="460"/>
    <n v="0"/>
    <n v="1"/>
    <n v="3"/>
    <n v="0"/>
    <n v="1"/>
    <n v="3"/>
    <n v="0"/>
    <s v="No corresponde"/>
    <n v="1"/>
    <n v="11"/>
    <x v="3"/>
    <m/>
  </r>
  <r>
    <n v="1487"/>
    <n v="220304"/>
    <x v="21"/>
    <s v="El Dorado"/>
    <s v="Santa Rosa"/>
    <n v="1"/>
    <n v="1"/>
    <x v="1"/>
    <s v="pobreza alta y ruralidad alta"/>
    <n v="4"/>
    <n v="0"/>
    <n v="1"/>
    <n v="10572"/>
    <n v="52.96"/>
    <n v="100"/>
    <n v="0.58775510204081638"/>
    <n v="245"/>
    <n v="0.61989797190396501"/>
    <n v="0.66275513172149658"/>
    <n v="0"/>
    <n v="30"/>
    <n v="68"/>
    <n v="0"/>
    <n v="312"/>
    <n v="5.3571428571428568E-2"/>
    <n v="0.125"/>
    <n v="0"/>
    <n v="93"/>
    <n v="216"/>
    <x v="1"/>
    <n v="2.142857142857143E-3"/>
    <n v="5.0000000000000001E-3"/>
    <n v="0"/>
    <n v="15"/>
    <n v="35"/>
    <n v="0"/>
    <n v="6"/>
    <n v="14"/>
    <s v="No corresponde"/>
    <s v="No corresponde"/>
    <s v="No corresponde"/>
    <s v="No corresponde"/>
    <s v="No corresponde"/>
    <s v="No corresponde"/>
    <n v="0.9486607142857143"/>
    <n v="0.95"/>
    <n v="1"/>
    <n v="0"/>
    <n v="135"/>
    <n v="271"/>
    <n v="0"/>
    <n v="1"/>
    <n v="2"/>
    <n v="0"/>
    <n v="1"/>
    <n v="3"/>
    <n v="0"/>
    <s v="No corresponde"/>
    <n v="1"/>
    <n v="11"/>
    <x v="3"/>
    <m/>
  </r>
  <r>
    <n v="1488"/>
    <n v="220305"/>
    <x v="21"/>
    <s v="El Dorado"/>
    <s v="Shatoja"/>
    <n v="2"/>
    <n v="2"/>
    <x v="0"/>
    <s v="pobreza media y ruralidad alta"/>
    <n v="2"/>
    <n v="0"/>
    <n v="0"/>
    <n v="3241"/>
    <n v="40.92521"/>
    <n v="100"/>
    <n v="0.53773584905660377"/>
    <n v="106"/>
    <n v="0.58059298960025096"/>
    <n v="0.63773584365844727"/>
    <n v="0"/>
    <n v="18"/>
    <n v="40"/>
    <n v="0"/>
    <n v="188"/>
    <n v="6.4285716840199056E-2"/>
    <n v="0.15000000596046448"/>
    <n v="0"/>
    <n v="41"/>
    <n v="94"/>
    <x v="0"/>
    <s v="No corresponde"/>
    <s v="No corresponde"/>
    <n v="0"/>
    <n v="7"/>
    <n v="15"/>
    <n v="0"/>
    <n v="2"/>
    <n v="10"/>
    <s v="No corresponde"/>
    <s v="No corresponde"/>
    <s v="No corresponde"/>
    <s v="No corresponde"/>
    <s v="No corresponde"/>
    <s v="No corresponde"/>
    <n v="1"/>
    <n v="1"/>
    <n v="1"/>
    <n v="0"/>
    <n v="102"/>
    <n v="205"/>
    <n v="0"/>
    <n v="0"/>
    <n v="1"/>
    <n v="0"/>
    <n v="1"/>
    <n v="3"/>
    <s v="No corresponde"/>
    <s v="No corresponde"/>
    <s v="No corresponde"/>
    <n v="9"/>
    <x v="0"/>
    <m/>
  </r>
  <r>
    <n v="1489"/>
    <n v="220401"/>
    <x v="21"/>
    <s v="Huallaga"/>
    <s v="Saposoa"/>
    <n v="2"/>
    <n v="3"/>
    <x v="4"/>
    <s v="pobreza media y ruralidad media"/>
    <n v="4"/>
    <n v="1"/>
    <n v="0"/>
    <n v="11295"/>
    <n v="32.909999999999997"/>
    <n v="46.619427221730142"/>
    <n v="0.84878048780487803"/>
    <n v="615"/>
    <n v="0.90235192709268175"/>
    <n v="0.97378051280975342"/>
    <n v="0"/>
    <n v="110"/>
    <n v="256"/>
    <n v="0"/>
    <n v="903"/>
    <n v="7.4999998722757616E-2"/>
    <n v="0.17499999701976776"/>
    <n v="0"/>
    <n v="240"/>
    <n v="560"/>
    <x v="0"/>
    <s v="No corresponde"/>
    <s v="No corresponde"/>
    <n v="0"/>
    <n v="15"/>
    <n v="35"/>
    <n v="0"/>
    <n v="6"/>
    <n v="14"/>
    <n v="0"/>
    <n v="0.36428571428571427"/>
    <n v="0.85"/>
    <n v="0"/>
    <n v="0.36428571428571427"/>
    <n v="0.85"/>
    <n v="0.97594142259414229"/>
    <n v="1"/>
    <n v="1"/>
    <n v="0"/>
    <n v="308"/>
    <n v="616"/>
    <n v="0"/>
    <n v="1"/>
    <n v="2"/>
    <n v="0"/>
    <n v="1"/>
    <n v="3"/>
    <s v="No corresponde"/>
    <s v="No corresponde"/>
    <s v="No corresponde"/>
    <n v="12"/>
    <x v="3"/>
    <m/>
  </r>
  <r>
    <n v="1490"/>
    <n v="220402"/>
    <x v="21"/>
    <s v="Huallaga"/>
    <s v="Alto Saposoa"/>
    <n v="1"/>
    <n v="1"/>
    <x v="1"/>
    <s v="pobreza alta y ruralidad alta"/>
    <n v="3"/>
    <n v="0"/>
    <n v="0"/>
    <n v="3255"/>
    <n v="63.69"/>
    <n v="100"/>
    <n v="0.77564102564102566"/>
    <n v="156"/>
    <n v="0.80778387701991716"/>
    <n v="0.85064101219177246"/>
    <n v="0"/>
    <n v="16"/>
    <n v="36"/>
    <n v="0"/>
    <n v="131"/>
    <n v="5.3571428571428568E-2"/>
    <n v="0.125"/>
    <n v="0"/>
    <n v="58"/>
    <n v="135"/>
    <x v="1"/>
    <n v="2.142857142857143E-3"/>
    <n v="5.0000000000000001E-3"/>
    <n v="0"/>
    <n v="7"/>
    <n v="15"/>
    <n v="0"/>
    <n v="6"/>
    <n v="14"/>
    <s v="No corresponde"/>
    <s v="No corresponde"/>
    <s v="No corresponde"/>
    <s v="No corresponde"/>
    <s v="No corresponde"/>
    <s v="No corresponde"/>
    <n v="0.81568627450980391"/>
    <n v="0.9"/>
    <n v="0.95"/>
    <n v="0"/>
    <n v="106"/>
    <n v="213"/>
    <n v="0"/>
    <n v="0"/>
    <n v="1"/>
    <n v="0"/>
    <n v="1"/>
    <n v="3"/>
    <s v="No corresponde"/>
    <s v="No corresponde"/>
    <s v="No corresponde"/>
    <n v="10"/>
    <x v="1"/>
    <m/>
  </r>
  <r>
    <n v="1491"/>
    <n v="220403"/>
    <x v="21"/>
    <s v="Huallaga"/>
    <s v="El Eslabón"/>
    <n v="2"/>
    <n v="2"/>
    <x v="3"/>
    <s v="pobreza baja y ruralidad alta"/>
    <n v="3"/>
    <n v="0"/>
    <n v="0"/>
    <n v="3916"/>
    <n v="35.01"/>
    <n v="100"/>
    <n v="0.76190476190476186"/>
    <n v="84"/>
    <n v="0.82619047205464369"/>
    <n v="0.91190475225448608"/>
    <n v="0"/>
    <n v="12"/>
    <n v="26"/>
    <n v="0"/>
    <n v="134"/>
    <n v="8.5714286991528096E-2"/>
    <n v="0.20000000298023224"/>
    <n v="0"/>
    <n v="33"/>
    <n v="75"/>
    <x v="0"/>
    <s v="No corresponde"/>
    <s v="No corresponde"/>
    <n v="0"/>
    <n v="11"/>
    <n v="25"/>
    <n v="0"/>
    <n v="6"/>
    <n v="14"/>
    <s v="No corresponde"/>
    <s v="No corresponde"/>
    <s v="No corresponde"/>
    <s v="No corresponde"/>
    <s v="No corresponde"/>
    <s v="No corresponde"/>
    <n v="0.18055555555555555"/>
    <n v="0.7"/>
    <n v="0.8"/>
    <n v="0"/>
    <n v="93"/>
    <n v="186"/>
    <n v="0"/>
    <n v="0"/>
    <n v="1"/>
    <n v="0"/>
    <n v="1"/>
    <n v="3"/>
    <s v="No corresponde"/>
    <s v="No corresponde"/>
    <s v="No corresponde"/>
    <n v="9"/>
    <x v="0"/>
    <m/>
  </r>
  <r>
    <n v="1492"/>
    <n v="220404"/>
    <x v="21"/>
    <s v="Huallaga"/>
    <s v="Piscoyacu"/>
    <n v="2"/>
    <n v="4"/>
    <x v="3"/>
    <s v="pobreza baja y ruralidad alta"/>
    <n v="3"/>
    <n v="0"/>
    <n v="0"/>
    <n v="3909"/>
    <n v="23.48"/>
    <n v="100"/>
    <n v="0.86127167630057799"/>
    <n v="173"/>
    <n v="0.9121552517746816"/>
    <n v="0.98000001907348633"/>
    <n v="0"/>
    <n v="32"/>
    <n v="74"/>
    <n v="0"/>
    <n v="231"/>
    <n v="8.5714286991528096E-2"/>
    <n v="0.20000000298023224"/>
    <n v="0"/>
    <n v="68"/>
    <n v="157"/>
    <x v="0"/>
    <s v="No corresponde"/>
    <s v="No corresponde"/>
    <n v="0"/>
    <n v="11"/>
    <n v="25"/>
    <n v="0"/>
    <n v="6"/>
    <n v="14"/>
    <s v="No corresponde"/>
    <s v="No corresponde"/>
    <s v="No corresponde"/>
    <s v="No corresponde"/>
    <s v="No corresponde"/>
    <s v="No corresponde"/>
    <n v="0.97765363128491622"/>
    <n v="1"/>
    <n v="1"/>
    <n v="0"/>
    <n v="129"/>
    <n v="258"/>
    <n v="0"/>
    <n v="0"/>
    <n v="1"/>
    <n v="0"/>
    <n v="1"/>
    <n v="3"/>
    <s v="No corresponde"/>
    <s v="No corresponde"/>
    <s v="No corresponde"/>
    <n v="9"/>
    <x v="0"/>
    <m/>
  </r>
  <r>
    <n v="1493"/>
    <n v="220405"/>
    <x v="21"/>
    <s v="Huallaga"/>
    <s v="Sacanche"/>
    <n v="2"/>
    <n v="2"/>
    <x v="3"/>
    <s v="pobreza baja y ruralidad alta"/>
    <n v="1"/>
    <n v="0"/>
    <n v="0"/>
    <n v="2570"/>
    <n v="37.74"/>
    <n v="100"/>
    <n v="0.84146341463414631"/>
    <n v="82"/>
    <n v="0.90083624510814919"/>
    <n v="0.98000001907348633"/>
    <n v="0"/>
    <n v="9"/>
    <n v="19"/>
    <n v="0"/>
    <n v="94"/>
    <n v="8.5714286991528096E-2"/>
    <n v="0.20000000298023224"/>
    <n v="0"/>
    <n v="42"/>
    <n v="98"/>
    <x v="0"/>
    <s v="No corresponde"/>
    <s v="No corresponde"/>
    <n v="0"/>
    <n v="7"/>
    <n v="15"/>
    <n v="0"/>
    <n v="2"/>
    <n v="10"/>
    <s v="No corresponde"/>
    <s v="No corresponde"/>
    <s v="No corresponde"/>
    <s v="No corresponde"/>
    <s v="No corresponde"/>
    <s v="No corresponde"/>
    <n v="0.97685185185185186"/>
    <n v="1"/>
    <n v="1"/>
    <n v="0"/>
    <n v="105"/>
    <n v="210"/>
    <n v="0"/>
    <n v="0"/>
    <n v="1"/>
    <n v="0"/>
    <n v="1"/>
    <n v="3"/>
    <s v="No corresponde"/>
    <s v="No corresponde"/>
    <s v="No corresponde"/>
    <n v="9"/>
    <x v="0"/>
    <m/>
  </r>
  <r>
    <n v="1494"/>
    <n v="220501"/>
    <x v="21"/>
    <s v="Lamas"/>
    <s v="Lamas"/>
    <n v="2"/>
    <n v="2"/>
    <x v="5"/>
    <s v="pobreza baja y ruralidad baja"/>
    <n v="4"/>
    <n v="1"/>
    <n v="1"/>
    <n v="12374"/>
    <n v="33.68"/>
    <n v="24.720496894409937"/>
    <n v="0.88311688311688308"/>
    <n v="539"/>
    <n v="0.92463822709828447"/>
    <n v="0.98000001907348633"/>
    <n v="0"/>
    <n v="90"/>
    <n v="208"/>
    <n v="1.1507479861910242E-2"/>
    <n v="869"/>
    <n v="0.10793604936800405"/>
    <n v="0.23650747537612915"/>
    <n v="0"/>
    <n v="180"/>
    <n v="418"/>
    <x v="0"/>
    <s v="No corresponde"/>
    <s v="No corresponde"/>
    <n v="0"/>
    <n v="15"/>
    <n v="35"/>
    <n v="0"/>
    <n v="6"/>
    <n v="14"/>
    <n v="0"/>
    <n v="0.36428571428571427"/>
    <n v="0.85"/>
    <n v="0"/>
    <n v="0.36428571428571427"/>
    <n v="0.85"/>
    <n v="0.95718654434250761"/>
    <n v="1"/>
    <n v="1"/>
    <n v="0"/>
    <n v="167"/>
    <n v="334"/>
    <n v="0"/>
    <n v="1"/>
    <n v="2"/>
    <n v="0"/>
    <n v="1"/>
    <n v="3"/>
    <n v="0"/>
    <s v="No corresponde"/>
    <n v="1"/>
    <n v="12"/>
    <x v="5"/>
    <m/>
  </r>
  <r>
    <n v="1495"/>
    <n v="220502"/>
    <x v="21"/>
    <s v="Lamas"/>
    <s v="Alonso de Alvarado"/>
    <n v="1"/>
    <n v="1"/>
    <x v="1"/>
    <s v="pobreza alta y ruralidad alta"/>
    <n v="2"/>
    <n v="0"/>
    <n v="0"/>
    <n v="19641"/>
    <n v="61.18"/>
    <n v="100"/>
    <n v="0.53703703703703709"/>
    <n v="648"/>
    <n v="0.56917990515471772"/>
    <n v="0.6120370626449585"/>
    <n v="0"/>
    <n v="87"/>
    <n v="203"/>
    <n v="0"/>
    <n v="961"/>
    <n v="5.3571428571428568E-2"/>
    <n v="0.125"/>
    <n v="0"/>
    <n v="240"/>
    <n v="558"/>
    <x v="1"/>
    <n v="2.142857142857143E-3"/>
    <n v="5.0000000000000001E-3"/>
    <n v="0"/>
    <n v="15"/>
    <n v="35"/>
    <n v="0"/>
    <n v="2"/>
    <n v="10"/>
    <s v="No corresponde"/>
    <s v="No corresponde"/>
    <s v="No corresponde"/>
    <s v="No corresponde"/>
    <s v="No corresponde"/>
    <s v="No corresponde"/>
    <n v="0.93217893217893222"/>
    <n v="0.95"/>
    <n v="1"/>
    <n v="0"/>
    <n v="311"/>
    <n v="623"/>
    <n v="0"/>
    <n v="2"/>
    <n v="4"/>
    <n v="0"/>
    <n v="1"/>
    <n v="3"/>
    <n v="0"/>
    <s v="No corresponde"/>
    <n v="1"/>
    <n v="11"/>
    <x v="3"/>
    <m/>
  </r>
  <r>
    <n v="1496"/>
    <n v="220503"/>
    <x v="21"/>
    <s v="Lamas"/>
    <s v="Barranquita"/>
    <n v="1"/>
    <n v="1"/>
    <x v="2"/>
    <s v="pobreza muy alta y ruralidad alta"/>
    <n v="4"/>
    <n v="1"/>
    <n v="0"/>
    <n v="5077"/>
    <n v="67.33"/>
    <n v="100"/>
    <n v="0.53198653198653201"/>
    <n v="297"/>
    <n v="0.55341510964219764"/>
    <n v="0.58198654651641846"/>
    <n v="0"/>
    <n v="54"/>
    <n v="126"/>
    <n v="0"/>
    <n v="476"/>
    <n v="4.2857143495764048E-2"/>
    <n v="0.10000000149011612"/>
    <n v="0"/>
    <n v="98"/>
    <n v="227"/>
    <x v="1"/>
    <n v="2.142857142857143E-3"/>
    <n v="5.0000000000000001E-3"/>
    <n v="0"/>
    <n v="11"/>
    <n v="25"/>
    <n v="0"/>
    <n v="6"/>
    <n v="14"/>
    <s v="No corresponde"/>
    <s v="No corresponde"/>
    <s v="No corresponde"/>
    <s v="No corresponde"/>
    <s v="No corresponde"/>
    <s v="No corresponde"/>
    <n v="0.77944862155388472"/>
    <n v="0.8"/>
    <n v="0.9"/>
    <n v="0"/>
    <n v="168"/>
    <n v="337"/>
    <n v="0"/>
    <n v="0"/>
    <n v="1"/>
    <n v="0"/>
    <n v="1"/>
    <n v="3"/>
    <n v="0"/>
    <s v="No corresponde"/>
    <n v="1"/>
    <n v="10"/>
    <x v="3"/>
    <m/>
  </r>
  <r>
    <n v="1497"/>
    <n v="220504"/>
    <x v="21"/>
    <s v="Lamas"/>
    <s v="Caynarachi"/>
    <n v="1"/>
    <n v="1"/>
    <x v="4"/>
    <s v="pobreza media y ruralidad media"/>
    <n v="2"/>
    <n v="0"/>
    <n v="0"/>
    <n v="7941"/>
    <n v="47.2"/>
    <n v="72.22511724856696"/>
    <n v="0.50721153846153844"/>
    <n v="416"/>
    <n v="0.56078297882289674"/>
    <n v="0.63221156597137451"/>
    <n v="0"/>
    <n v="70"/>
    <n v="162"/>
    <n v="0"/>
    <n v="666"/>
    <n v="7.4999998722757616E-2"/>
    <n v="0.17499999701976776"/>
    <n v="0"/>
    <n v="123"/>
    <n v="285"/>
    <x v="0"/>
    <s v="No corresponde"/>
    <s v="No corresponde"/>
    <n v="0"/>
    <n v="11"/>
    <n v="25"/>
    <n v="0"/>
    <n v="2"/>
    <n v="10"/>
    <s v="No corresponde"/>
    <s v="No corresponde"/>
    <s v="No corresponde"/>
    <s v="No corresponde"/>
    <s v="No corresponde"/>
    <s v="No corresponde"/>
    <n v="0.94084507042253518"/>
    <n v="0.95"/>
    <n v="1"/>
    <n v="0"/>
    <n v="211"/>
    <n v="422"/>
    <n v="0"/>
    <n v="0"/>
    <n v="1"/>
    <n v="0"/>
    <n v="1"/>
    <n v="3"/>
    <n v="0"/>
    <s v="No corresponde"/>
    <n v="1"/>
    <n v="9"/>
    <x v="1"/>
    <m/>
  </r>
  <r>
    <n v="1498"/>
    <n v="220505"/>
    <x v="21"/>
    <s v="Lamas"/>
    <s v="Cuñumbuqui"/>
    <n v="2"/>
    <n v="2"/>
    <x v="3"/>
    <s v="pobreza baja y ruralidad alta"/>
    <n v="4"/>
    <n v="0"/>
    <n v="1"/>
    <n v="4756"/>
    <n v="36.01"/>
    <n v="100"/>
    <n v="0.75483870967741939"/>
    <n v="155"/>
    <n v="0.81912441176752893"/>
    <n v="0.9048386812210083"/>
    <n v="0"/>
    <n v="27"/>
    <n v="63"/>
    <n v="3.5019455252918288E-2"/>
    <n v="257"/>
    <n v="0.12073374313901306"/>
    <n v="0.23501946032047272"/>
    <n v="0"/>
    <n v="50"/>
    <n v="115"/>
    <x v="0"/>
    <s v="No corresponde"/>
    <s v="No corresponde"/>
    <n v="0"/>
    <n v="11"/>
    <n v="25"/>
    <n v="0"/>
    <n v="6"/>
    <n v="14"/>
    <s v="No corresponde"/>
    <s v="No corresponde"/>
    <s v="No corresponde"/>
    <s v="No corresponde"/>
    <s v="No corresponde"/>
    <s v="No corresponde"/>
    <n v="0.97213622291021673"/>
    <n v="1"/>
    <n v="1"/>
    <n v="0"/>
    <n v="70"/>
    <n v="140"/>
    <n v="0"/>
    <n v="0"/>
    <n v="1"/>
    <n v="0"/>
    <n v="1"/>
    <n v="3"/>
    <n v="0"/>
    <s v="No corresponde"/>
    <n v="1"/>
    <n v="9"/>
    <x v="1"/>
    <m/>
  </r>
  <r>
    <n v="1499"/>
    <n v="220506"/>
    <x v="21"/>
    <s v="Lamas"/>
    <s v="Pinto Recodo"/>
    <n v="1"/>
    <n v="1"/>
    <x v="1"/>
    <s v="pobreza alta y ruralidad alta"/>
    <n v="4"/>
    <n v="1"/>
    <n v="0"/>
    <n v="10978"/>
    <n v="63.84"/>
    <n v="100"/>
    <n v="0.74754098360655741"/>
    <n v="305"/>
    <n v="0.77968384711468808"/>
    <n v="0.8225409984588623"/>
    <n v="0"/>
    <n v="39"/>
    <n v="90"/>
    <n v="1.8567639257294429E-2"/>
    <n v="377"/>
    <n v="7.213906669377286E-2"/>
    <n v="0.14356763660907745"/>
    <n v="0"/>
    <n v="133"/>
    <n v="310"/>
    <x v="1"/>
    <n v="2.142857142857143E-3"/>
    <n v="5.0000000000000001E-3"/>
    <n v="0"/>
    <n v="15"/>
    <n v="35"/>
    <n v="0"/>
    <n v="6"/>
    <n v="14"/>
    <s v="No corresponde"/>
    <s v="No corresponde"/>
    <s v="No corresponde"/>
    <s v="No corresponde"/>
    <s v="No corresponde"/>
    <s v="No corresponde"/>
    <n v="0.7684630738522954"/>
    <n v="0.8"/>
    <n v="0.9"/>
    <n v="0"/>
    <n v="151"/>
    <n v="303"/>
    <n v="0"/>
    <n v="1"/>
    <n v="3"/>
    <n v="0"/>
    <n v="1"/>
    <n v="3"/>
    <n v="0"/>
    <s v="No corresponde"/>
    <n v="1"/>
    <n v="11"/>
    <x v="3"/>
    <m/>
  </r>
  <r>
    <n v="1500"/>
    <n v="220507"/>
    <x v="21"/>
    <s v="Lamas"/>
    <s v="Rumisapa"/>
    <n v="1"/>
    <n v="1"/>
    <x v="1"/>
    <s v="pobreza alta y ruralidad alta"/>
    <n v="2"/>
    <n v="0"/>
    <n v="0"/>
    <n v="2483"/>
    <n v="61.22"/>
    <n v="100"/>
    <n v="0.93043478260869561"/>
    <n v="115"/>
    <n v="0.95167702680789168"/>
    <n v="0.98000001907348633"/>
    <n v="0"/>
    <n v="18"/>
    <n v="40"/>
    <n v="2.7472527472527472E-2"/>
    <n v="182"/>
    <n v="8.1043955342174512E-2"/>
    <n v="0.15247252583503723"/>
    <n v="0"/>
    <n v="34"/>
    <n v="78"/>
    <x v="1"/>
    <n v="2.142857142857143E-3"/>
    <n v="5.0000000000000001E-3"/>
    <n v="0"/>
    <n v="7"/>
    <n v="15"/>
    <n v="0"/>
    <n v="2"/>
    <n v="10"/>
    <s v="No corresponde"/>
    <s v="No corresponde"/>
    <s v="No corresponde"/>
    <s v="No corresponde"/>
    <s v="No corresponde"/>
    <s v="No corresponde"/>
    <n v="0.95945945945945943"/>
    <n v="1"/>
    <n v="1"/>
    <n v="0"/>
    <n v="41"/>
    <n v="82"/>
    <n v="0"/>
    <n v="0"/>
    <n v="1"/>
    <n v="0"/>
    <n v="1"/>
    <n v="3"/>
    <n v="0"/>
    <s v="No corresponde"/>
    <n v="1"/>
    <n v="10"/>
    <x v="3"/>
    <m/>
  </r>
  <r>
    <n v="1501"/>
    <n v="220508"/>
    <x v="21"/>
    <s v="Lamas"/>
    <s v="San Roque de Cumbaza"/>
    <n v="1"/>
    <n v="1"/>
    <x v="1"/>
    <s v="pobreza alta y ruralidad alta"/>
    <n v="2"/>
    <n v="0"/>
    <n v="0"/>
    <n v="1448"/>
    <n v="51.7"/>
    <n v="100"/>
    <n v="0.82857142857142863"/>
    <n v="70"/>
    <n v="0.86071428498443292"/>
    <n v="0.90357142686843872"/>
    <n v="0"/>
    <n v="9"/>
    <n v="21"/>
    <n v="4.9382716049382713E-2"/>
    <n v="81"/>
    <n v="0.10295414477849553"/>
    <n v="0.17438271641731262"/>
    <n v="0"/>
    <n v="21"/>
    <n v="49"/>
    <x v="1"/>
    <n v="2.142857142857143E-3"/>
    <n v="5.0000000000000001E-3"/>
    <n v="0"/>
    <n v="7"/>
    <n v="15"/>
    <n v="0"/>
    <n v="2"/>
    <n v="10"/>
    <s v="No corresponde"/>
    <s v="No corresponde"/>
    <s v="No corresponde"/>
    <s v="No corresponde"/>
    <s v="No corresponde"/>
    <s v="No corresponde"/>
    <n v="0.95454545454545459"/>
    <n v="1"/>
    <n v="1"/>
    <n v="0"/>
    <n v="43"/>
    <n v="86"/>
    <n v="0"/>
    <n v="0"/>
    <n v="1"/>
    <n v="0"/>
    <n v="1"/>
    <n v="3"/>
    <n v="0"/>
    <s v="No corresponde"/>
    <n v="1"/>
    <n v="10"/>
    <x v="3"/>
    <m/>
  </r>
  <r>
    <n v="1502"/>
    <n v="220509"/>
    <x v="21"/>
    <s v="Lamas"/>
    <s v="Shanao"/>
    <n v="1"/>
    <n v="1"/>
    <x v="0"/>
    <s v="pobreza media y ruralidad alta"/>
    <n v="4"/>
    <n v="1"/>
    <n v="1"/>
    <n v="3614"/>
    <n v="46.16"/>
    <n v="100"/>
    <n v="0.85"/>
    <n v="60"/>
    <n v="0.89285713774817332"/>
    <n v="0.94999998807907104"/>
    <n v="0"/>
    <n v="10"/>
    <n v="23"/>
    <n v="0"/>
    <n v="95"/>
    <n v="6.4285716840199056E-2"/>
    <n v="0.15000000596046448"/>
    <n v="0"/>
    <n v="26"/>
    <n v="59"/>
    <x v="0"/>
    <s v="No corresponde"/>
    <s v="No corresponde"/>
    <n v="0"/>
    <n v="11"/>
    <n v="25"/>
    <n v="0"/>
    <n v="6"/>
    <n v="14"/>
    <s v="No corresponde"/>
    <s v="No corresponde"/>
    <s v="No corresponde"/>
    <s v="No corresponde"/>
    <s v="No corresponde"/>
    <s v="No corresponde"/>
    <n v="0.910377358490566"/>
    <n v="0.95"/>
    <n v="1"/>
    <n v="0"/>
    <n v="64"/>
    <n v="128"/>
    <s v="No corresponde"/>
    <s v="No corresponde"/>
    <s v="No corresponde"/>
    <n v="0"/>
    <n v="1"/>
    <n v="3"/>
    <n v="0"/>
    <s v="No corresponde"/>
    <n v="1"/>
    <n v="9"/>
    <x v="0"/>
    <m/>
  </r>
  <r>
    <n v="1503"/>
    <n v="220510"/>
    <x v="21"/>
    <s v="Lamas"/>
    <s v="Tabalosos"/>
    <n v="1"/>
    <n v="1"/>
    <x v="4"/>
    <s v="pobreza media y ruralidad media"/>
    <n v="4"/>
    <n v="1"/>
    <n v="0"/>
    <n v="13326"/>
    <n v="55.35"/>
    <n v="40.106747998475029"/>
    <n v="0.72137404580152675"/>
    <n v="524"/>
    <n v="0.77494546969298317"/>
    <n v="0.8463740348815918"/>
    <n v="0"/>
    <n v="74"/>
    <n v="172"/>
    <n v="1.3422818791946308E-3"/>
    <n v="745"/>
    <n v="7.6342280524803366E-2"/>
    <n v="0.17634227871894836"/>
    <n v="0"/>
    <n v="182"/>
    <n v="424"/>
    <x v="1"/>
    <n v="2.142857142857143E-3"/>
    <n v="5.0000000000000001E-3"/>
    <n v="0"/>
    <n v="15"/>
    <n v="35"/>
    <n v="0"/>
    <n v="6"/>
    <n v="14"/>
    <s v="No corresponde"/>
    <s v="No corresponde"/>
    <s v="No corresponde"/>
    <s v="No corresponde"/>
    <s v="No corresponde"/>
    <s v="No corresponde"/>
    <n v="0.20930232558139536"/>
    <n v="0.7"/>
    <n v="0.8"/>
    <n v="0"/>
    <n v="326"/>
    <n v="653"/>
    <n v="0"/>
    <n v="1"/>
    <n v="2"/>
    <n v="0"/>
    <n v="1"/>
    <n v="3"/>
    <n v="0"/>
    <s v="No corresponde"/>
    <n v="1"/>
    <n v="11"/>
    <x v="3"/>
    <m/>
  </r>
  <r>
    <n v="1504"/>
    <n v="220511"/>
    <x v="21"/>
    <s v="Lamas"/>
    <s v="Zapatero"/>
    <n v="1"/>
    <n v="1"/>
    <x v="1"/>
    <s v="pobreza alta y ruralidad alta"/>
    <n v="2"/>
    <n v="0"/>
    <n v="0"/>
    <n v="4764"/>
    <n v="55.9"/>
    <n v="100"/>
    <n v="0.76890756302521013"/>
    <n v="238"/>
    <n v="0.80105040818989492"/>
    <n v="0.84390753507614136"/>
    <n v="0"/>
    <n v="32"/>
    <n v="74"/>
    <n v="3.246753246753247E-3"/>
    <n v="308"/>
    <n v="5.6818182315808728E-2"/>
    <n v="0.12824675440788269"/>
    <n v="0"/>
    <n v="91"/>
    <n v="211"/>
    <x v="1"/>
    <n v="2.142857142857143E-3"/>
    <n v="5.0000000000000001E-3"/>
    <n v="0"/>
    <n v="11"/>
    <n v="25"/>
    <n v="0"/>
    <n v="2"/>
    <n v="10"/>
    <s v="No corresponde"/>
    <s v="No corresponde"/>
    <s v="No corresponde"/>
    <s v="No corresponde"/>
    <s v="No corresponde"/>
    <s v="No corresponde"/>
    <n v="0.94797687861271673"/>
    <n v="0.95"/>
    <n v="1"/>
    <n v="0"/>
    <n v="83"/>
    <n v="167"/>
    <n v="0"/>
    <n v="1"/>
    <n v="2"/>
    <n v="0"/>
    <n v="1"/>
    <n v="3"/>
    <n v="0"/>
    <s v="No corresponde"/>
    <n v="1"/>
    <n v="11"/>
    <x v="3"/>
    <m/>
  </r>
  <r>
    <n v="1505"/>
    <n v="220601"/>
    <x v="21"/>
    <s v="Mariscal Cáceres"/>
    <s v="Juanjui"/>
    <n v="2"/>
    <n v="3"/>
    <x v="5"/>
    <s v="pobreza baja y ruralidad baja"/>
    <n v="1"/>
    <n v="0"/>
    <n v="0"/>
    <n v="26333"/>
    <n v="26.42"/>
    <n v="12.887582659808963"/>
    <n v="0.88691650230111774"/>
    <n v="1521"/>
    <n v="0.92680943806070426"/>
    <n v="0.98000001907348633"/>
    <n v="0"/>
    <n v="429"/>
    <n v="1000"/>
    <n v="0"/>
    <n v="2705"/>
    <n v="9.6428568874086656E-2"/>
    <n v="0.22499999403953552"/>
    <n v="0"/>
    <n v="429"/>
    <n v="1000"/>
    <x v="0"/>
    <s v="No corresponde"/>
    <s v="No corresponde"/>
    <n v="0"/>
    <n v="15"/>
    <n v="35"/>
    <n v="0"/>
    <n v="6"/>
    <n v="14"/>
    <n v="0"/>
    <n v="0.36428571428571427"/>
    <n v="0.85"/>
    <n v="0"/>
    <n v="0.36428571428571427"/>
    <n v="0.85"/>
    <n v="0.94173602853745542"/>
    <n v="0.95"/>
    <n v="1"/>
    <n v="0"/>
    <n v="440"/>
    <n v="881"/>
    <s v="No corresponde"/>
    <s v="No corresponde"/>
    <s v="No corresponde"/>
    <n v="0"/>
    <n v="1"/>
    <n v="3"/>
    <s v="No corresponde"/>
    <s v="No corresponde"/>
    <s v="No corresponde"/>
    <n v="11"/>
    <x v="1"/>
    <m/>
  </r>
  <r>
    <n v="1506"/>
    <n v="220602"/>
    <x v="21"/>
    <s v="Mariscal Cáceres"/>
    <s v="Campanilla"/>
    <n v="2"/>
    <n v="2"/>
    <x v="4"/>
    <s v="pobreza media y ruralidad media"/>
    <n v="1"/>
    <n v="0"/>
    <n v="0"/>
    <n v="7577"/>
    <n v="34.979999999999997"/>
    <n v="69.759926131117268"/>
    <n v="0.70597243491577333"/>
    <n v="653"/>
    <n v="0.75954386270481755"/>
    <n v="0.83097243309020996"/>
    <n v="0"/>
    <n v="45"/>
    <n v="105"/>
    <n v="0"/>
    <n v="486"/>
    <n v="7.4999998722757616E-2"/>
    <n v="0.17499999701976776"/>
    <n v="0"/>
    <n v="180"/>
    <n v="418"/>
    <x v="0"/>
    <s v="No corresponde"/>
    <s v="No corresponde"/>
    <n v="0"/>
    <n v="11"/>
    <n v="25"/>
    <n v="0"/>
    <n v="2"/>
    <n v="10"/>
    <s v="No corresponde"/>
    <s v="No corresponde"/>
    <s v="No corresponde"/>
    <s v="No corresponde"/>
    <s v="No corresponde"/>
    <s v="No corresponde"/>
    <n v="0.85507246376811596"/>
    <n v="0.9"/>
    <n v="0.95"/>
    <n v="0"/>
    <n v="212"/>
    <n v="425"/>
    <n v="0"/>
    <n v="0"/>
    <n v="1"/>
    <n v="0"/>
    <n v="1"/>
    <n v="3"/>
    <s v="No corresponde"/>
    <s v="No corresponde"/>
    <s v="No corresponde"/>
    <n v="9"/>
    <x v="0"/>
    <m/>
  </r>
  <r>
    <n v="1507"/>
    <n v="220603"/>
    <x v="21"/>
    <s v="Mariscal Cáceres"/>
    <s v="Huicungo"/>
    <n v="2"/>
    <n v="3"/>
    <x v="4"/>
    <s v="pobreza media y ruralidad media"/>
    <n v="1"/>
    <n v="0"/>
    <n v="0"/>
    <n v="6548"/>
    <n v="32.229999999999997"/>
    <n v="48.381400824014129"/>
    <n v="0.59772727272727277"/>
    <n v="440"/>
    <n v="0.65129871244554394"/>
    <n v="0.72272729873657227"/>
    <n v="0"/>
    <n v="49"/>
    <n v="113"/>
    <n v="0"/>
    <n v="439"/>
    <n v="7.4999998722757616E-2"/>
    <n v="0.17499999701976776"/>
    <n v="0"/>
    <n v="149"/>
    <n v="346"/>
    <x v="0"/>
    <s v="No corresponde"/>
    <s v="No corresponde"/>
    <n v="0"/>
    <n v="11"/>
    <n v="25"/>
    <n v="0"/>
    <n v="2"/>
    <n v="10"/>
    <s v="No corresponde"/>
    <s v="No corresponde"/>
    <s v="No corresponde"/>
    <s v="No corresponde"/>
    <s v="No corresponde"/>
    <s v="No corresponde"/>
    <n v="0.91794871794871791"/>
    <n v="0.95"/>
    <n v="1"/>
    <n v="0"/>
    <n v="183"/>
    <n v="367"/>
    <n v="0"/>
    <n v="0"/>
    <n v="1"/>
    <n v="0"/>
    <n v="1"/>
    <n v="3"/>
    <s v="No corresponde"/>
    <s v="No corresponde"/>
    <s v="No corresponde"/>
    <n v="9"/>
    <x v="0"/>
    <m/>
  </r>
  <r>
    <n v="1508"/>
    <n v="220604"/>
    <x v="21"/>
    <s v="Mariscal Cáceres"/>
    <s v="Pachiza"/>
    <n v="2"/>
    <n v="4"/>
    <x v="3"/>
    <s v="pobreza baja y ruralidad alta"/>
    <n v="1"/>
    <n v="0"/>
    <n v="0"/>
    <n v="4153"/>
    <n v="24.72"/>
    <n v="100"/>
    <n v="0.64576802507836994"/>
    <n v="319"/>
    <n v="0.71005373827502483"/>
    <n v="0.79576802253723145"/>
    <n v="0"/>
    <n v="31"/>
    <n v="72"/>
    <n v="0"/>
    <n v="299"/>
    <n v="8.5714286991528096E-2"/>
    <n v="0.20000000298023224"/>
    <n v="0"/>
    <n v="110"/>
    <n v="255"/>
    <x v="0"/>
    <s v="No corresponde"/>
    <s v="No corresponde"/>
    <n v="0"/>
    <n v="11"/>
    <n v="25"/>
    <n v="0"/>
    <n v="2"/>
    <n v="10"/>
    <s v="No corresponde"/>
    <s v="No corresponde"/>
    <s v="No corresponde"/>
    <s v="No corresponde"/>
    <s v="No corresponde"/>
    <s v="No corresponde"/>
    <n v="0.84014209591474243"/>
    <n v="0.9"/>
    <n v="0.95"/>
    <n v="0"/>
    <n v="137"/>
    <n v="275"/>
    <n v="0"/>
    <n v="0"/>
    <n v="1"/>
    <n v="0"/>
    <n v="1"/>
    <n v="3"/>
    <n v="0"/>
    <s v="No corresponde"/>
    <n v="1"/>
    <n v="9"/>
    <x v="1"/>
    <m/>
  </r>
  <r>
    <n v="1509"/>
    <n v="220701"/>
    <x v="21"/>
    <s v="Picota"/>
    <s v="Picota"/>
    <n v="2"/>
    <n v="3"/>
    <x v="5"/>
    <s v="pobreza baja y ruralidad baja"/>
    <n v="1"/>
    <n v="0"/>
    <n v="0"/>
    <n v="8211"/>
    <n v="31.69237"/>
    <n v="21.980300673924312"/>
    <n v="0.81614349775784756"/>
    <n v="446"/>
    <n v="0.88636772117883555"/>
    <n v="0.98000001907348633"/>
    <n v="0"/>
    <n v="84"/>
    <n v="194"/>
    <n v="0"/>
    <n v="679"/>
    <n v="9.6428568874086656E-2"/>
    <n v="0.22499999403953552"/>
    <n v="0"/>
    <n v="162"/>
    <n v="377"/>
    <x v="0"/>
    <s v="No corresponde"/>
    <s v="No corresponde"/>
    <n v="0"/>
    <n v="11"/>
    <n v="25"/>
    <n v="0"/>
    <n v="6"/>
    <n v="14"/>
    <n v="0"/>
    <n v="0.36428571428571427"/>
    <n v="0.85"/>
    <n v="0"/>
    <n v="0.36428571428571427"/>
    <n v="0.85"/>
    <n v="0.98220064724919098"/>
    <n v="1"/>
    <n v="1"/>
    <n v="0"/>
    <n v="175"/>
    <n v="351"/>
    <n v="0"/>
    <n v="0"/>
    <n v="1"/>
    <n v="0"/>
    <n v="1"/>
    <n v="3"/>
    <s v="No corresponde"/>
    <s v="No corresponde"/>
    <s v="No corresponde"/>
    <n v="11"/>
    <x v="3"/>
    <m/>
  </r>
  <r>
    <n v="1510"/>
    <n v="220702"/>
    <x v="21"/>
    <s v="Picota"/>
    <s v="Buenos Aires"/>
    <n v="1"/>
    <n v="1"/>
    <x v="0"/>
    <s v="pobreza media y ruralidad alta"/>
    <n v="2"/>
    <n v="0"/>
    <n v="0"/>
    <n v="3246"/>
    <n v="46.67"/>
    <n v="100"/>
    <n v="0.5864661654135338"/>
    <n v="133"/>
    <n v="0.62932330485189258"/>
    <n v="0.68646615743637085"/>
    <n v="0"/>
    <n v="15"/>
    <n v="34"/>
    <n v="0"/>
    <n v="136"/>
    <n v="6.4285716840199056E-2"/>
    <n v="0.15000000596046448"/>
    <n v="0"/>
    <n v="46"/>
    <n v="106"/>
    <x v="0"/>
    <s v="No corresponde"/>
    <s v="No corresponde"/>
    <n v="0"/>
    <n v="11"/>
    <n v="25"/>
    <n v="0"/>
    <n v="2"/>
    <n v="10"/>
    <s v="No corresponde"/>
    <s v="No corresponde"/>
    <s v="No corresponde"/>
    <s v="No corresponde"/>
    <s v="No corresponde"/>
    <s v="No corresponde"/>
    <n v="0.92460317460317465"/>
    <n v="0.95"/>
    <n v="1"/>
    <n v="0"/>
    <n v="103"/>
    <n v="207"/>
    <n v="0"/>
    <n v="1"/>
    <n v="2"/>
    <n v="0"/>
    <n v="1"/>
    <n v="3"/>
    <n v="0"/>
    <s v="No corresponde"/>
    <n v="1"/>
    <n v="10"/>
    <x v="1"/>
    <m/>
  </r>
  <r>
    <n v="1511"/>
    <n v="220704"/>
    <x v="21"/>
    <s v="Picota"/>
    <s v="Pilluana"/>
    <n v="2"/>
    <n v="2"/>
    <x v="3"/>
    <s v="pobreza baja y ruralidad alta"/>
    <n v="1"/>
    <n v="0"/>
    <n v="0"/>
    <n v="675"/>
    <n v="34.49"/>
    <n v="100"/>
    <n v="0.75"/>
    <n v="16"/>
    <n v="0.81428570406777523"/>
    <n v="0.89999997615814209"/>
    <n v="0"/>
    <n v="3"/>
    <n v="6"/>
    <n v="0"/>
    <n v="25"/>
    <n v="8.5714286991528096E-2"/>
    <n v="0.20000000298023224"/>
    <n v="0"/>
    <n v="10"/>
    <n v="22"/>
    <x v="0"/>
    <s v="No corresponde"/>
    <s v="No corresponde"/>
    <n v="0"/>
    <n v="3"/>
    <n v="5"/>
    <n v="0"/>
    <n v="6"/>
    <n v="14"/>
    <s v="No corresponde"/>
    <s v="No corresponde"/>
    <s v="No corresponde"/>
    <s v="No corresponde"/>
    <s v="No corresponde"/>
    <s v="No corresponde"/>
    <n v="0.90740740740740744"/>
    <n v="0.95"/>
    <n v="1"/>
    <n v="0"/>
    <n v="61"/>
    <n v="123"/>
    <n v="0"/>
    <n v="0"/>
    <n v="1"/>
    <n v="0"/>
    <n v="1"/>
    <n v="3"/>
    <s v="No corresponde"/>
    <s v="No corresponde"/>
    <s v="No corresponde"/>
    <n v="9"/>
    <x v="0"/>
    <m/>
  </r>
  <r>
    <n v="1512"/>
    <n v="220705"/>
    <x v="21"/>
    <s v="Picota"/>
    <s v="Pucacaca"/>
    <n v="2"/>
    <n v="3"/>
    <x v="3"/>
    <s v="pobreza baja y ruralidad alta"/>
    <n v="1"/>
    <n v="0"/>
    <n v="0"/>
    <n v="2401"/>
    <n v="29.543810000000001"/>
    <n v="100"/>
    <n v="0.78021978021978022"/>
    <n v="91"/>
    <n v="0.84450548990180763"/>
    <n v="0.93021976947784424"/>
    <n v="0"/>
    <n v="14"/>
    <n v="31"/>
    <n v="0"/>
    <n v="102"/>
    <n v="8.5714286991528096E-2"/>
    <n v="0.20000000298023224"/>
    <n v="0"/>
    <n v="36"/>
    <n v="84"/>
    <x v="0"/>
    <s v="No corresponde"/>
    <s v="No corresponde"/>
    <n v="0"/>
    <n v="7"/>
    <n v="15"/>
    <n v="0"/>
    <n v="2"/>
    <n v="10"/>
    <s v="No corresponde"/>
    <s v="No corresponde"/>
    <s v="No corresponde"/>
    <s v="No corresponde"/>
    <s v="No corresponde"/>
    <s v="No corresponde"/>
    <n v="0.9375"/>
    <n v="0.95"/>
    <n v="1"/>
    <n v="0"/>
    <n v="117"/>
    <n v="235"/>
    <n v="0"/>
    <n v="0"/>
    <n v="1"/>
    <n v="0"/>
    <n v="1"/>
    <n v="3"/>
    <s v="No corresponde"/>
    <s v="No corresponde"/>
    <s v="No corresponde"/>
    <n v="9"/>
    <x v="0"/>
    <m/>
  </r>
  <r>
    <n v="1513"/>
    <n v="220706"/>
    <x v="21"/>
    <s v="Picota"/>
    <s v="San Cristóbal"/>
    <n v="2"/>
    <n v="3"/>
    <x v="3"/>
    <s v="pobreza baja y ruralidad alta"/>
    <n v="1"/>
    <n v="0"/>
    <n v="0"/>
    <n v="1409"/>
    <n v="31.69237"/>
    <n v="100"/>
    <n v="0.72499999999999998"/>
    <n v="40"/>
    <n v="0.78928571428571426"/>
    <n v="0.875"/>
    <n v="0"/>
    <n v="9"/>
    <n v="21"/>
    <n v="0"/>
    <n v="81"/>
    <n v="8.5714286991528096E-2"/>
    <n v="0.20000000298023224"/>
    <n v="0"/>
    <n v="20"/>
    <n v="46"/>
    <x v="0"/>
    <s v="No corresponde"/>
    <s v="No corresponde"/>
    <n v="0"/>
    <n v="3"/>
    <n v="5"/>
    <n v="0"/>
    <n v="2"/>
    <n v="10"/>
    <s v="No corresponde"/>
    <s v="No corresponde"/>
    <s v="No corresponde"/>
    <s v="No corresponde"/>
    <s v="No corresponde"/>
    <s v="No corresponde"/>
    <n v="9.2307692307692313E-2"/>
    <n v="0.7"/>
    <n v="0.8"/>
    <n v="0"/>
    <n v="74"/>
    <n v="148"/>
    <s v="No corresponde"/>
    <s v="No corresponde"/>
    <s v="No corresponde"/>
    <n v="0"/>
    <n v="1"/>
    <n v="3"/>
    <s v="No corresponde"/>
    <s v="No corresponde"/>
    <s v="No corresponde"/>
    <n v="9"/>
    <x v="2"/>
    <m/>
  </r>
  <r>
    <n v="1514"/>
    <n v="220708"/>
    <x v="21"/>
    <s v="Picota"/>
    <s v="Shamboyacu"/>
    <n v="1"/>
    <n v="1"/>
    <x v="1"/>
    <s v="pobreza alta y ruralidad alta"/>
    <n v="2"/>
    <n v="0"/>
    <n v="0"/>
    <n v="12038"/>
    <n v="54.56"/>
    <n v="100"/>
    <n v="0.29551451187335093"/>
    <n v="379"/>
    <n v="0.32765736909708887"/>
    <n v="0.37051451206207275"/>
    <n v="0"/>
    <n v="66"/>
    <n v="153"/>
    <n v="0"/>
    <n v="681"/>
    <n v="5.3571428571428568E-2"/>
    <n v="0.125"/>
    <n v="0"/>
    <n v="153"/>
    <n v="355"/>
    <x v="1"/>
    <n v="2.142857142857143E-3"/>
    <n v="5.0000000000000001E-3"/>
    <n v="0"/>
    <n v="15"/>
    <n v="35"/>
    <n v="0"/>
    <n v="2"/>
    <n v="10"/>
    <s v="No corresponde"/>
    <s v="No corresponde"/>
    <s v="No corresponde"/>
    <s v="No corresponde"/>
    <s v="No corresponde"/>
    <s v="No corresponde"/>
    <n v="0.95761589403973513"/>
    <n v="1"/>
    <n v="1"/>
    <n v="0"/>
    <n v="135"/>
    <n v="270"/>
    <n v="0"/>
    <n v="1"/>
    <n v="2"/>
    <n v="0"/>
    <n v="1"/>
    <n v="3"/>
    <n v="0"/>
    <s v="No corresponde"/>
    <n v="1"/>
    <n v="11"/>
    <x v="3"/>
    <m/>
  </r>
  <r>
    <n v="1515"/>
    <n v="220709"/>
    <x v="21"/>
    <s v="Picota"/>
    <s v="Tingo de Ponasa"/>
    <n v="1"/>
    <n v="1"/>
    <x v="0"/>
    <s v="pobreza media y ruralidad alta"/>
    <n v="1"/>
    <n v="0"/>
    <n v="0"/>
    <n v="4829"/>
    <n v="50.12"/>
    <n v="100"/>
    <n v="0.55307262569832405"/>
    <n v="179"/>
    <n v="0.59592978119945295"/>
    <n v="0.65307265520095825"/>
    <n v="0"/>
    <n v="12"/>
    <n v="28"/>
    <n v="0"/>
    <n v="117"/>
    <n v="6.4285716840199056E-2"/>
    <n v="0.15000000596046448"/>
    <n v="0"/>
    <n v="63"/>
    <n v="147"/>
    <x v="1"/>
    <n v="2.142857142857143E-3"/>
    <n v="5.0000000000000001E-3"/>
    <n v="0"/>
    <n v="11"/>
    <n v="25"/>
    <n v="0"/>
    <n v="2"/>
    <n v="10"/>
    <s v="No corresponde"/>
    <s v="No corresponde"/>
    <s v="No corresponde"/>
    <s v="No corresponde"/>
    <s v="No corresponde"/>
    <s v="No corresponde"/>
    <n v="0.9018518518518519"/>
    <n v="0.95"/>
    <n v="1"/>
    <n v="0"/>
    <n v="110"/>
    <n v="220"/>
    <n v="0"/>
    <n v="0"/>
    <n v="1"/>
    <n v="0"/>
    <n v="1"/>
    <n v="3"/>
    <s v="No corresponde"/>
    <s v="No corresponde"/>
    <s v="No corresponde"/>
    <n v="10"/>
    <x v="1"/>
    <m/>
  </r>
  <r>
    <n v="1516"/>
    <n v="220710"/>
    <x v="21"/>
    <s v="Picota"/>
    <s v="Tres Unidos"/>
    <n v="2"/>
    <n v="2"/>
    <x v="0"/>
    <s v="pobreza media y ruralidad alta"/>
    <n v="1"/>
    <n v="0"/>
    <n v="0"/>
    <n v="5283"/>
    <n v="42.563760000000002"/>
    <n v="100"/>
    <n v="0.49659863945578231"/>
    <n v="147"/>
    <n v="0.53945577619606366"/>
    <n v="0.59659862518310547"/>
    <n v="0"/>
    <n v="17"/>
    <n v="38"/>
    <n v="0"/>
    <n v="156"/>
    <n v="6.4285716840199056E-2"/>
    <n v="0.15000000596046448"/>
    <n v="0"/>
    <n v="66"/>
    <n v="153"/>
    <x v="0"/>
    <s v="No corresponde"/>
    <s v="No corresponde"/>
    <n v="0"/>
    <n v="11"/>
    <n v="25"/>
    <n v="0"/>
    <n v="6"/>
    <n v="14"/>
    <s v="No corresponde"/>
    <s v="No corresponde"/>
    <s v="No corresponde"/>
    <s v="No corresponde"/>
    <s v="No corresponde"/>
    <s v="No corresponde"/>
    <n v="0.96323529411764708"/>
    <n v="1"/>
    <n v="1"/>
    <n v="0"/>
    <n v="133"/>
    <n v="266"/>
    <n v="0"/>
    <n v="1"/>
    <n v="2"/>
    <n v="0"/>
    <n v="1"/>
    <n v="3"/>
    <s v="No corresponde"/>
    <s v="No corresponde"/>
    <s v="No corresponde"/>
    <n v="10"/>
    <x v="0"/>
    <m/>
  </r>
  <r>
    <n v="1517"/>
    <n v="220802"/>
    <x v="21"/>
    <s v="Rioja"/>
    <s v="Awajun"/>
    <n v="2"/>
    <n v="2"/>
    <x v="3"/>
    <s v="pobreza baja y ruralidad alta"/>
    <n v="3"/>
    <n v="0"/>
    <n v="0"/>
    <n v="12190"/>
    <n v="33.979999999999997"/>
    <n v="100"/>
    <n v="0.62546816479400746"/>
    <n v="534"/>
    <n v="0.68975388158636974"/>
    <n v="0.77546817064285278"/>
    <n v="0"/>
    <n v="72"/>
    <n v="167"/>
    <n v="6.1957868649318466E-3"/>
    <n v="807"/>
    <n v="9.1910072463680131E-2"/>
    <n v="0.20619578659534454"/>
    <n v="0"/>
    <n v="182"/>
    <n v="424"/>
    <x v="0"/>
    <s v="No corresponde"/>
    <s v="No corresponde"/>
    <n v="0"/>
    <n v="15"/>
    <n v="35"/>
    <n v="0"/>
    <n v="2"/>
    <n v="10"/>
    <s v="No corresponde"/>
    <s v="No corresponde"/>
    <s v="No corresponde"/>
    <s v="No corresponde"/>
    <s v="No corresponde"/>
    <s v="No corresponde"/>
    <n v="0.86486486486486491"/>
    <n v="0.9"/>
    <n v="0.95"/>
    <n v="0"/>
    <n v="143"/>
    <n v="286"/>
    <n v="0"/>
    <n v="0"/>
    <n v="1"/>
    <n v="0"/>
    <n v="1"/>
    <n v="3"/>
    <n v="0"/>
    <s v="No corresponde"/>
    <n v="1"/>
    <n v="9"/>
    <x v="1"/>
    <m/>
  </r>
  <r>
    <n v="1518"/>
    <n v="220803"/>
    <x v="21"/>
    <s v="Rioja"/>
    <s v="Elias Soplín Vargas"/>
    <n v="2"/>
    <n v="2"/>
    <x v="5"/>
    <s v="pobreza baja y ruralidad baja"/>
    <n v="2"/>
    <n v="0"/>
    <n v="0"/>
    <n v="13726"/>
    <n v="35.31"/>
    <n v="22.088091353996735"/>
    <n v="0.80926130099228222"/>
    <n v="907"/>
    <n v="0.88243503731279826"/>
    <n v="0.98000001907348633"/>
    <n v="0"/>
    <n v="104"/>
    <n v="242"/>
    <n v="9.5419847328244271E-4"/>
    <n v="1048"/>
    <n v="9.7382772612337715E-2"/>
    <n v="0.22595420479774475"/>
    <n v="0"/>
    <n v="295"/>
    <n v="688"/>
    <x v="0"/>
    <s v="No corresponde"/>
    <s v="No corresponde"/>
    <n v="0"/>
    <n v="11"/>
    <n v="25"/>
    <n v="0"/>
    <n v="2"/>
    <n v="10"/>
    <s v="No corresponde"/>
    <s v="No corresponde"/>
    <s v="No corresponde"/>
    <s v="No corresponde"/>
    <s v="No corresponde"/>
    <s v="No corresponde"/>
    <n v="0.97488584474885842"/>
    <n v="1"/>
    <n v="1"/>
    <n v="0"/>
    <n v="335"/>
    <n v="671"/>
    <n v="0"/>
    <n v="0"/>
    <n v="1"/>
    <n v="0"/>
    <n v="1"/>
    <n v="3"/>
    <s v="No corresponde"/>
    <s v="No corresponde"/>
    <s v="No corresponde"/>
    <n v="9"/>
    <x v="0"/>
    <m/>
  </r>
  <r>
    <n v="1519"/>
    <n v="220805"/>
    <x v="21"/>
    <s v="Rioja"/>
    <s v="Pardo Miguel"/>
    <n v="2"/>
    <n v="3"/>
    <x v="4"/>
    <s v="pobreza media y ruralidad media"/>
    <n v="1"/>
    <n v="0"/>
    <n v="0"/>
    <n v="23281"/>
    <n v="31.52"/>
    <n v="64.470816178251383"/>
    <n v="0.56978085351787777"/>
    <n v="867"/>
    <n v="0.62335227053961739"/>
    <n v="0.69478082656860352"/>
    <n v="0"/>
    <n v="141"/>
    <n v="328"/>
    <n v="0"/>
    <n v="1213"/>
    <n v="7.4999998722757616E-2"/>
    <n v="0.17499999701976776"/>
    <n v="0"/>
    <n v="378"/>
    <n v="881"/>
    <x v="0"/>
    <s v="No corresponde"/>
    <s v="No corresponde"/>
    <n v="0"/>
    <n v="15"/>
    <n v="35"/>
    <n v="0"/>
    <n v="2"/>
    <n v="10"/>
    <s v="No corresponde"/>
    <s v="No corresponde"/>
    <s v="No corresponde"/>
    <s v="No corresponde"/>
    <s v="No corresponde"/>
    <s v="No corresponde"/>
    <n v="0.91445783132530123"/>
    <n v="0.95"/>
    <n v="1"/>
    <n v="0"/>
    <n v="302"/>
    <n v="604"/>
    <n v="0"/>
    <n v="1"/>
    <n v="3"/>
    <n v="0"/>
    <n v="1"/>
    <n v="3"/>
    <s v="No corresponde"/>
    <s v="No corresponde"/>
    <s v="No corresponde"/>
    <n v="10"/>
    <x v="0"/>
    <m/>
  </r>
  <r>
    <n v="1520"/>
    <n v="220806"/>
    <x v="21"/>
    <s v="Rioja"/>
    <s v="Posic"/>
    <n v="2"/>
    <n v="3"/>
    <x v="3"/>
    <s v="pobreza baja y ruralidad alta"/>
    <n v="1"/>
    <n v="0"/>
    <n v="0"/>
    <n v="1685"/>
    <n v="28.429860000000001"/>
    <n v="100"/>
    <n v="0.95454545454545459"/>
    <n v="88"/>
    <n v="0.95454544757867787"/>
    <n v="0.95454543828964233"/>
    <n v="0"/>
    <n v="3"/>
    <n v="5"/>
    <n v="0"/>
    <n v="96"/>
    <n v="8.5714286991528096E-2"/>
    <n v="0.20000000298023224"/>
    <n v="0"/>
    <n v="30"/>
    <n v="69"/>
    <x v="0"/>
    <s v="No corresponde"/>
    <s v="No corresponde"/>
    <n v="0"/>
    <n v="3"/>
    <n v="5"/>
    <n v="0"/>
    <n v="2"/>
    <n v="10"/>
    <s v="No corresponde"/>
    <s v="No corresponde"/>
    <s v="No corresponde"/>
    <s v="No corresponde"/>
    <s v="No corresponde"/>
    <s v="No corresponde"/>
    <n v="0.83750000000000002"/>
    <n v="0.9"/>
    <n v="0.95"/>
    <n v="0"/>
    <n v="88"/>
    <n v="176"/>
    <s v="No corresponde"/>
    <s v="No corresponde"/>
    <s v="No corresponde"/>
    <n v="0"/>
    <n v="1"/>
    <n v="3"/>
    <s v="No corresponde"/>
    <s v="No corresponde"/>
    <s v="No corresponde"/>
    <n v="9"/>
    <x v="2"/>
    <m/>
  </r>
  <r>
    <n v="1521"/>
    <n v="220807"/>
    <x v="21"/>
    <s v="Rioja"/>
    <s v="San Fernando"/>
    <n v="2"/>
    <n v="2"/>
    <x v="3"/>
    <s v="pobreza baja y ruralidad alta"/>
    <n v="4"/>
    <n v="0"/>
    <n v="1"/>
    <n v="3319"/>
    <n v="33.68"/>
    <n v="100"/>
    <n v="0.82926829268292679"/>
    <n v="123"/>
    <n v="0.89355401544205404"/>
    <n v="0.97926831245422363"/>
    <n v="0"/>
    <n v="31"/>
    <n v="71"/>
    <n v="0"/>
    <n v="242"/>
    <n v="8.5714286991528096E-2"/>
    <n v="0.20000000298023224"/>
    <n v="0"/>
    <n v="48"/>
    <n v="110"/>
    <x v="0"/>
    <s v="No corresponde"/>
    <s v="No corresponde"/>
    <n v="0"/>
    <n v="11"/>
    <n v="25"/>
    <n v="0"/>
    <n v="6"/>
    <n v="14"/>
    <s v="No corresponde"/>
    <s v="No corresponde"/>
    <s v="No corresponde"/>
    <s v="No corresponde"/>
    <s v="No corresponde"/>
    <s v="No corresponde"/>
    <n v="0.95679012345679015"/>
    <n v="1"/>
    <n v="1"/>
    <n v="0"/>
    <n v="154"/>
    <n v="309"/>
    <s v="No corresponde"/>
    <s v="No corresponde"/>
    <s v="No corresponde"/>
    <n v="0"/>
    <n v="1"/>
    <n v="3"/>
    <s v="No corresponde"/>
    <s v="No corresponde"/>
    <s v="No corresponde"/>
    <n v="9"/>
    <x v="2"/>
    <m/>
  </r>
  <r>
    <n v="1522"/>
    <n v="220902"/>
    <x v="21"/>
    <s v="San Martín"/>
    <s v="Alberto Leveau"/>
    <n v="2"/>
    <n v="2"/>
    <x v="3"/>
    <s v="pobreza baja y ruralidad alta"/>
    <n v="4"/>
    <n v="0"/>
    <n v="1"/>
    <n v="637"/>
    <n v="38.9"/>
    <n v="100"/>
    <n v="0.92307692307692313"/>
    <n v="13"/>
    <n v="0.94747253564687883"/>
    <n v="0.98000001907348633"/>
    <n v="0"/>
    <n v="3"/>
    <n v="6"/>
    <n v="0"/>
    <n v="23"/>
    <n v="8.5714286991528096E-2"/>
    <n v="0.20000000298023224"/>
    <n v="0"/>
    <n v="10"/>
    <n v="23"/>
    <x v="0"/>
    <s v="No corresponde"/>
    <s v="No corresponde"/>
    <n v="0"/>
    <n v="3"/>
    <n v="5"/>
    <n v="0"/>
    <n v="6"/>
    <n v="14"/>
    <s v="No corresponde"/>
    <s v="No corresponde"/>
    <s v="No corresponde"/>
    <s v="No corresponde"/>
    <s v="No corresponde"/>
    <s v="No corresponde"/>
    <n v="0.82499999999999996"/>
    <n v="0.9"/>
    <n v="0.95"/>
    <n v="0"/>
    <n v="23"/>
    <n v="46"/>
    <n v="0"/>
    <n v="0"/>
    <n v="1"/>
    <n v="0"/>
    <n v="1"/>
    <n v="3"/>
    <s v="No corresponde"/>
    <s v="No corresponde"/>
    <s v="No corresponde"/>
    <n v="9"/>
    <x v="0"/>
    <m/>
  </r>
  <r>
    <n v="1523"/>
    <n v="220903"/>
    <x v="21"/>
    <s v="San Martín"/>
    <s v="Cacatachi"/>
    <n v="2"/>
    <n v="4"/>
    <x v="5"/>
    <s v="pobreza baja y ruralidad baja"/>
    <n v="1"/>
    <n v="0"/>
    <n v="0"/>
    <n v="3423"/>
    <n v="26.04"/>
    <n v="15.384615384615385"/>
    <n v="0.87610619469026552"/>
    <n v="113"/>
    <n v="0.92063211942593159"/>
    <n v="0.98000001907348633"/>
    <n v="0"/>
    <n v="10"/>
    <n v="23"/>
    <n v="0"/>
    <n v="97"/>
    <n v="9.6428568874086656E-2"/>
    <n v="0.22499999403953552"/>
    <n v="0"/>
    <n v="48"/>
    <n v="111"/>
    <x v="0"/>
    <s v="No corresponde"/>
    <s v="No corresponde"/>
    <n v="0"/>
    <n v="7"/>
    <n v="15"/>
    <n v="0"/>
    <n v="2"/>
    <n v="10"/>
    <s v="No corresponde"/>
    <s v="No corresponde"/>
    <s v="No corresponde"/>
    <s v="No corresponde"/>
    <s v="No corresponde"/>
    <s v="No corresponde"/>
    <n v="0.93689320388349517"/>
    <n v="0.95"/>
    <n v="1"/>
    <n v="0"/>
    <n v="152"/>
    <n v="304"/>
    <n v="0"/>
    <n v="0"/>
    <n v="1"/>
    <n v="0"/>
    <n v="1"/>
    <n v="3"/>
    <s v="No corresponde"/>
    <s v="No corresponde"/>
    <s v="No corresponde"/>
    <n v="9"/>
    <x v="0"/>
    <m/>
  </r>
  <r>
    <n v="1524"/>
    <n v="220904"/>
    <x v="21"/>
    <s v="San Martín"/>
    <s v="Chazuta"/>
    <n v="1"/>
    <n v="1"/>
    <x v="4"/>
    <s v="pobreza media y ruralidad media"/>
    <n v="4"/>
    <n v="1"/>
    <n v="0"/>
    <n v="8105"/>
    <n v="68.91"/>
    <n v="53.592336349121872"/>
    <n v="0.47045951859956237"/>
    <n v="457"/>
    <n v="0.52403094812123696"/>
    <n v="0.59545952081680298"/>
    <n v="0"/>
    <n v="63"/>
    <n v="147"/>
    <n v="1.7600000000000001E-2"/>
    <n v="625"/>
    <n v="9.259999868188587E-2"/>
    <n v="0.19259999692440033"/>
    <n v="0"/>
    <n v="162"/>
    <n v="377"/>
    <x v="1"/>
    <n v="2.142857142857143E-3"/>
    <n v="5.0000000000000001E-3"/>
    <n v="0"/>
    <n v="11"/>
    <n v="25"/>
    <n v="0"/>
    <n v="6"/>
    <n v="14"/>
    <s v="No corresponde"/>
    <s v="No corresponde"/>
    <s v="No corresponde"/>
    <s v="No corresponde"/>
    <s v="No corresponde"/>
    <s v="No corresponde"/>
    <n v="0.88372093023255816"/>
    <n v="0.9"/>
    <n v="0.95"/>
    <n v="0"/>
    <n v="230"/>
    <n v="461"/>
    <n v="0"/>
    <n v="0"/>
    <n v="1"/>
    <n v="0"/>
    <n v="1"/>
    <n v="3"/>
    <n v="0"/>
    <s v="No corresponde"/>
    <n v="1"/>
    <n v="10"/>
    <x v="3"/>
    <m/>
  </r>
  <r>
    <n v="1525"/>
    <n v="220905"/>
    <x v="21"/>
    <s v="San Martín"/>
    <s v="Chipurana"/>
    <n v="1"/>
    <n v="1"/>
    <x v="0"/>
    <s v="pobreza media y ruralidad alta"/>
    <n v="1"/>
    <n v="0"/>
    <n v="0"/>
    <n v="1796"/>
    <n v="46.48"/>
    <n v="100"/>
    <n v="0.38775510204081631"/>
    <n v="98"/>
    <n v="0.43061223973685731"/>
    <n v="0.48775508999824524"/>
    <n v="0"/>
    <n v="8"/>
    <n v="17"/>
    <n v="2.247191011235955E-2"/>
    <n v="89"/>
    <n v="8.6757624656392515E-2"/>
    <n v="0.17247191071510315"/>
    <n v="0"/>
    <n v="36"/>
    <n v="84"/>
    <x v="0"/>
    <s v="No corresponde"/>
    <s v="No corresponde"/>
    <n v="0"/>
    <n v="3"/>
    <n v="5"/>
    <n v="0"/>
    <n v="2"/>
    <n v="10"/>
    <s v="No corresponde"/>
    <s v="No corresponde"/>
    <s v="No corresponde"/>
    <s v="No corresponde"/>
    <s v="No corresponde"/>
    <s v="No corresponde"/>
    <n v="0.96923076923076923"/>
    <n v="1"/>
    <n v="1"/>
    <n v="0"/>
    <n v="78"/>
    <n v="157"/>
    <n v="0"/>
    <n v="0"/>
    <n v="1"/>
    <n v="0"/>
    <n v="1"/>
    <n v="3"/>
    <n v="0"/>
    <s v="No corresponde"/>
    <n v="1"/>
    <n v="9"/>
    <x v="1"/>
    <m/>
  </r>
  <r>
    <n v="1526"/>
    <n v="220906"/>
    <x v="21"/>
    <s v="San Martín"/>
    <s v="El Porvenir"/>
    <n v="1"/>
    <n v="1"/>
    <x v="1"/>
    <s v="pobreza alta y ruralidad alta"/>
    <n v="1"/>
    <n v="0"/>
    <n v="0"/>
    <n v="2806"/>
    <n v="66.12"/>
    <n v="100"/>
    <n v="0.45360824742268041"/>
    <n v="97"/>
    <n v="0.4857511110439216"/>
    <n v="0.52860826253890991"/>
    <n v="0"/>
    <n v="13"/>
    <n v="30"/>
    <n v="0"/>
    <n v="123"/>
    <n v="5.3571428571428568E-2"/>
    <n v="0.125"/>
    <n v="0"/>
    <n v="42"/>
    <n v="98"/>
    <x v="1"/>
    <n v="2.142857142857143E-3"/>
    <n v="5.0000000000000001E-3"/>
    <n v="0"/>
    <n v="7"/>
    <n v="15"/>
    <n v="0"/>
    <n v="2"/>
    <n v="10"/>
    <s v="No corresponde"/>
    <s v="No corresponde"/>
    <s v="No corresponde"/>
    <s v="No corresponde"/>
    <s v="No corresponde"/>
    <s v="No corresponde"/>
    <n v="0.97520661157024791"/>
    <n v="1"/>
    <n v="1"/>
    <n v="0"/>
    <n v="69"/>
    <n v="138"/>
    <s v="No corresponde"/>
    <s v="No corresponde"/>
    <s v="No corresponde"/>
    <n v="0"/>
    <n v="1"/>
    <n v="3"/>
    <s v="No corresponde"/>
    <s v="No corresponde"/>
    <s v="No corresponde"/>
    <n v="10"/>
    <x v="0"/>
    <m/>
  </r>
  <r>
    <n v="1527"/>
    <n v="220907"/>
    <x v="21"/>
    <s v="San Martín"/>
    <s v="Huimbayoc"/>
    <n v="1"/>
    <n v="1"/>
    <x v="0"/>
    <s v="pobreza media y ruralidad alta"/>
    <n v="1"/>
    <n v="0"/>
    <n v="0"/>
    <n v="3222"/>
    <n v="48.82"/>
    <n v="100"/>
    <n v="0.26600985221674878"/>
    <n v="203"/>
    <n v="0.30886699893707797"/>
    <n v="0.36600986123085022"/>
    <n v="0"/>
    <n v="9"/>
    <n v="21"/>
    <n v="7.2992700729927005E-3"/>
    <n v="137"/>
    <n v="7.1584982298337888E-2"/>
    <n v="0.15729926526546478"/>
    <n v="0"/>
    <n v="70"/>
    <n v="162"/>
    <x v="0"/>
    <s v="No corresponde"/>
    <s v="No corresponde"/>
    <n v="0"/>
    <n v="7"/>
    <n v="15"/>
    <n v="0"/>
    <n v="2"/>
    <n v="10"/>
    <s v="No corresponde"/>
    <s v="No corresponde"/>
    <s v="No corresponde"/>
    <s v="No corresponde"/>
    <s v="No corresponde"/>
    <s v="No corresponde"/>
    <n v="0.62995594713656389"/>
    <n v="0.8"/>
    <n v="0.9"/>
    <n v="0"/>
    <n v="137"/>
    <n v="275"/>
    <n v="0"/>
    <n v="0"/>
    <n v="1"/>
    <n v="0"/>
    <n v="1"/>
    <n v="3"/>
    <n v="0"/>
    <s v="No corresponde"/>
    <n v="1"/>
    <n v="9"/>
    <x v="1"/>
    <m/>
  </r>
  <r>
    <n v="1528"/>
    <n v="220908"/>
    <x v="21"/>
    <s v="San Martín"/>
    <s v="Juan Guerra"/>
    <n v="1"/>
    <n v="1"/>
    <x v="5"/>
    <s v="pobreza baja y ruralidad baja"/>
    <n v="1"/>
    <n v="0"/>
    <n v="0"/>
    <n v="3128"/>
    <n v="69.709999999999994"/>
    <n v="2.8469750889679712"/>
    <n v="0.92792792792792789"/>
    <n v="111"/>
    <n v="0.95024453841888146"/>
    <n v="0.98000001907348633"/>
    <n v="0"/>
    <n v="16"/>
    <n v="36"/>
    <n v="0"/>
    <n v="159"/>
    <n v="9.6428568874086656E-2"/>
    <n v="0.22499999403953552"/>
    <n v="0"/>
    <n v="39"/>
    <n v="90"/>
    <x v="1"/>
    <n v="2.142857142857143E-3"/>
    <n v="5.0000000000000001E-3"/>
    <n v="0"/>
    <n v="7"/>
    <n v="15"/>
    <n v="0"/>
    <n v="2"/>
    <n v="10"/>
    <s v="No corresponde"/>
    <s v="No corresponde"/>
    <s v="No corresponde"/>
    <s v="No corresponde"/>
    <s v="No corresponde"/>
    <s v="No corresponde"/>
    <n v="0.98780487804878048"/>
    <n v="1"/>
    <n v="1"/>
    <n v="0"/>
    <n v="129"/>
    <n v="259"/>
    <s v="No corresponde"/>
    <s v="No corresponde"/>
    <s v="No corresponde"/>
    <n v="0"/>
    <n v="1"/>
    <n v="3"/>
    <s v="No corresponde"/>
    <s v="No corresponde"/>
    <s v="No corresponde"/>
    <n v="10"/>
    <x v="0"/>
    <m/>
  </r>
  <r>
    <n v="1529"/>
    <n v="220909"/>
    <x v="21"/>
    <s v="San Martín"/>
    <s v="La Banda de Shilcayo"/>
    <n v="2"/>
    <n v="4"/>
    <x v="5"/>
    <s v="pobreza baja y ruralidad baja"/>
    <n v="1"/>
    <n v="0"/>
    <n v="0"/>
    <n v="43058"/>
    <n v="25.73"/>
    <n v="16.890975482524777"/>
    <n v="0.91042584434654916"/>
    <n v="2043"/>
    <n v="0.94024334780095076"/>
    <n v="0.98000001907348633"/>
    <n v="0"/>
    <n v="272"/>
    <n v="633"/>
    <n v="0"/>
    <n v="2351"/>
    <n v="9.6428568874086656E-2"/>
    <n v="0.22499999403953552"/>
    <n v="0"/>
    <n v="429"/>
    <n v="1000"/>
    <x v="0"/>
    <s v="No corresponde"/>
    <s v="No corresponde"/>
    <n v="0"/>
    <n v="15"/>
    <n v="35"/>
    <n v="0"/>
    <n v="2"/>
    <n v="10"/>
    <s v="No corresponde"/>
    <s v="No corresponde"/>
    <s v="No corresponde"/>
    <s v="No corresponde"/>
    <s v="No corresponde"/>
    <s v="No corresponde"/>
    <n v="0.73843248347497636"/>
    <n v="0.8"/>
    <n v="0.9"/>
    <n v="0"/>
    <n v="586"/>
    <n v="1173"/>
    <n v="0"/>
    <n v="0"/>
    <n v="1"/>
    <n v="0"/>
    <n v="1"/>
    <n v="3"/>
    <s v="No corresponde"/>
    <s v="No corresponde"/>
    <s v="No corresponde"/>
    <n v="9"/>
    <x v="0"/>
    <m/>
  </r>
  <r>
    <n v="1530"/>
    <n v="220911"/>
    <x v="21"/>
    <s v="San Martín"/>
    <s v="Papaplaya"/>
    <n v="1"/>
    <n v="1"/>
    <x v="1"/>
    <s v="pobreza alta y ruralidad alta"/>
    <n v="2"/>
    <n v="0"/>
    <n v="0"/>
    <n v="1951"/>
    <n v="51.49"/>
    <n v="100"/>
    <n v="0.3619047619047619"/>
    <n v="105"/>
    <n v="0.39404761746627132"/>
    <n v="0.43690475821495056"/>
    <n v="0"/>
    <n v="13"/>
    <n v="29"/>
    <n v="0"/>
    <n v="110"/>
    <n v="5.3571428571428568E-2"/>
    <n v="0.125"/>
    <n v="0"/>
    <n v="37"/>
    <n v="85"/>
    <x v="1"/>
    <n v="2.142857142857143E-3"/>
    <n v="5.0000000000000001E-3"/>
    <n v="0"/>
    <n v="7"/>
    <n v="15"/>
    <n v="0"/>
    <n v="2"/>
    <n v="10"/>
    <s v="No corresponde"/>
    <s v="No corresponde"/>
    <s v="No corresponde"/>
    <s v="No corresponde"/>
    <s v="No corresponde"/>
    <s v="No corresponde"/>
    <n v="0.98181818181818181"/>
    <n v="1"/>
    <n v="1"/>
    <n v="0"/>
    <n v="74"/>
    <n v="148"/>
    <s v="No corresponde"/>
    <s v="No corresponde"/>
    <s v="No corresponde"/>
    <n v="0"/>
    <n v="1"/>
    <n v="3"/>
    <n v="0"/>
    <s v="No corresponde"/>
    <n v="1"/>
    <n v="10"/>
    <x v="1"/>
    <m/>
  </r>
  <r>
    <n v="1531"/>
    <n v="220912"/>
    <x v="21"/>
    <s v="San Martín"/>
    <s v="San Antonio"/>
    <n v="1"/>
    <n v="1"/>
    <x v="0"/>
    <s v="pobreza media y ruralidad alta"/>
    <n v="1"/>
    <n v="0"/>
    <n v="0"/>
    <n v="1328"/>
    <n v="46.53"/>
    <n v="100"/>
    <n v="0.97727272727272729"/>
    <n v="44"/>
    <n v="0.97727273656176283"/>
    <n v="0.97727274894714355"/>
    <n v="0"/>
    <n v="4"/>
    <n v="9"/>
    <n v="0"/>
    <n v="50"/>
    <n v="6.4285716840199056E-2"/>
    <n v="0.15000000596046448"/>
    <n v="0"/>
    <n v="15"/>
    <n v="34"/>
    <x v="0"/>
    <s v="No corresponde"/>
    <s v="No corresponde"/>
    <n v="0"/>
    <n v="7"/>
    <n v="15"/>
    <n v="0"/>
    <n v="2"/>
    <n v="10"/>
    <s v="No corresponde"/>
    <s v="No corresponde"/>
    <s v="No corresponde"/>
    <s v="No corresponde"/>
    <s v="No corresponde"/>
    <s v="No corresponde"/>
    <n v="0.66101694915254239"/>
    <n v="0.8"/>
    <n v="0.9"/>
    <n v="0"/>
    <n v="85"/>
    <n v="171"/>
    <n v="0"/>
    <n v="0"/>
    <n v="1"/>
    <n v="0"/>
    <n v="1"/>
    <n v="3"/>
    <s v="No corresponde"/>
    <s v="No corresponde"/>
    <s v="No corresponde"/>
    <n v="9"/>
    <x v="0"/>
    <m/>
  </r>
  <r>
    <n v="1532"/>
    <n v="220913"/>
    <x v="21"/>
    <s v="San Martín"/>
    <s v="Sauce"/>
    <n v="1"/>
    <n v="1"/>
    <x v="4"/>
    <s v="pobreza media y ruralidad media"/>
    <n v="4"/>
    <n v="0"/>
    <n v="1"/>
    <n v="16601"/>
    <n v="67.430000000000007"/>
    <n v="28.117505995203835"/>
    <n v="0.58759124087591241"/>
    <n v="274"/>
    <n v="0.64116266515878995"/>
    <n v="0.71259123086929321"/>
    <n v="0"/>
    <n v="35"/>
    <n v="81"/>
    <n v="0"/>
    <n v="391"/>
    <n v="7.4999998722757616E-2"/>
    <n v="0.17499999701976776"/>
    <n v="0"/>
    <n v="93"/>
    <n v="216"/>
    <x v="1"/>
    <n v="2.142857142857143E-3"/>
    <n v="5.0000000000000001E-3"/>
    <n v="0"/>
    <n v="15"/>
    <n v="35"/>
    <n v="0"/>
    <n v="6"/>
    <n v="14"/>
    <s v="No corresponde"/>
    <s v="No corresponde"/>
    <s v="No corresponde"/>
    <s v="No corresponde"/>
    <s v="No corresponde"/>
    <s v="No corresponde"/>
    <n v="0.76410256410256405"/>
    <n v="0.8"/>
    <n v="0.9"/>
    <n v="0"/>
    <n v="217"/>
    <n v="435"/>
    <n v="0"/>
    <n v="0"/>
    <n v="1"/>
    <n v="0"/>
    <n v="1"/>
    <n v="3"/>
    <s v="No corresponde"/>
    <s v="No corresponde"/>
    <s v="No corresponde"/>
    <n v="10"/>
    <x v="1"/>
    <m/>
  </r>
  <r>
    <n v="1533"/>
    <n v="220914"/>
    <x v="21"/>
    <s v="San Martín"/>
    <s v="Shapaja"/>
    <n v="2"/>
    <n v="3"/>
    <x v="3"/>
    <s v="pobreza baja y ruralidad alta"/>
    <n v="2"/>
    <n v="0"/>
    <n v="0"/>
    <n v="1454"/>
    <n v="26.6"/>
    <n v="100"/>
    <n v="0.95161290322580649"/>
    <n v="62"/>
    <n v="0.95161289745761501"/>
    <n v="0.95161288976669312"/>
    <n v="0"/>
    <n v="5"/>
    <n v="11"/>
    <n v="0"/>
    <n v="51"/>
    <n v="8.5714286991528096E-2"/>
    <n v="0.20000000298023224"/>
    <n v="0"/>
    <n v="26"/>
    <n v="59"/>
    <x v="0"/>
    <s v="No corresponde"/>
    <s v="No corresponde"/>
    <n v="0"/>
    <n v="3"/>
    <n v="5"/>
    <n v="0"/>
    <n v="2"/>
    <n v="10"/>
    <s v="No corresponde"/>
    <s v="No corresponde"/>
    <s v="No corresponde"/>
    <s v="No corresponde"/>
    <s v="No corresponde"/>
    <s v="No corresponde"/>
    <n v="1.7241379310344827E-2"/>
    <n v="0.7"/>
    <n v="0.8"/>
    <n v="0"/>
    <n v="86"/>
    <n v="173"/>
    <n v="0"/>
    <n v="0"/>
    <n v="1"/>
    <n v="0"/>
    <n v="1"/>
    <n v="3"/>
    <n v="0"/>
    <s v="No corresponde"/>
    <n v="1"/>
    <n v="9"/>
    <x v="1"/>
    <m/>
  </r>
  <r>
    <n v="1534"/>
    <n v="221002"/>
    <x v="21"/>
    <s v="Tocache"/>
    <s v="Nuevo Progreso"/>
    <n v="2"/>
    <n v="2"/>
    <x v="4"/>
    <s v="pobreza media y ruralidad media"/>
    <n v="1"/>
    <n v="0"/>
    <n v="0"/>
    <n v="12217"/>
    <n v="35.07"/>
    <n v="75.489110372831306"/>
    <n v="0.75774134790528236"/>
    <n v="549"/>
    <n v="0.81131276968336341"/>
    <n v="0.88274133205413818"/>
    <n v="0"/>
    <n v="59"/>
    <n v="136"/>
    <n v="0"/>
    <n v="647"/>
    <n v="7.4999998722757616E-2"/>
    <n v="0.17499999701976776"/>
    <n v="0"/>
    <n v="143"/>
    <n v="333"/>
    <x v="0"/>
    <s v="No corresponde"/>
    <s v="No corresponde"/>
    <n v="0"/>
    <n v="15"/>
    <n v="35"/>
    <n v="0"/>
    <n v="6"/>
    <n v="14"/>
    <s v="No corresponde"/>
    <s v="No corresponde"/>
    <s v="No corresponde"/>
    <s v="No corresponde"/>
    <s v="No corresponde"/>
    <s v="No corresponde"/>
    <n v="0.94454887218045114"/>
    <n v="0.95"/>
    <n v="1"/>
    <n v="0"/>
    <n v="167"/>
    <n v="335"/>
    <n v="0"/>
    <n v="1"/>
    <n v="2"/>
    <n v="0"/>
    <n v="1"/>
    <n v="3"/>
    <s v="No corresponde"/>
    <s v="No corresponde"/>
    <s v="No corresponde"/>
    <n v="10"/>
    <x v="0"/>
    <m/>
  </r>
  <r>
    <n v="1535"/>
    <n v="221003"/>
    <x v="21"/>
    <s v="Tocache"/>
    <s v="Pólvora"/>
    <n v="2"/>
    <n v="2"/>
    <x v="0"/>
    <s v="pobreza media y ruralidad alta"/>
    <n v="1"/>
    <n v="0"/>
    <n v="0"/>
    <n v="14261"/>
    <n v="40.630000000000003"/>
    <n v="100"/>
    <n v="0.77799607072691557"/>
    <n v="509"/>
    <n v="0.82085322059007171"/>
    <n v="0.87799608707427979"/>
    <n v="0"/>
    <n v="18"/>
    <n v="42"/>
    <n v="0"/>
    <n v="445"/>
    <n v="6.4285716840199056E-2"/>
    <n v="0.15000000596046448"/>
    <n v="0"/>
    <n v="144"/>
    <n v="334"/>
    <x v="0"/>
    <s v="No corresponde"/>
    <s v="No corresponde"/>
    <n v="0"/>
    <n v="15"/>
    <n v="35"/>
    <n v="0"/>
    <n v="2"/>
    <n v="10"/>
    <s v="No corresponde"/>
    <s v="No corresponde"/>
    <s v="No corresponde"/>
    <s v="No corresponde"/>
    <s v="No corresponde"/>
    <s v="No corresponde"/>
    <n v="0.75306122448979596"/>
    <n v="0.8"/>
    <n v="0.9"/>
    <n v="0"/>
    <n v="201"/>
    <n v="402"/>
    <n v="0"/>
    <n v="1"/>
    <n v="3"/>
    <n v="0"/>
    <n v="1"/>
    <n v="3"/>
    <s v="No corresponde"/>
    <s v="No corresponde"/>
    <s v="No corresponde"/>
    <n v="10"/>
    <x v="0"/>
    <m/>
  </r>
  <r>
    <n v="1536"/>
    <n v="221004"/>
    <x v="21"/>
    <s v="Tocache"/>
    <s v="Shunte"/>
    <n v="2"/>
    <n v="2"/>
    <x v="0"/>
    <s v="pobreza media y ruralidad alta"/>
    <n v="4"/>
    <n v="0"/>
    <n v="1"/>
    <n v="971"/>
    <n v="42.51"/>
    <n v="100"/>
    <n v="0.72093023255813948"/>
    <n v="129"/>
    <n v="0.76378737969255917"/>
    <n v="0.82093024253845215"/>
    <n v="0"/>
    <n v="24"/>
    <n v="56"/>
    <n v="0"/>
    <n v="172"/>
    <n v="6.4285716840199056E-2"/>
    <n v="0.15000000596046448"/>
    <n v="0"/>
    <n v="36"/>
    <n v="83"/>
    <x v="0"/>
    <s v="No corresponde"/>
    <s v="No corresponde"/>
    <n v="0"/>
    <n v="3"/>
    <n v="5"/>
    <n v="0"/>
    <n v="6"/>
    <n v="14"/>
    <s v="No corresponde"/>
    <s v="No corresponde"/>
    <s v="No corresponde"/>
    <s v="No corresponde"/>
    <s v="No corresponde"/>
    <s v="No corresponde"/>
    <n v="0.84848484848484851"/>
    <n v="0.9"/>
    <n v="0.95"/>
    <n v="0"/>
    <n v="31"/>
    <n v="62"/>
    <n v="0"/>
    <n v="0"/>
    <n v="1"/>
    <n v="0"/>
    <n v="1"/>
    <n v="3"/>
    <n v="0"/>
    <s v="No corresponde"/>
    <n v="1"/>
    <n v="9"/>
    <x v="1"/>
    <m/>
  </r>
  <r>
    <n v="1537"/>
    <n v="221005"/>
    <x v="21"/>
    <s v="Tocache"/>
    <s v="Uchiza"/>
    <n v="2"/>
    <n v="2"/>
    <x v="4"/>
    <s v="pobreza media y ruralidad media"/>
    <n v="4"/>
    <n v="0"/>
    <n v="1"/>
    <n v="19948"/>
    <n v="34.93"/>
    <n v="48.486096807415038"/>
    <n v="0.73417721518987344"/>
    <n v="948"/>
    <n v="0.78774865087505708"/>
    <n v="0.85917723178863525"/>
    <n v="0"/>
    <n v="90"/>
    <n v="208"/>
    <n v="2.2271714922048997E-3"/>
    <n v="898"/>
    <n v="7.7227170542095866E-2"/>
    <n v="0.17722716927528381"/>
    <n v="0"/>
    <n v="252"/>
    <n v="586"/>
    <x v="0"/>
    <s v="No corresponde"/>
    <s v="No corresponde"/>
    <n v="0"/>
    <n v="15"/>
    <n v="35"/>
    <n v="0"/>
    <n v="6"/>
    <n v="14"/>
    <s v="No corresponde"/>
    <s v="No corresponde"/>
    <s v="No corresponde"/>
    <s v="No corresponde"/>
    <s v="No corresponde"/>
    <s v="No corresponde"/>
    <n v="0.68444444444444441"/>
    <n v="0.8"/>
    <n v="0.9"/>
    <n v="0"/>
    <n v="244"/>
    <n v="488"/>
    <n v="0"/>
    <n v="1"/>
    <n v="3"/>
    <n v="0"/>
    <n v="1"/>
    <n v="3"/>
    <n v="0"/>
    <s v="No corresponde"/>
    <n v="1"/>
    <n v="10"/>
    <x v="1"/>
    <m/>
  </r>
  <r>
    <n v="1538"/>
    <n v="230104"/>
    <x v="22"/>
    <s v="Tacna"/>
    <s v="Ciudad Nueva"/>
    <n v="3"/>
    <n v="1"/>
    <x v="5"/>
    <s v="pobreza baja y ruralidad baja"/>
    <n v="4"/>
    <n v="1"/>
    <n v="0"/>
    <n v="38613"/>
    <n v="22.6"/>
    <n v="2.5417907029997711"/>
    <n v="0.84615384615384615"/>
    <n v="1365"/>
    <n v="0.90351649169083481"/>
    <n v="0.98000001907348633"/>
    <n v="0"/>
    <n v="162"/>
    <n v="378"/>
    <n v="0"/>
    <n v="1519"/>
    <n v="9.6428568874086656E-2"/>
    <n v="0.22499999403953552"/>
    <n v="0"/>
    <n v="399"/>
    <n v="931"/>
    <x v="0"/>
    <s v="No corresponde"/>
    <s v="No corresponde"/>
    <n v="0"/>
    <n v="15"/>
    <n v="35"/>
    <n v="0"/>
    <n v="6"/>
    <n v="14"/>
    <s v="No corresponde"/>
    <s v="No corresponde"/>
    <s v="No corresponde"/>
    <s v="No corresponde"/>
    <s v="No corresponde"/>
    <s v="No corresponde"/>
    <n v="0.97344322344322343"/>
    <n v="1"/>
    <n v="1"/>
    <n v="0"/>
    <n v="268"/>
    <n v="536"/>
    <s v="No corresponde"/>
    <s v="No corresponde"/>
    <s v="No corresponde"/>
    <n v="0"/>
    <n v="1"/>
    <n v="3"/>
    <s v="No corresponde"/>
    <s v="No corresponde"/>
    <s v="No corresponde"/>
    <n v="9"/>
    <x v="2"/>
    <m/>
  </r>
  <r>
    <n v="1539"/>
    <n v="230105"/>
    <x v="22"/>
    <s v="Tacna"/>
    <s v="Inclán"/>
    <n v="3"/>
    <n v="1"/>
    <x v="3"/>
    <s v="pobreza baja y ruralidad alta"/>
    <n v="4"/>
    <n v="1"/>
    <n v="0"/>
    <n v="8032"/>
    <n v="21.51"/>
    <n v="100"/>
    <n v="0.66101694915254239"/>
    <n v="59"/>
    <n v="0.7253026753014572"/>
    <n v="0.81101697683334351"/>
    <n v="0"/>
    <n v="10"/>
    <n v="22"/>
    <n v="0"/>
    <n v="99"/>
    <n v="8.5714286991528096E-2"/>
    <n v="0.20000000298023224"/>
    <n v="0"/>
    <n v="23"/>
    <n v="53"/>
    <x v="0"/>
    <s v="No corresponde"/>
    <s v="No corresponde"/>
    <n v="0"/>
    <n v="11"/>
    <n v="25"/>
    <n v="0"/>
    <n v="6"/>
    <n v="14"/>
    <s v="No corresponde"/>
    <s v="No corresponde"/>
    <s v="No corresponde"/>
    <s v="No corresponde"/>
    <s v="No corresponde"/>
    <s v="No corresponde"/>
    <n v="0.95199999999999996"/>
    <n v="1"/>
    <n v="1"/>
    <n v="0"/>
    <n v="76"/>
    <n v="153"/>
    <s v="No corresponde"/>
    <s v="No corresponde"/>
    <s v="No corresponde"/>
    <n v="0"/>
    <n v="1"/>
    <n v="3"/>
    <s v="No corresponde"/>
    <s v="No corresponde"/>
    <s v="No corresponde"/>
    <n v="9"/>
    <x v="2"/>
    <m/>
  </r>
  <r>
    <n v="1540"/>
    <n v="230107"/>
    <x v="22"/>
    <s v="Tacna"/>
    <s v="Palca"/>
    <n v="2"/>
    <n v="1"/>
    <x v="3"/>
    <s v="pobreza baja y ruralidad alta"/>
    <n v="4"/>
    <n v="1"/>
    <n v="1"/>
    <n v="1708"/>
    <n v="40.520000000000003"/>
    <n v="100"/>
    <n v="0.5"/>
    <n v="44"/>
    <n v="0.56428570406777523"/>
    <n v="0.64999997615814209"/>
    <n v="0"/>
    <n v="6"/>
    <n v="14"/>
    <n v="0"/>
    <n v="53"/>
    <n v="8.5714286991528096E-2"/>
    <n v="0.20000000298023224"/>
    <n v="0"/>
    <n v="15"/>
    <n v="33"/>
    <x v="0"/>
    <s v="No corresponde"/>
    <s v="No corresponde"/>
    <n v="0"/>
    <n v="7"/>
    <n v="15"/>
    <n v="0"/>
    <n v="6"/>
    <n v="14"/>
    <s v="No corresponde"/>
    <s v="No corresponde"/>
    <s v="No corresponde"/>
    <s v="No corresponde"/>
    <s v="No corresponde"/>
    <s v="No corresponde"/>
    <n v="0.94871794871794868"/>
    <n v="0.95"/>
    <n v="1"/>
    <n v="0"/>
    <n v="52"/>
    <n v="104"/>
    <s v="No corresponde"/>
    <s v="No corresponde"/>
    <s v="No corresponde"/>
    <n v="0"/>
    <n v="1"/>
    <n v="3"/>
    <s v="No corresponde"/>
    <s v="No corresponde"/>
    <s v="No corresponde"/>
    <n v="9"/>
    <x v="2"/>
    <m/>
  </r>
  <r>
    <n v="1541"/>
    <n v="230201"/>
    <x v="22"/>
    <s v="Candarave"/>
    <s v="Candarave"/>
    <n v="2"/>
    <n v="1"/>
    <x v="0"/>
    <s v="pobreza media y ruralidad alta"/>
    <n v="4"/>
    <n v="1"/>
    <n v="0"/>
    <n v="2974"/>
    <n v="43.18"/>
    <n v="100"/>
    <n v="0.45945945945945948"/>
    <n v="37"/>
    <n v="0.50231659734571299"/>
    <n v="0.55945944786071777"/>
    <n v="0"/>
    <n v="6"/>
    <n v="12"/>
    <n v="0"/>
    <n v="56"/>
    <n v="6.4285716840199056E-2"/>
    <n v="0.15000000596046448"/>
    <n v="0"/>
    <n v="27"/>
    <n v="61"/>
    <x v="0"/>
    <s v="No corresponde"/>
    <s v="No corresponde"/>
    <n v="0"/>
    <n v="11"/>
    <n v="25"/>
    <n v="0"/>
    <n v="6"/>
    <n v="14"/>
    <n v="0"/>
    <n v="0.36428571428571427"/>
    <n v="0.85"/>
    <n v="0"/>
    <n v="0.36428571428571427"/>
    <n v="0.85"/>
    <n v="0.92715231788079466"/>
    <n v="0.95"/>
    <n v="1"/>
    <n v="0"/>
    <n v="130"/>
    <n v="261"/>
    <n v="0"/>
    <n v="1"/>
    <n v="2"/>
    <n v="0"/>
    <n v="1"/>
    <n v="3"/>
    <s v="No corresponde"/>
    <s v="No corresponde"/>
    <s v="No corresponde"/>
    <n v="12"/>
    <x v="3"/>
    <m/>
  </r>
  <r>
    <n v="1542"/>
    <n v="230202"/>
    <x v="22"/>
    <s v="Candarave"/>
    <s v="Cairani"/>
    <n v="2"/>
    <n v="1"/>
    <x v="3"/>
    <s v="pobreza baja y ruralidad alta"/>
    <n v="4"/>
    <n v="1"/>
    <n v="0"/>
    <n v="1284"/>
    <n v="39.9"/>
    <n v="100"/>
    <n v="0.6470588235294118"/>
    <n v="17"/>
    <n v="0.71134453661301555"/>
    <n v="0.7970588207244873"/>
    <n v="0"/>
    <n v="3"/>
    <n v="6"/>
    <n v="0"/>
    <n v="21"/>
    <n v="8.5714286991528096E-2"/>
    <n v="0.20000000298023224"/>
    <n v="0"/>
    <n v="10"/>
    <n v="23"/>
    <x v="0"/>
    <s v="No corresponde"/>
    <s v="No corresponde"/>
    <n v="0"/>
    <n v="7"/>
    <n v="15"/>
    <n v="0"/>
    <n v="6"/>
    <n v="14"/>
    <s v="No corresponde"/>
    <s v="No corresponde"/>
    <s v="No corresponde"/>
    <s v="No corresponde"/>
    <s v="No corresponde"/>
    <s v="No corresponde"/>
    <n v="0.8125"/>
    <n v="0.9"/>
    <n v="0.95"/>
    <n v="0"/>
    <n v="75"/>
    <n v="151"/>
    <n v="0"/>
    <n v="0"/>
    <n v="1"/>
    <n v="0"/>
    <n v="1"/>
    <n v="3"/>
    <s v="No corresponde"/>
    <s v="No corresponde"/>
    <s v="No corresponde"/>
    <n v="9"/>
    <x v="0"/>
    <m/>
  </r>
  <r>
    <n v="1543"/>
    <n v="230203"/>
    <x v="22"/>
    <s v="Candarave"/>
    <s v="Camilaca"/>
    <n v="2"/>
    <n v="1"/>
    <x v="3"/>
    <s v="pobreza baja y ruralidad alta"/>
    <n v="4"/>
    <n v="1"/>
    <n v="1"/>
    <n v="1451"/>
    <n v="36"/>
    <n v="100"/>
    <n v="0.53846153846153844"/>
    <n v="13"/>
    <n v="0.60274725431924336"/>
    <n v="0.6884615421295166"/>
    <n v="0"/>
    <n v="2"/>
    <n v="4"/>
    <n v="0"/>
    <n v="14"/>
    <n v="8.5714286991528096E-2"/>
    <n v="0.20000000298023224"/>
    <n v="0"/>
    <n v="8"/>
    <n v="17"/>
    <x v="0"/>
    <s v="No corresponde"/>
    <s v="No corresponde"/>
    <n v="0"/>
    <n v="7"/>
    <n v="15"/>
    <n v="0"/>
    <n v="6"/>
    <n v="14"/>
    <s v="No corresponde"/>
    <s v="No corresponde"/>
    <s v="No corresponde"/>
    <s v="No corresponde"/>
    <s v="No corresponde"/>
    <s v="No corresponde"/>
    <n v="0.9642857142857143"/>
    <n v="1"/>
    <n v="1"/>
    <n v="0"/>
    <n v="68"/>
    <n v="136"/>
    <s v="No corresponde"/>
    <s v="No corresponde"/>
    <s v="No corresponde"/>
    <n v="0"/>
    <n v="1"/>
    <n v="3"/>
    <s v="No corresponde"/>
    <s v="No corresponde"/>
    <s v="No corresponde"/>
    <n v="9"/>
    <x v="2"/>
    <m/>
  </r>
  <r>
    <n v="1544"/>
    <n v="230205"/>
    <x v="22"/>
    <s v="Candarave"/>
    <s v="Huanuara"/>
    <n v="1"/>
    <n v="1"/>
    <x v="0"/>
    <s v="pobreza media y ruralidad alta"/>
    <n v="4"/>
    <n v="1"/>
    <n v="1"/>
    <n v="899"/>
    <n v="50.525019999999998"/>
    <n v="100"/>
    <n v="1"/>
    <n v="11"/>
    <n v="1"/>
    <n v="1"/>
    <n v="0"/>
    <n v="2"/>
    <n v="4"/>
    <n v="0"/>
    <n v="13"/>
    <n v="6.4285716840199056E-2"/>
    <n v="0.15000000596046448"/>
    <n v="0"/>
    <n v="5"/>
    <n v="11"/>
    <x v="1"/>
    <n v="2.142857142857143E-3"/>
    <n v="5.0000000000000001E-3"/>
    <n v="0"/>
    <n v="3"/>
    <n v="5"/>
    <n v="0"/>
    <n v="6"/>
    <n v="14"/>
    <s v="No corresponde"/>
    <s v="No corresponde"/>
    <s v="No corresponde"/>
    <s v="No corresponde"/>
    <s v="No corresponde"/>
    <s v="No corresponde"/>
    <n v="0.9285714285714286"/>
    <n v="0.95"/>
    <n v="1"/>
    <n v="0"/>
    <n v="45"/>
    <n v="90"/>
    <n v="0"/>
    <n v="0"/>
    <n v="1"/>
    <n v="0"/>
    <n v="1"/>
    <n v="3"/>
    <s v="No corresponde"/>
    <s v="No corresponde"/>
    <s v="No corresponde"/>
    <n v="10"/>
    <x v="1"/>
    <m/>
  </r>
  <r>
    <n v="1545"/>
    <n v="230206"/>
    <x v="22"/>
    <s v="Candarave"/>
    <s v="Quilahuani"/>
    <n v="1"/>
    <n v="1"/>
    <x v="0"/>
    <s v="pobreza media y ruralidad alta"/>
    <n v="4"/>
    <n v="1"/>
    <n v="1"/>
    <n v="1215"/>
    <n v="50.525019999999998"/>
    <n v="100"/>
    <n v="0.7142857142857143"/>
    <n v="14"/>
    <n v="0.75714284911447638"/>
    <n v="0.81428569555282593"/>
    <n v="0"/>
    <n v="3"/>
    <n v="5"/>
    <n v="0"/>
    <n v="20"/>
    <n v="6.4285716840199056E-2"/>
    <n v="0.15000000596046448"/>
    <n v="0"/>
    <n v="9"/>
    <n v="20"/>
    <x v="1"/>
    <n v="2.142857142857143E-3"/>
    <n v="5.0000000000000001E-3"/>
    <n v="0"/>
    <n v="7"/>
    <n v="15"/>
    <n v="0"/>
    <n v="6"/>
    <n v="14"/>
    <s v="No corresponde"/>
    <s v="No corresponde"/>
    <s v="No corresponde"/>
    <s v="No corresponde"/>
    <s v="No corresponde"/>
    <s v="No corresponde"/>
    <n v="0.93103448275862066"/>
    <n v="0.95"/>
    <n v="1"/>
    <n v="0"/>
    <n v="47"/>
    <n v="95"/>
    <n v="0"/>
    <n v="0"/>
    <n v="1"/>
    <n v="0"/>
    <n v="1"/>
    <n v="3"/>
    <s v="No corresponde"/>
    <s v="No corresponde"/>
    <s v="No corresponde"/>
    <n v="10"/>
    <x v="1"/>
    <m/>
  </r>
  <r>
    <n v="1546"/>
    <n v="230401"/>
    <x v="22"/>
    <s v="Tarata"/>
    <s v="Tarata"/>
    <n v="1"/>
    <n v="1"/>
    <x v="5"/>
    <s v="pobreza baja y ruralidad baja"/>
    <n v="4"/>
    <n v="1"/>
    <n v="0"/>
    <n v="3196"/>
    <n v="51.96"/>
    <n v="19.130434782608695"/>
    <n v="0.67368421052631577"/>
    <n v="95"/>
    <n v="0.74868420245952172"/>
    <n v="0.84868419170379639"/>
    <n v="0"/>
    <n v="15"/>
    <n v="33"/>
    <n v="0"/>
    <n v="122"/>
    <n v="9.6428568874086656E-2"/>
    <n v="0.22499999403953552"/>
    <n v="0"/>
    <n v="38"/>
    <n v="87"/>
    <x v="1"/>
    <n v="2.142857142857143E-3"/>
    <n v="5.0000000000000001E-3"/>
    <n v="0"/>
    <n v="11"/>
    <n v="25"/>
    <n v="0"/>
    <n v="6"/>
    <n v="14"/>
    <n v="0"/>
    <n v="0.36428571428571427"/>
    <n v="0.85"/>
    <n v="0"/>
    <n v="0.36428571428571427"/>
    <n v="0.85"/>
    <n v="0.90217391304347827"/>
    <n v="0.95"/>
    <n v="1"/>
    <n v="0"/>
    <n v="134"/>
    <n v="269"/>
    <s v="No corresponde"/>
    <s v="No corresponde"/>
    <s v="No corresponde"/>
    <n v="0"/>
    <n v="1"/>
    <n v="3"/>
    <s v="No corresponde"/>
    <s v="No corresponde"/>
    <s v="No corresponde"/>
    <n v="12"/>
    <x v="3"/>
    <m/>
  </r>
  <r>
    <n v="1547"/>
    <n v="230402"/>
    <x v="22"/>
    <s v="Tarata"/>
    <s v="Héroes Albarracín"/>
    <n v="1"/>
    <n v="1"/>
    <x v="1"/>
    <s v="pobreza alta y ruralidad alta"/>
    <n v="1"/>
    <n v="0"/>
    <n v="0"/>
    <n v="668"/>
    <n v="53.72"/>
    <n v="100"/>
    <n v="0.66666666666666663"/>
    <n v="3"/>
    <n v="0.69880952721550349"/>
    <n v="0.74166667461395264"/>
    <n v="0"/>
    <n v="1"/>
    <n v="2"/>
    <n v="0"/>
    <n v="3"/>
    <n v="5.3571428571428568E-2"/>
    <n v="0.125"/>
    <n v="0"/>
    <n v="2"/>
    <n v="4"/>
    <x v="1"/>
    <n v="2.142857142857143E-3"/>
    <n v="5.0000000000000001E-3"/>
    <n v="0"/>
    <n v="3"/>
    <n v="5"/>
    <n v="0"/>
    <n v="6"/>
    <n v="14"/>
    <s v="No corresponde"/>
    <s v="No corresponde"/>
    <s v="No corresponde"/>
    <s v="No corresponde"/>
    <s v="No corresponde"/>
    <s v="No corresponde"/>
    <n v="0.93023255813953487"/>
    <n v="0.95"/>
    <n v="1"/>
    <n v="0"/>
    <n v="37"/>
    <n v="75"/>
    <s v="No corresponde"/>
    <s v="No corresponde"/>
    <s v="No corresponde"/>
    <n v="0"/>
    <n v="1"/>
    <n v="3"/>
    <s v="No corresponde"/>
    <s v="No corresponde"/>
    <s v="No corresponde"/>
    <n v="10"/>
    <x v="0"/>
    <m/>
  </r>
  <r>
    <n v="1548"/>
    <n v="230403"/>
    <x v="22"/>
    <s v="Tarata"/>
    <s v="Estique"/>
    <n v="2"/>
    <n v="1"/>
    <x v="0"/>
    <s v="pobreza media y ruralidad alta"/>
    <n v="4"/>
    <n v="1"/>
    <n v="0"/>
    <n v="733"/>
    <n v="43.09"/>
    <n v="100"/>
    <n v="0.83333333333333337"/>
    <n v="6"/>
    <n v="0.87619047789346605"/>
    <n v="0.93333333730697632"/>
    <n v="0"/>
    <n v="1"/>
    <n v="2"/>
    <n v="0"/>
    <n v="4"/>
    <n v="6.4285716840199056E-2"/>
    <n v="0.15000000596046448"/>
    <n v="0"/>
    <n v="2"/>
    <n v="4"/>
    <x v="0"/>
    <s v="No corresponde"/>
    <s v="No corresponde"/>
    <n v="0"/>
    <n v="3"/>
    <n v="5"/>
    <n v="0"/>
    <n v="6"/>
    <n v="14"/>
    <s v="No corresponde"/>
    <s v="No corresponde"/>
    <s v="No corresponde"/>
    <s v="No corresponde"/>
    <s v="No corresponde"/>
    <s v="No corresponde"/>
    <n v="0"/>
    <n v="0.7"/>
    <n v="0.8"/>
    <n v="0"/>
    <n v="19"/>
    <n v="39"/>
    <n v="0"/>
    <n v="0"/>
    <n v="1"/>
    <n v="0"/>
    <n v="1"/>
    <n v="3"/>
    <s v="No corresponde"/>
    <s v="No corresponde"/>
    <s v="No corresponde"/>
    <n v="9"/>
    <x v="0"/>
    <m/>
  </r>
  <r>
    <n v="1549"/>
    <n v="230405"/>
    <x v="22"/>
    <s v="Tarata"/>
    <s v="Sitajara"/>
    <n v="1"/>
    <n v="1"/>
    <x v="0"/>
    <s v="pobreza media y ruralidad alta"/>
    <n v="4"/>
    <n v="1"/>
    <n v="1"/>
    <n v="720"/>
    <n v="49.38"/>
    <n v="100"/>
    <n v="1"/>
    <n v="2"/>
    <n v="1"/>
    <n v="1"/>
    <n v="0"/>
    <n v="1"/>
    <n v="2"/>
    <n v="0"/>
    <n v="2"/>
    <n v="6.4285716840199056E-2"/>
    <n v="0.15000000596046448"/>
    <n v="0"/>
    <n v="2"/>
    <n v="3"/>
    <x v="0"/>
    <s v="No corresponde"/>
    <s v="No corresponde"/>
    <n v="0"/>
    <n v="3"/>
    <n v="5"/>
    <n v="0"/>
    <n v="6"/>
    <n v="14"/>
    <s v="No corresponde"/>
    <s v="No corresponde"/>
    <s v="No corresponde"/>
    <s v="No corresponde"/>
    <s v="No corresponde"/>
    <s v="No corresponde"/>
    <n v="1"/>
    <n v="1"/>
    <n v="1"/>
    <n v="0"/>
    <n v="37"/>
    <n v="74"/>
    <s v="No corresponde"/>
    <s v="No corresponde"/>
    <s v="No corresponde"/>
    <n v="0"/>
    <n v="1"/>
    <n v="3"/>
    <s v="No corresponde"/>
    <s v="No corresponde"/>
    <s v="No corresponde"/>
    <n v="9"/>
    <x v="2"/>
    <m/>
  </r>
  <r>
    <n v="1550"/>
    <n v="230406"/>
    <x v="22"/>
    <s v="Tarata"/>
    <s v="Susapaya"/>
    <n v="1"/>
    <n v="1"/>
    <x v="1"/>
    <s v="pobreza alta y ruralidad alta"/>
    <n v="4"/>
    <n v="1"/>
    <n v="1"/>
    <n v="737"/>
    <n v="58.13"/>
    <n v="100"/>
    <n v="1"/>
    <n v="4"/>
    <n v="1"/>
    <n v="1"/>
    <n v="0"/>
    <n v="1"/>
    <n v="2"/>
    <n v="0"/>
    <n v="6"/>
    <n v="5.3571428571428568E-2"/>
    <n v="0.125"/>
    <n v="0"/>
    <n v="5"/>
    <n v="10"/>
    <x v="1"/>
    <n v="2.142857142857143E-3"/>
    <n v="5.0000000000000001E-3"/>
    <n v="0"/>
    <n v="3"/>
    <n v="5"/>
    <n v="0"/>
    <n v="6"/>
    <n v="14"/>
    <s v="No corresponde"/>
    <s v="No corresponde"/>
    <s v="No corresponde"/>
    <s v="No corresponde"/>
    <s v="No corresponde"/>
    <s v="No corresponde"/>
    <n v="0.97435897435897434"/>
    <n v="1"/>
    <n v="1"/>
    <n v="0"/>
    <n v="62"/>
    <n v="125"/>
    <n v="0"/>
    <n v="0"/>
    <n v="1"/>
    <n v="0"/>
    <n v="1"/>
    <n v="3"/>
    <s v="No corresponde"/>
    <s v="No corresponde"/>
    <s v="No corresponde"/>
    <n v="10"/>
    <x v="1"/>
    <m/>
  </r>
  <r>
    <n v="1551"/>
    <n v="230407"/>
    <x v="22"/>
    <s v="Tarata"/>
    <s v="Tarucachi"/>
    <n v="2"/>
    <n v="1"/>
    <x v="3"/>
    <s v="pobreza baja y ruralidad alta"/>
    <n v="4"/>
    <n v="1"/>
    <n v="1"/>
    <n v="407"/>
    <n v="29.49"/>
    <n v="100"/>
    <n v="0.5"/>
    <n v="2"/>
    <n v="0.56428570406777523"/>
    <n v="0.64999997615814209"/>
    <n v="0"/>
    <n v="1"/>
    <n v="2"/>
    <n v="0"/>
    <n v="4"/>
    <n v="8.5714286991528096E-2"/>
    <n v="0.20000000298023224"/>
    <n v="0"/>
    <n v="3"/>
    <n v="5"/>
    <x v="0"/>
    <s v="No corresponde"/>
    <s v="No corresponde"/>
    <n v="0"/>
    <n v="3"/>
    <n v="5"/>
    <n v="0"/>
    <n v="6"/>
    <n v="14"/>
    <s v="No corresponde"/>
    <s v="No corresponde"/>
    <s v="No corresponde"/>
    <s v="No corresponde"/>
    <s v="No corresponde"/>
    <s v="No corresponde"/>
    <n v="0.4"/>
    <n v="0.7"/>
    <n v="0.8"/>
    <n v="0"/>
    <n v="33"/>
    <n v="66"/>
    <s v="No corresponde"/>
    <s v="No corresponde"/>
    <s v="No corresponde"/>
    <n v="0"/>
    <n v="1"/>
    <n v="3"/>
    <s v="No corresponde"/>
    <s v="No corresponde"/>
    <s v="No corresponde"/>
    <n v="9"/>
    <x v="2"/>
    <m/>
  </r>
  <r>
    <n v="1552"/>
    <n v="230408"/>
    <x v="22"/>
    <s v="Tarata"/>
    <s v="Ticaco"/>
    <n v="1"/>
    <n v="1"/>
    <x v="0"/>
    <s v="pobreza media y ruralidad alta"/>
    <n v="3"/>
    <n v="0"/>
    <n v="0"/>
    <n v="541"/>
    <n v="45.83"/>
    <n v="100"/>
    <n v="0.72727272727272729"/>
    <n v="22"/>
    <n v="0.77012986409199702"/>
    <n v="0.82727271318435669"/>
    <n v="0"/>
    <n v="4"/>
    <n v="9"/>
    <n v="0"/>
    <n v="23"/>
    <n v="6.4285716840199056E-2"/>
    <n v="0.15000000596046448"/>
    <n v="0"/>
    <n v="7"/>
    <n v="16"/>
    <x v="0"/>
    <s v="No corresponde"/>
    <s v="No corresponde"/>
    <n v="0"/>
    <n v="3"/>
    <n v="5"/>
    <n v="0"/>
    <n v="6"/>
    <n v="14"/>
    <s v="No corresponde"/>
    <s v="No corresponde"/>
    <s v="No corresponde"/>
    <s v="No corresponde"/>
    <s v="No corresponde"/>
    <s v="No corresponde"/>
    <n v="1"/>
    <n v="1"/>
    <n v="1"/>
    <n v="0"/>
    <n v="75"/>
    <n v="150"/>
    <n v="0"/>
    <n v="0"/>
    <n v="1"/>
    <n v="0"/>
    <n v="1"/>
    <n v="3"/>
    <s v="No corresponde"/>
    <s v="No corresponde"/>
    <s v="No corresponde"/>
    <n v="9"/>
    <x v="0"/>
    <m/>
  </r>
  <r>
    <n v="1553"/>
    <n v="240102"/>
    <x v="23"/>
    <s v="Tumbes"/>
    <s v="Corrales"/>
    <n v="4"/>
    <n v="1"/>
    <x v="5"/>
    <s v="pobreza baja y ruralidad baja"/>
    <n v="3"/>
    <n v="0"/>
    <n v="0"/>
    <n v="24293"/>
    <n v="15.15"/>
    <n v="10.332749562171628"/>
    <n v="0.56382978723404253"/>
    <n v="940"/>
    <n v="0.63882978908196775"/>
    <n v="0.73882979154586792"/>
    <n v="0"/>
    <n v="124"/>
    <n v="288"/>
    <n v="0"/>
    <n v="1018"/>
    <n v="9.6428568874086656E-2"/>
    <n v="0.22499999403953552"/>
    <n v="0"/>
    <n v="261"/>
    <n v="607"/>
    <x v="0"/>
    <s v="No corresponde"/>
    <s v="No corresponde"/>
    <n v="0"/>
    <n v="15"/>
    <n v="35"/>
    <n v="0"/>
    <n v="6"/>
    <n v="14"/>
    <s v="No corresponde"/>
    <s v="No corresponde"/>
    <s v="No corresponde"/>
    <s v="No corresponde"/>
    <s v="No corresponde"/>
    <s v="No corresponde"/>
    <n v="0.97290640394088668"/>
    <n v="1"/>
    <n v="1"/>
    <n v="0"/>
    <n v="424"/>
    <n v="849"/>
    <s v="No corresponde"/>
    <s v="No corresponde"/>
    <s v="No corresponde"/>
    <n v="0"/>
    <n v="1"/>
    <n v="3"/>
    <s v="No corresponde"/>
    <s v="No corresponde"/>
    <s v="No corresponde"/>
    <n v="9"/>
    <x v="2"/>
    <m/>
  </r>
  <r>
    <n v="1554"/>
    <n v="240104"/>
    <x v="23"/>
    <s v="Tumbes"/>
    <s v="Pampas de Hospital"/>
    <n v="4"/>
    <n v="1"/>
    <x v="4"/>
    <s v="pobreza media y ruralidad media"/>
    <n v="3"/>
    <n v="0"/>
    <n v="0"/>
    <n v="7160"/>
    <n v="14.34"/>
    <n v="59.988283538371412"/>
    <n v="0.5280898876404494"/>
    <n v="267"/>
    <n v="0.58166131334167037"/>
    <n v="0.65308988094329834"/>
    <n v="0"/>
    <n v="36"/>
    <n v="82"/>
    <n v="0"/>
    <n v="299"/>
    <n v="7.4999998722757616E-2"/>
    <n v="0.17499999701976776"/>
    <n v="0"/>
    <n v="76"/>
    <n v="176"/>
    <x v="0"/>
    <s v="No corresponde"/>
    <s v="No corresponde"/>
    <n v="0"/>
    <n v="11"/>
    <n v="25"/>
    <n v="0"/>
    <n v="6"/>
    <n v="14"/>
    <s v="No corresponde"/>
    <s v="No corresponde"/>
    <s v="No corresponde"/>
    <s v="No corresponde"/>
    <s v="No corresponde"/>
    <s v="No corresponde"/>
    <n v="0.95345345345345345"/>
    <n v="1"/>
    <n v="1"/>
    <n v="0"/>
    <n v="127"/>
    <n v="254"/>
    <n v="0"/>
    <n v="0"/>
    <n v="1"/>
    <n v="0"/>
    <n v="1"/>
    <n v="3"/>
    <s v="No corresponde"/>
    <s v="No corresponde"/>
    <s v="No corresponde"/>
    <n v="9"/>
    <x v="0"/>
    <m/>
  </r>
  <r>
    <n v="1555"/>
    <n v="240105"/>
    <x v="23"/>
    <s v="Tumbes"/>
    <s v="San Jacinto"/>
    <n v="4"/>
    <n v="1"/>
    <x v="4"/>
    <s v="pobreza media y ruralidad media"/>
    <n v="1"/>
    <n v="0"/>
    <n v="0"/>
    <n v="8609"/>
    <n v="14.43"/>
    <n v="69.329896907216494"/>
    <n v="0.51792828685258963"/>
    <n v="251"/>
    <n v="0.57149972203921784"/>
    <n v="0.64292830228805542"/>
    <n v="0"/>
    <n v="45"/>
    <n v="104"/>
    <n v="0"/>
    <n v="398"/>
    <n v="7.4999998722757616E-2"/>
    <n v="0.17499999701976776"/>
    <n v="0"/>
    <n v="84"/>
    <n v="195"/>
    <x v="0"/>
    <s v="No corresponde"/>
    <s v="No corresponde"/>
    <n v="0"/>
    <n v="11"/>
    <n v="25"/>
    <n v="0"/>
    <n v="2"/>
    <n v="10"/>
    <s v="No corresponde"/>
    <s v="No corresponde"/>
    <s v="No corresponde"/>
    <s v="No corresponde"/>
    <s v="No corresponde"/>
    <s v="No corresponde"/>
    <n v="0.89082969432314407"/>
    <n v="0.9"/>
    <n v="0.95"/>
    <n v="0"/>
    <n v="188"/>
    <n v="377"/>
    <n v="0"/>
    <n v="0"/>
    <n v="1"/>
    <n v="0"/>
    <n v="1"/>
    <n v="3"/>
    <s v="No corresponde"/>
    <s v="No corresponde"/>
    <s v="No corresponde"/>
    <n v="9"/>
    <x v="0"/>
    <m/>
  </r>
  <r>
    <n v="1556"/>
    <n v="240202"/>
    <x v="23"/>
    <s v="Contralmirante Villar"/>
    <s v="Casitas"/>
    <n v="3"/>
    <n v="1"/>
    <x v="3"/>
    <s v="pobreza baja y ruralidad alta"/>
    <n v="1"/>
    <n v="0"/>
    <n v="0"/>
    <n v="2065"/>
    <n v="19.55"/>
    <n v="100"/>
    <n v="0.21153846153846154"/>
    <n v="52"/>
    <n v="0.27582417936115478"/>
    <n v="0.36153846979141235"/>
    <n v="0"/>
    <n v="11"/>
    <n v="24"/>
    <n v="0"/>
    <n v="88"/>
    <n v="8.5714286991528096E-2"/>
    <n v="0.20000000298023224"/>
    <n v="0"/>
    <n v="29"/>
    <n v="67"/>
    <x v="0"/>
    <s v="No corresponde"/>
    <s v="No corresponde"/>
    <n v="0"/>
    <n v="7"/>
    <n v="15"/>
    <n v="0"/>
    <n v="6"/>
    <n v="14"/>
    <s v="No corresponde"/>
    <s v="No corresponde"/>
    <s v="No corresponde"/>
    <s v="No corresponde"/>
    <s v="No corresponde"/>
    <s v="No corresponde"/>
    <n v="0.96682464454976302"/>
    <n v="1"/>
    <n v="1"/>
    <n v="0"/>
    <n v="51"/>
    <n v="102"/>
    <n v="0"/>
    <n v="0"/>
    <n v="1"/>
    <n v="0"/>
    <n v="1"/>
    <n v="3"/>
    <s v="No corresponde"/>
    <s v="No corresponde"/>
    <s v="No corresponde"/>
    <n v="9"/>
    <x v="0"/>
    <m/>
  </r>
  <r>
    <n v="1557"/>
    <n v="240301"/>
    <x v="23"/>
    <s v="Zarumilla"/>
    <s v="Zarumilla"/>
    <n v="4"/>
    <n v="2"/>
    <x v="5"/>
    <s v="pobreza baja y ruralidad baja"/>
    <n v="1"/>
    <n v="0"/>
    <n v="0"/>
    <n v="22895"/>
    <n v="13.71"/>
    <n v="0.9197164207702625"/>
    <n v="0.39001189060642094"/>
    <n v="841"/>
    <n v="0.4650119025799988"/>
    <n v="0.56501191854476929"/>
    <n v="0"/>
    <n v="129"/>
    <n v="300"/>
    <n v="0"/>
    <n v="1151"/>
    <n v="9.6428568874086656E-2"/>
    <n v="0.22499999403953552"/>
    <n v="0"/>
    <n v="263"/>
    <n v="613"/>
    <x v="0"/>
    <s v="No corresponde"/>
    <s v="No corresponde"/>
    <n v="0"/>
    <n v="15"/>
    <n v="35"/>
    <n v="0"/>
    <n v="6"/>
    <n v="14"/>
    <n v="0"/>
    <n v="0.36428571428571427"/>
    <n v="0.85"/>
    <n v="0"/>
    <n v="0.36428571428571427"/>
    <n v="0.85"/>
    <n v="0.66748166259168706"/>
    <n v="0.8"/>
    <n v="0.9"/>
    <n v="0"/>
    <n v="259"/>
    <n v="518"/>
    <s v="No corresponde"/>
    <s v="No corresponde"/>
    <s v="No corresponde"/>
    <n v="0"/>
    <n v="1"/>
    <n v="3"/>
    <s v="No corresponde"/>
    <s v="No corresponde"/>
    <s v="No corresponde"/>
    <n v="11"/>
    <x v="1"/>
    <m/>
  </r>
  <r>
    <n v="1558"/>
    <n v="240302"/>
    <x v="23"/>
    <s v="Zarumilla"/>
    <s v="Aguas Verdes"/>
    <n v="4"/>
    <n v="2"/>
    <x v="5"/>
    <s v="pobreza baja y ruralidad baja"/>
    <n v="4"/>
    <n v="1"/>
    <n v="0"/>
    <n v="24510"/>
    <n v="13.73"/>
    <n v="20.019579050416056"/>
    <n v="0.34610123119015046"/>
    <n v="731"/>
    <n v="0.421101233398679"/>
    <n v="0.52110123634338379"/>
    <n v="0"/>
    <n v="123"/>
    <n v="287"/>
    <n v="0"/>
    <n v="1054"/>
    <n v="9.6428568874086656E-2"/>
    <n v="0.22499999403953552"/>
    <n v="0"/>
    <n v="227"/>
    <n v="529"/>
    <x v="0"/>
    <s v="No corresponde"/>
    <s v="No corresponde"/>
    <n v="0"/>
    <n v="15"/>
    <n v="35"/>
    <n v="0"/>
    <n v="6"/>
    <n v="14"/>
    <s v="No corresponde"/>
    <s v="No corresponde"/>
    <s v="No corresponde"/>
    <s v="No corresponde"/>
    <s v="No corresponde"/>
    <s v="No corresponde"/>
    <n v="0.85010482180293501"/>
    <n v="0.9"/>
    <n v="0.95"/>
    <n v="0"/>
    <n v="270"/>
    <n v="541"/>
    <n v="0"/>
    <n v="0"/>
    <n v="1"/>
    <n v="0"/>
    <n v="1"/>
    <n v="3"/>
    <s v="No corresponde"/>
    <s v="No corresponde"/>
    <s v="No corresponde"/>
    <n v="9"/>
    <x v="0"/>
    <m/>
  </r>
  <r>
    <n v="1559"/>
    <n v="240303"/>
    <x v="23"/>
    <s v="Zarumilla"/>
    <s v="Matapalo"/>
    <n v="4"/>
    <n v="2"/>
    <x v="3"/>
    <s v="pobreza baja y ruralidad alta"/>
    <n v="2"/>
    <n v="0"/>
    <n v="0"/>
    <n v="2501"/>
    <n v="14.012"/>
    <n v="100"/>
    <n v="0.27439024390243905"/>
    <n v="164"/>
    <n v="0.33867596354634089"/>
    <n v="0.42439025640487671"/>
    <n v="0"/>
    <n v="22"/>
    <n v="50"/>
    <n v="0"/>
    <n v="196"/>
    <n v="8.5714286991528096E-2"/>
    <n v="0.20000000298023224"/>
    <n v="0"/>
    <n v="33"/>
    <n v="76"/>
    <x v="0"/>
    <s v="No corresponde"/>
    <s v="No corresponde"/>
    <n v="0"/>
    <n v="7"/>
    <n v="15"/>
    <n v="0"/>
    <n v="6"/>
    <n v="14"/>
    <s v="No corresponde"/>
    <s v="No corresponde"/>
    <s v="No corresponde"/>
    <s v="No corresponde"/>
    <s v="No corresponde"/>
    <s v="No corresponde"/>
    <n v="0.98064516129032253"/>
    <n v="1"/>
    <n v="1"/>
    <n v="0"/>
    <n v="53"/>
    <n v="107"/>
    <n v="0"/>
    <n v="0"/>
    <n v="1"/>
    <n v="0"/>
    <n v="1"/>
    <n v="3"/>
    <s v="No corresponde"/>
    <s v="No corresponde"/>
    <s v="No corresponde"/>
    <n v="9"/>
    <x v="0"/>
    <m/>
  </r>
  <r>
    <n v="1560"/>
    <n v="240304"/>
    <x v="23"/>
    <s v="Zarumilla"/>
    <s v="Papayal"/>
    <n v="3"/>
    <n v="1"/>
    <x v="4"/>
    <s v="pobreza media y ruralidad media"/>
    <n v="4"/>
    <n v="1"/>
    <n v="0"/>
    <n v="5290"/>
    <n v="22.06"/>
    <n v="61.78142766898295"/>
    <n v="0.37344398340248963"/>
    <n v="241"/>
    <n v="0.42701541520677239"/>
    <n v="0.49844399094581604"/>
    <n v="0"/>
    <n v="40"/>
    <n v="93"/>
    <n v="0"/>
    <n v="352"/>
    <n v="7.4999998722757616E-2"/>
    <n v="0.17499999701976776"/>
    <n v="0"/>
    <n v="65"/>
    <n v="150"/>
    <x v="0"/>
    <s v="No corresponde"/>
    <s v="No corresponde"/>
    <n v="0"/>
    <n v="11"/>
    <n v="25"/>
    <n v="0"/>
    <n v="6"/>
    <n v="14"/>
    <s v="No corresponde"/>
    <s v="No corresponde"/>
    <s v="No corresponde"/>
    <s v="No corresponde"/>
    <s v="No corresponde"/>
    <s v="No corresponde"/>
    <n v="0.87603305785123964"/>
    <n v="0.9"/>
    <n v="0.95"/>
    <n v="0"/>
    <n v="196"/>
    <n v="393"/>
    <n v="0"/>
    <n v="0"/>
    <n v="1"/>
    <n v="0"/>
    <n v="1"/>
    <n v="3"/>
    <s v="No corresponde"/>
    <s v="No corresponde"/>
    <s v="No corresponde"/>
    <n v="9"/>
    <x v="0"/>
    <m/>
  </r>
  <r>
    <n v="1561"/>
    <n v="250103"/>
    <x v="24"/>
    <s v="Coronel Portillo"/>
    <s v="Iparia"/>
    <n v="2"/>
    <n v="1"/>
    <x v="3"/>
    <s v="pobreza baja y ruralidad alta"/>
    <n v="2"/>
    <n v="0"/>
    <n v="0"/>
    <n v="12045"/>
    <n v="36.33"/>
    <n v="100"/>
    <n v="0.25963718820861675"/>
    <n v="882"/>
    <n v="0.32392290024105536"/>
    <n v="0.40963718295097351"/>
    <n v="0"/>
    <n v="92"/>
    <n v="214"/>
    <n v="0"/>
    <n v="922"/>
    <n v="8.5714286991528096E-2"/>
    <n v="0.20000000298023224"/>
    <n v="0"/>
    <n v="242"/>
    <n v="563"/>
    <x v="0"/>
    <s v="No corresponde"/>
    <s v="No corresponde"/>
    <n v="0"/>
    <n v="11"/>
    <n v="25"/>
    <n v="0"/>
    <n v="6"/>
    <n v="14"/>
    <s v="No corresponde"/>
    <s v="No corresponde"/>
    <s v="No corresponde"/>
    <s v="No corresponde"/>
    <s v="No corresponde"/>
    <s v="No corresponde"/>
    <n v="0.58419243986254299"/>
    <n v="0.8"/>
    <n v="0.9"/>
    <n v="0"/>
    <n v="171"/>
    <n v="343"/>
    <n v="0"/>
    <n v="1"/>
    <n v="2"/>
    <n v="0"/>
    <n v="1"/>
    <n v="3"/>
    <n v="0"/>
    <s v="No corresponde"/>
    <n v="1"/>
    <n v="10"/>
    <x v="1"/>
    <m/>
  </r>
  <r>
    <n v="1562"/>
    <n v="250104"/>
    <x v="24"/>
    <s v="Coronel Portillo"/>
    <s v="Masisea"/>
    <n v="2"/>
    <n v="1"/>
    <x v="4"/>
    <s v="pobreza media y ruralidad media"/>
    <n v="4"/>
    <n v="1"/>
    <n v="0"/>
    <n v="12990"/>
    <n v="27.29"/>
    <n v="78.149779735682827"/>
    <n v="0.31213017751479288"/>
    <n v="676"/>
    <n v="0.36570160842909211"/>
    <n v="0.43713018298149109"/>
    <n v="0"/>
    <n v="153"/>
    <n v="357"/>
    <n v="0"/>
    <n v="1163"/>
    <n v="7.4999998722757616E-2"/>
    <n v="0.17499999701976776"/>
    <n v="0"/>
    <n v="241"/>
    <n v="562"/>
    <x v="0"/>
    <s v="No corresponde"/>
    <s v="No corresponde"/>
    <n v="0"/>
    <n v="15"/>
    <n v="35"/>
    <n v="0"/>
    <n v="6"/>
    <n v="14"/>
    <s v="No corresponde"/>
    <s v="No corresponde"/>
    <s v="No corresponde"/>
    <s v="No corresponde"/>
    <s v="No corresponde"/>
    <s v="No corresponde"/>
    <n v="0.80760626398210289"/>
    <n v="0.9"/>
    <n v="0.95"/>
    <n v="0"/>
    <n v="182"/>
    <n v="365"/>
    <n v="0"/>
    <n v="2"/>
    <n v="5"/>
    <n v="0"/>
    <n v="1"/>
    <n v="3"/>
    <n v="0"/>
    <s v="No corresponde"/>
    <n v="1"/>
    <n v="10"/>
    <x v="1"/>
    <m/>
  </r>
  <r>
    <n v="1563"/>
    <n v="250106"/>
    <x v="24"/>
    <s v="Coronel Portillo"/>
    <s v="Nueva Requena"/>
    <n v="3"/>
    <n v="1"/>
    <x v="3"/>
    <s v="pobreza baja y ruralidad alta"/>
    <n v="4"/>
    <n v="0"/>
    <n v="1"/>
    <n v="5630"/>
    <n v="19.899999999999999"/>
    <n v="100"/>
    <n v="0.51342281879194629"/>
    <n v="298"/>
    <n v="0.57770853486065665"/>
    <n v="0.66342282295227051"/>
    <n v="0"/>
    <n v="57"/>
    <n v="133"/>
    <n v="0"/>
    <n v="532"/>
    <n v="8.5714286991528096E-2"/>
    <n v="0.20000000298023224"/>
    <n v="0"/>
    <n v="87"/>
    <n v="203"/>
    <x v="0"/>
    <s v="No corresponde"/>
    <s v="No corresponde"/>
    <n v="0"/>
    <n v="11"/>
    <n v="25"/>
    <n v="0"/>
    <n v="6"/>
    <n v="14"/>
    <s v="No corresponde"/>
    <s v="No corresponde"/>
    <s v="No corresponde"/>
    <s v="No corresponde"/>
    <s v="No corresponde"/>
    <s v="No corresponde"/>
    <n v="0.37823834196891193"/>
    <n v="0.7"/>
    <n v="0.8"/>
    <n v="0"/>
    <n v="149"/>
    <n v="299"/>
    <n v="0"/>
    <n v="1"/>
    <n v="2"/>
    <n v="0"/>
    <n v="1"/>
    <n v="3"/>
    <n v="0"/>
    <s v="No corresponde"/>
    <n v="1"/>
    <n v="10"/>
    <x v="1"/>
    <m/>
  </r>
  <r>
    <n v="1564"/>
    <n v="250201"/>
    <x v="24"/>
    <s v="Atalaya"/>
    <s v="Raymondi"/>
    <n v="2"/>
    <n v="1"/>
    <x v="4"/>
    <s v="pobreza media y ruralidad media"/>
    <n v="4"/>
    <n v="1"/>
    <n v="0"/>
    <n v="34682"/>
    <n v="32.15"/>
    <n v="63.097787294789434"/>
    <n v="0.48734729493891799"/>
    <n v="2292"/>
    <n v="0.54091872774553074"/>
    <n v="0.6123473048210144"/>
    <n v="0"/>
    <n v="416"/>
    <n v="970"/>
    <n v="2.6777020447906522E-3"/>
    <n v="4108"/>
    <n v="7.7677703690157432E-2"/>
    <n v="0.1776777058839798"/>
    <n v="0"/>
    <n v="429"/>
    <n v="1000"/>
    <x v="0"/>
    <s v="No corresponde"/>
    <s v="No corresponde"/>
    <n v="0"/>
    <n v="15"/>
    <n v="35"/>
    <n v="0"/>
    <n v="6"/>
    <n v="14"/>
    <n v="0"/>
    <n v="0.36428571428571427"/>
    <n v="0.85"/>
    <n v="0"/>
    <n v="0.36428571428571427"/>
    <n v="0.85"/>
    <n v="0.77032258064516124"/>
    <n v="0.8"/>
    <n v="0.9"/>
    <n v="0"/>
    <n v="505"/>
    <n v="1011"/>
    <n v="0"/>
    <n v="1"/>
    <n v="2"/>
    <n v="0"/>
    <n v="1"/>
    <n v="3"/>
    <n v="0"/>
    <s v="No corresponde"/>
    <n v="1"/>
    <n v="12"/>
    <x v="5"/>
    <m/>
  </r>
  <r>
    <n v="1565"/>
    <n v="250202"/>
    <x v="24"/>
    <s v="Atalaya"/>
    <s v="Sepahua"/>
    <n v="3"/>
    <n v="2"/>
    <x v="4"/>
    <s v="pobreza media y ruralidad media"/>
    <n v="4"/>
    <n v="1"/>
    <n v="1"/>
    <n v="9081"/>
    <n v="18.399999999999999"/>
    <n v="56.25"/>
    <n v="0.29059829059829062"/>
    <n v="468"/>
    <n v="0.34416972451885397"/>
    <n v="0.4155983030796051"/>
    <n v="0"/>
    <n v="78"/>
    <n v="181"/>
    <n v="0"/>
    <n v="756"/>
    <n v="7.4999998722757616E-2"/>
    <n v="0.17499999701976776"/>
    <n v="0"/>
    <n v="114"/>
    <n v="266"/>
    <x v="0"/>
    <s v="No corresponde"/>
    <s v="No corresponde"/>
    <n v="0"/>
    <n v="11"/>
    <n v="25"/>
    <n v="0"/>
    <n v="6"/>
    <n v="14"/>
    <s v="No corresponde"/>
    <s v="No corresponde"/>
    <s v="No corresponde"/>
    <s v="No corresponde"/>
    <s v="No corresponde"/>
    <s v="No corresponde"/>
    <n v="0.6"/>
    <n v="0.8"/>
    <n v="0.9"/>
    <n v="0"/>
    <n v="166"/>
    <n v="332"/>
    <s v="No corresponde"/>
    <s v="No corresponde"/>
    <s v="No corresponde"/>
    <n v="0"/>
    <n v="1"/>
    <n v="3"/>
    <n v="0"/>
    <s v="No corresponde"/>
    <n v="1"/>
    <n v="9"/>
    <x v="0"/>
    <m/>
  </r>
  <r>
    <n v="1566"/>
    <n v="250203"/>
    <x v="24"/>
    <s v="Atalaya"/>
    <s v="Tahuania"/>
    <n v="1"/>
    <n v="1"/>
    <x v="0"/>
    <s v="pobreza media y ruralidad alta"/>
    <n v="4"/>
    <n v="0"/>
    <n v="1"/>
    <n v="8183"/>
    <n v="44.66"/>
    <n v="100"/>
    <n v="0.17119999999999999"/>
    <n v="625"/>
    <n v="0.2140571433884757"/>
    <n v="0.27120000123977661"/>
    <n v="0"/>
    <n v="147"/>
    <n v="342"/>
    <n v="4.9893086243763367E-3"/>
    <n v="1403"/>
    <n v="6.9275020138938936E-2"/>
    <n v="0.15498930215835571"/>
    <n v="0"/>
    <n v="183"/>
    <n v="427"/>
    <x v="0"/>
    <s v="No corresponde"/>
    <s v="No corresponde"/>
    <n v="0"/>
    <n v="11"/>
    <n v="25"/>
    <n v="0"/>
    <n v="2"/>
    <n v="10"/>
    <s v="No corresponde"/>
    <s v="No corresponde"/>
    <s v="No corresponde"/>
    <s v="No corresponde"/>
    <s v="No corresponde"/>
    <s v="No corresponde"/>
    <n v="0.84719101123595508"/>
    <n v="0.9"/>
    <n v="0.95"/>
    <n v="0"/>
    <n v="218"/>
    <n v="437"/>
    <n v="0"/>
    <n v="1"/>
    <n v="2"/>
    <n v="0"/>
    <n v="1"/>
    <n v="3"/>
    <n v="0"/>
    <s v="No corresponde"/>
    <n v="1"/>
    <n v="10"/>
    <x v="1"/>
    <m/>
  </r>
  <r>
    <n v="1567"/>
    <n v="250204"/>
    <x v="24"/>
    <s v="Atalaya"/>
    <s v="Yurua"/>
    <n v="2"/>
    <n v="1"/>
    <x v="3"/>
    <s v="pobreza baja y ruralidad alta"/>
    <n v="3"/>
    <n v="0"/>
    <n v="0"/>
    <n v="2683"/>
    <n v="33.04"/>
    <n v="100"/>
    <n v="0.29914529914529914"/>
    <n v="117"/>
    <n v="0.36343100834387709"/>
    <n v="0.44914528727531433"/>
    <n v="0"/>
    <n v="14"/>
    <n v="31"/>
    <n v="0"/>
    <n v="158"/>
    <n v="8.5714286991528096E-2"/>
    <n v="0.20000000298023224"/>
    <n v="0"/>
    <n v="37"/>
    <n v="86"/>
    <x v="0"/>
    <s v="No corresponde"/>
    <s v="No corresponde"/>
    <n v="0"/>
    <n v="3"/>
    <n v="5"/>
    <n v="0"/>
    <n v="2"/>
    <n v="10"/>
    <s v="No corresponde"/>
    <s v="No corresponde"/>
    <s v="No corresponde"/>
    <s v="No corresponde"/>
    <s v="No corresponde"/>
    <s v="No corresponde"/>
    <n v="1"/>
    <n v="1"/>
    <n v="1"/>
    <n v="0"/>
    <n v="128"/>
    <n v="257"/>
    <s v="No corresponde"/>
    <s v="No corresponde"/>
    <s v="No corresponde"/>
    <n v="0"/>
    <n v="1"/>
    <n v="3"/>
    <n v="0"/>
    <s v="No corresponde"/>
    <n v="1"/>
    <n v="9"/>
    <x v="0"/>
    <m/>
  </r>
  <r>
    <n v="1568"/>
    <n v="250301"/>
    <x v="24"/>
    <s v="Padre Abad"/>
    <s v="Padre Abad"/>
    <n v="4"/>
    <n v="2"/>
    <x v="4"/>
    <s v="pobreza media y ruralidad media"/>
    <n v="2"/>
    <n v="0"/>
    <n v="0"/>
    <n v="26290"/>
    <n v="15.100709999999999"/>
    <n v="52.517091361093847"/>
    <n v="0.78741600488698837"/>
    <n v="1637"/>
    <n v="0.8409874233465896"/>
    <n v="0.91241598129272461"/>
    <n v="0"/>
    <n v="353"/>
    <n v="822"/>
    <n v="0"/>
    <n v="2485"/>
    <n v="7.4999998722757616E-2"/>
    <n v="0.17499999701976776"/>
    <n v="0"/>
    <n v="429"/>
    <n v="1000"/>
    <x v="0"/>
    <s v="No corresponde"/>
    <s v="No corresponde"/>
    <n v="0"/>
    <n v="15"/>
    <n v="35"/>
    <n v="0"/>
    <n v="6"/>
    <n v="14"/>
    <n v="0"/>
    <n v="0.36428571428571427"/>
    <n v="0.85"/>
    <n v="0"/>
    <n v="0.36428571428571427"/>
    <n v="0.85"/>
    <n v="0.70104895104895104"/>
    <n v="0.8"/>
    <n v="0.9"/>
    <n v="0"/>
    <n v="399"/>
    <n v="799"/>
    <n v="0"/>
    <n v="1"/>
    <n v="2"/>
    <n v="0"/>
    <n v="1"/>
    <n v="3"/>
    <n v="0"/>
    <s v="No corresponde"/>
    <n v="1"/>
    <n v="12"/>
    <x v="5"/>
    <m/>
  </r>
  <r>
    <n v="1569"/>
    <n v="250302"/>
    <x v="24"/>
    <s v="Padre Abad"/>
    <s v="Irazola"/>
    <n v="3"/>
    <n v="1"/>
    <x v="4"/>
    <s v="pobreza media y ruralidad media"/>
    <n v="3"/>
    <n v="0"/>
    <n v="0"/>
    <n v="10698"/>
    <n v="19.756779999999999"/>
    <n v="48.814707305273345"/>
    <n v="0.56854838709677424"/>
    <n v="496"/>
    <n v="0.62211981319612075"/>
    <n v="0.69354838132858276"/>
    <n v="0"/>
    <n v="110"/>
    <n v="256"/>
    <n v="0"/>
    <n v="1063"/>
    <n v="7.4999998722757616E-2"/>
    <n v="0.17499999701976776"/>
    <n v="0"/>
    <n v="213"/>
    <n v="496"/>
    <x v="0"/>
    <s v="No corresponde"/>
    <s v="No corresponde"/>
    <n v="0"/>
    <n v="15"/>
    <n v="35"/>
    <n v="0"/>
    <n v="6"/>
    <n v="14"/>
    <s v="No corresponde"/>
    <s v="No corresponde"/>
    <s v="No corresponde"/>
    <s v="No corresponde"/>
    <s v="No corresponde"/>
    <s v="No corresponde"/>
    <n v="0.56657223796033995"/>
    <n v="0.8"/>
    <n v="0.9"/>
    <n v="0"/>
    <n v="201"/>
    <n v="403"/>
    <n v="0"/>
    <n v="1"/>
    <n v="3"/>
    <n v="0"/>
    <n v="1"/>
    <n v="3"/>
    <n v="0"/>
    <s v="No corresponde"/>
    <n v="1"/>
    <n v="10"/>
    <x v="1"/>
    <m/>
  </r>
  <r>
    <n v="1570"/>
    <n v="250303"/>
    <x v="24"/>
    <s v="Padre Abad"/>
    <s v="Curimaná"/>
    <n v="3"/>
    <n v="1"/>
    <x v="4"/>
    <s v="pobreza media y ruralidad media"/>
    <n v="4"/>
    <n v="0"/>
    <n v="1"/>
    <n v="8847"/>
    <n v="19.98"/>
    <n v="69.327176781002635"/>
    <n v="0.43935926773455375"/>
    <n v="437"/>
    <n v="0.49293068771309306"/>
    <n v="0.56435924768447876"/>
    <n v="0"/>
    <n v="72"/>
    <n v="168"/>
    <n v="0"/>
    <n v="712"/>
    <n v="7.4999998722757616E-2"/>
    <n v="0.17499999701976776"/>
    <n v="0"/>
    <n v="122"/>
    <n v="284"/>
    <x v="0"/>
    <s v="No corresponde"/>
    <s v="No corresponde"/>
    <n v="0"/>
    <n v="11"/>
    <n v="25"/>
    <n v="0"/>
    <n v="6"/>
    <n v="14"/>
    <s v="No corresponde"/>
    <s v="No corresponde"/>
    <s v="No corresponde"/>
    <s v="No corresponde"/>
    <s v="No corresponde"/>
    <s v="No corresponde"/>
    <n v="0.77369165487977365"/>
    <n v="0.8"/>
    <n v="0.9"/>
    <n v="0"/>
    <n v="142"/>
    <n v="285"/>
    <s v="No corresponde"/>
    <s v="No corresponde"/>
    <s v="No corresponde"/>
    <n v="0"/>
    <n v="1"/>
    <n v="3"/>
    <s v="No corresponde"/>
    <s v="No corresponde"/>
    <s v="No corresponde"/>
    <n v="9"/>
    <x v="2"/>
    <m/>
  </r>
  <r>
    <n v="1571"/>
    <n v="250304"/>
    <x v="24"/>
    <s v="Padre Abad"/>
    <s v="Neshuya"/>
    <n v="4"/>
    <n v="2"/>
    <x v="4"/>
    <s v="pobreza media y ruralidad media"/>
    <n v="2"/>
    <n v="0"/>
    <n v="0"/>
    <n v="8342"/>
    <n v="15.22259"/>
    <n v="56.12244897959183"/>
    <n v="0.4491315136476427"/>
    <n v="403"/>
    <n v="0.50270293157010248"/>
    <n v="0.57413148880004883"/>
    <n v="0"/>
    <n v="39"/>
    <n v="90"/>
    <n v="0"/>
    <n v="382"/>
    <n v="7.4999998722757616E-2"/>
    <n v="0.17499999701976776"/>
    <n v="0"/>
    <n v="74"/>
    <n v="171"/>
    <x v="0"/>
    <s v="No corresponde"/>
    <s v="No corresponde"/>
    <n v="0"/>
    <n v="11"/>
    <n v="25"/>
    <n v="0"/>
    <n v="6"/>
    <n v="14"/>
    <s v="No corresponde"/>
    <s v="No corresponde"/>
    <s v="No corresponde"/>
    <s v="No corresponde"/>
    <s v="No corresponde"/>
    <s v="No corresponde"/>
    <n v="0.70041608876560335"/>
    <n v="0.8"/>
    <n v="0.9"/>
    <n v="0"/>
    <n v="164"/>
    <n v="329"/>
    <n v="0"/>
    <n v="1"/>
    <n v="2"/>
    <n v="0"/>
    <n v="1"/>
    <n v="3"/>
    <s v="No corresponde"/>
    <s v="No corresponde"/>
    <s v="No corresponde"/>
    <n v="10"/>
    <x v="0"/>
    <m/>
  </r>
  <r>
    <n v="1572"/>
    <n v="250305"/>
    <x v="24"/>
    <s v="Padre Abad"/>
    <s v="Alexander Von Humboldt"/>
    <n v="4"/>
    <n v="2"/>
    <x v="3"/>
    <s v="pobreza baja y ruralidad alta"/>
    <n v="2"/>
    <n v="0"/>
    <n v="0"/>
    <n v="6597"/>
    <n v="14.99985"/>
    <n v="100"/>
    <n v="0.57205240174672489"/>
    <n v="229"/>
    <n v="0.63633811328832013"/>
    <n v="0.72205239534378052"/>
    <n v="0"/>
    <n v="20"/>
    <n v="45"/>
    <n v="0"/>
    <n v="133"/>
    <n v="8.5714286991528096E-2"/>
    <n v="0.20000000298023224"/>
    <n v="0"/>
    <n v="39"/>
    <n v="89"/>
    <x v="0"/>
    <s v="No corresponde"/>
    <s v="No corresponde"/>
    <n v="0"/>
    <n v="11"/>
    <n v="25"/>
    <n v="0"/>
    <n v="6"/>
    <n v="14"/>
    <s v="No corresponde"/>
    <s v="No corresponde"/>
    <s v="No corresponde"/>
    <s v="No corresponde"/>
    <s v="No corresponde"/>
    <s v="No corresponde"/>
    <n v="0.70879120879120883"/>
    <n v="0.8"/>
    <n v="0.9"/>
    <n v="0"/>
    <n v="151"/>
    <n v="302"/>
    <n v="0"/>
    <n v="0"/>
    <n v="1"/>
    <n v="0"/>
    <n v="1"/>
    <n v="3"/>
    <s v="No corresponde"/>
    <s v="No corresponde"/>
    <s v="No corresponde"/>
    <n v="9"/>
    <x v="0"/>
    <m/>
  </r>
  <r>
    <n v="1573"/>
    <n v="250401"/>
    <x v="24"/>
    <s v="Purús"/>
    <s v="Purús"/>
    <n v="2"/>
    <n v="1"/>
    <x v="3"/>
    <s v="pobreza baja y ruralidad alta"/>
    <n v="3"/>
    <n v="0"/>
    <n v="0"/>
    <n v="4600"/>
    <n v="23.93"/>
    <n v="100"/>
    <n v="0.32413793103448274"/>
    <n v="145"/>
    <n v="0.38842364576062544"/>
    <n v="0.47413793206214905"/>
    <n v="0"/>
    <n v="25"/>
    <n v="57"/>
    <n v="0"/>
    <n v="225"/>
    <n v="8.5714286991528096E-2"/>
    <n v="0.20000000298023224"/>
    <n v="0"/>
    <n v="65"/>
    <n v="150"/>
    <x v="0"/>
    <s v="No corresponde"/>
    <s v="No corresponde"/>
    <n v="0"/>
    <n v="7"/>
    <n v="15"/>
    <n v="0"/>
    <n v="2"/>
    <n v="10"/>
    <n v="0"/>
    <n v="0.36428571428571427"/>
    <n v="0.85"/>
    <n v="0"/>
    <n v="0.36428571428571427"/>
    <n v="0.85"/>
    <n v="0.64795918367346939"/>
    <n v="0.8"/>
    <n v="0.9"/>
    <n v="0"/>
    <n v="200"/>
    <n v="400"/>
    <n v="0"/>
    <n v="0"/>
    <n v="1"/>
    <n v="0"/>
    <n v="1"/>
    <n v="3"/>
    <n v="0"/>
    <s v="No corresponde"/>
    <n v="1"/>
    <n v="11"/>
    <x v="5"/>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73">
  <r>
    <n v="1"/>
    <n v="10102"/>
    <x v="0"/>
    <s v="Chachapoyas"/>
    <s v="Asunción"/>
    <n v="1"/>
    <n v="3"/>
    <n v="3"/>
    <s v="pobreza media y ruralidad alta"/>
    <n v="2"/>
    <n v="0"/>
    <n v="0"/>
    <n v="287"/>
    <n v="51.3"/>
    <n v="100"/>
    <n v="1"/>
    <n v="10"/>
    <n v="1"/>
    <n v="1"/>
    <n v="0"/>
    <n v="2"/>
    <n v="3"/>
    <n v="0"/>
    <n v="7"/>
    <n v="6.4285716840199056E-2"/>
    <n v="0.15000000596046448"/>
    <n v="0"/>
    <n v="5"/>
    <n v="11"/>
    <x v="0"/>
    <s v="No corresponde"/>
    <s v="No corresponde"/>
    <n v="0"/>
    <n v="3"/>
    <n v="5"/>
    <n v="0"/>
    <n v="2"/>
    <n v="10"/>
    <s v="No corresponde"/>
    <s v="No corresponde"/>
    <s v="No corresponde"/>
    <s v="No corresponde"/>
    <s v="No corresponde"/>
    <s v="No corresponde"/>
    <n v="0.88"/>
    <n v="0.9"/>
    <n v="0.95"/>
    <n v="0"/>
    <n v="22"/>
    <n v="45"/>
    <n v="0"/>
    <n v="0"/>
    <n v="1"/>
    <n v="0"/>
    <n v="1"/>
    <n v="3"/>
    <s v="No corresponde"/>
    <s v="No corresponde"/>
    <s v="No corresponde"/>
    <n v="9"/>
    <n v="10"/>
    <m/>
    <n v="0"/>
    <n v="0"/>
    <n v="1"/>
  </r>
  <r>
    <n v="2"/>
    <n v="10103"/>
    <x v="0"/>
    <s v="Chachapoyas"/>
    <s v="Balsas"/>
    <n v="2"/>
    <n v="4"/>
    <n v="3"/>
    <s v="pobreza media y ruralidad alta"/>
    <n v="2"/>
    <n v="0"/>
    <n v="0"/>
    <n v="1641"/>
    <n v="42.59"/>
    <n v="100"/>
    <n v="0.63043478260869568"/>
    <n v="46"/>
    <n v="0.67329192235603097"/>
    <n v="0.73043477535247803"/>
    <n v="0"/>
    <n v="10"/>
    <n v="22"/>
    <n v="0"/>
    <n v="72"/>
    <n v="6.4285716840199056E-2"/>
    <n v="0.15000000596046448"/>
    <n v="0"/>
    <n v="24"/>
    <n v="56"/>
    <x v="0"/>
    <s v="No corresponde"/>
    <s v="No corresponde"/>
    <n v="0"/>
    <n v="3"/>
    <n v="5"/>
    <n v="0"/>
    <n v="2"/>
    <n v="10"/>
    <s v="No corresponde"/>
    <s v="No corresponde"/>
    <s v="No corresponde"/>
    <s v="No corresponde"/>
    <s v="No corresponde"/>
    <s v="No corresponde"/>
    <n v="0"/>
    <n v="0.7"/>
    <n v="0.8"/>
    <n v="0"/>
    <n v="59"/>
    <n v="118"/>
    <n v="0"/>
    <n v="0"/>
    <n v="1"/>
    <n v="0"/>
    <n v="1"/>
    <n v="3"/>
    <s v="No corresponde"/>
    <s v="No corresponde"/>
    <s v="No corresponde"/>
    <n v="9"/>
    <n v="10"/>
    <m/>
    <n v="0"/>
    <n v="0"/>
    <n v="0"/>
  </r>
  <r>
    <n v="3"/>
    <n v="10104"/>
    <x v="0"/>
    <s v="Chachapoyas"/>
    <s v="Cheto"/>
    <n v="1"/>
    <n v="2"/>
    <n v="2"/>
    <s v="pobreza alta y ruralidad alta"/>
    <n v="1"/>
    <n v="0"/>
    <n v="0"/>
    <n v="590"/>
    <n v="60.02"/>
    <n v="100"/>
    <n v="1"/>
    <n v="19"/>
    <n v="1"/>
    <n v="1"/>
    <n v="0"/>
    <n v="4"/>
    <n v="9"/>
    <n v="0"/>
    <n v="28"/>
    <n v="5.3571428571428568E-2"/>
    <n v="0.125"/>
    <n v="0"/>
    <n v="8"/>
    <n v="18"/>
    <x v="1"/>
    <n v="2.142857142857143E-3"/>
    <n v="5.0000000000000001E-3"/>
    <n v="0"/>
    <n v="3"/>
    <n v="5"/>
    <n v="0"/>
    <n v="2"/>
    <n v="10"/>
    <s v="No corresponde"/>
    <s v="No corresponde"/>
    <s v="No corresponde"/>
    <s v="No corresponde"/>
    <s v="No corresponde"/>
    <s v="No corresponde"/>
    <n v="0.8571428571428571"/>
    <n v="0.9"/>
    <n v="0.95"/>
    <n v="0"/>
    <n v="43"/>
    <n v="87"/>
    <n v="0"/>
    <n v="0"/>
    <n v="1"/>
    <n v="0"/>
    <n v="1"/>
    <n v="3"/>
    <s v="No corresponde"/>
    <s v="No corresponde"/>
    <s v="No corresponde"/>
    <n v="10"/>
    <n v="11"/>
    <m/>
    <n v="0"/>
    <n v="0"/>
    <n v="0"/>
  </r>
  <r>
    <n v="4"/>
    <n v="10105"/>
    <x v="0"/>
    <s v="Chachapoyas"/>
    <s v="Chiliquín"/>
    <n v="1"/>
    <n v="1"/>
    <n v="1"/>
    <s v="pobreza muy alta y ruralidad alta"/>
    <n v="2"/>
    <n v="0"/>
    <n v="0"/>
    <n v="686"/>
    <n v="74.73"/>
    <n v="100"/>
    <n v="0.83333333333333337"/>
    <n v="18"/>
    <n v="0.85476190135592511"/>
    <n v="0.88333332538604736"/>
    <n v="0"/>
    <n v="3"/>
    <n v="6"/>
    <n v="0"/>
    <n v="25"/>
    <n v="4.2857143495764048E-2"/>
    <n v="0.10000000149011612"/>
    <n v="0"/>
    <n v="9"/>
    <n v="21"/>
    <x v="1"/>
    <n v="2.142857142857143E-3"/>
    <n v="5.0000000000000001E-3"/>
    <n v="0"/>
    <n v="3"/>
    <n v="5"/>
    <n v="0"/>
    <n v="2"/>
    <n v="10"/>
    <s v="No corresponde"/>
    <s v="No corresponde"/>
    <s v="No corresponde"/>
    <s v="No corresponde"/>
    <s v="No corresponde"/>
    <s v="No corresponde"/>
    <n v="0.98113207547169812"/>
    <n v="1"/>
    <n v="1"/>
    <n v="0"/>
    <n v="42"/>
    <n v="84"/>
    <s v="No corresponde"/>
    <s v="No corresponde"/>
    <s v="No corresponde"/>
    <n v="0"/>
    <n v="1"/>
    <n v="3"/>
    <s v="No corresponde"/>
    <s v="No corresponde"/>
    <s v="No corresponde"/>
    <n v="10"/>
    <n v="10"/>
    <m/>
    <n v="0"/>
    <n v="0"/>
    <n v="0"/>
  </r>
  <r>
    <n v="5"/>
    <n v="10106"/>
    <x v="0"/>
    <s v="Chachapoyas"/>
    <s v="Chuquibamba"/>
    <n v="1"/>
    <n v="1"/>
    <n v="1"/>
    <s v="pobreza muy alta y ruralidad alta"/>
    <n v="3"/>
    <n v="0"/>
    <n v="0"/>
    <n v="2060"/>
    <n v="74.930000000000007"/>
    <n v="100"/>
    <n v="0.29166666666666669"/>
    <n v="72"/>
    <n v="0.31309523894673302"/>
    <n v="0.34166666865348816"/>
    <n v="0"/>
    <n v="12"/>
    <n v="28"/>
    <n v="0.1415929203539823"/>
    <n v="113"/>
    <n v="0.18445006043057977"/>
    <n v="0.24159291386604309"/>
    <n v="0"/>
    <n v="33"/>
    <n v="76"/>
    <x v="1"/>
    <n v="2.142857142857143E-3"/>
    <n v="5.0000000000000001E-3"/>
    <n v="0"/>
    <n v="7"/>
    <n v="15"/>
    <n v="0"/>
    <n v="6"/>
    <n v="14"/>
    <s v="No corresponde"/>
    <s v="No corresponde"/>
    <s v="No corresponde"/>
    <s v="No corresponde"/>
    <s v="No corresponde"/>
    <s v="No corresponde"/>
    <n v="0.91208791208791207"/>
    <n v="0.95"/>
    <n v="1"/>
    <n v="0"/>
    <n v="100"/>
    <n v="201"/>
    <n v="0"/>
    <n v="0"/>
    <n v="1"/>
    <n v="0"/>
    <n v="1"/>
    <n v="3"/>
    <s v="No corresponde"/>
    <s v="No corresponde"/>
    <s v="No corresponde"/>
    <n v="10"/>
    <n v="11"/>
    <m/>
    <n v="0"/>
    <n v="0"/>
    <n v="0"/>
  </r>
  <r>
    <n v="6"/>
    <n v="10107"/>
    <x v="0"/>
    <s v="Chachapoyas"/>
    <s v="Granada"/>
    <n v="2"/>
    <n v="5"/>
    <n v="5"/>
    <s v="pobreza baja y ruralidad alta"/>
    <n v="2"/>
    <n v="0"/>
    <n v="0"/>
    <n v="378"/>
    <n v="31.735710000000001"/>
    <n v="100"/>
    <n v="0.94736842105263153"/>
    <n v="19"/>
    <n v="0.96135339163299782"/>
    <n v="0.98000001907348633"/>
    <n v="0"/>
    <n v="3"/>
    <n v="5"/>
    <n v="0"/>
    <n v="16"/>
    <n v="8.5714286991528096E-2"/>
    <n v="0.20000000298023224"/>
    <n v="0"/>
    <n v="10"/>
    <n v="22"/>
    <x v="0"/>
    <s v="No corresponde"/>
    <s v="No corresponde"/>
    <n v="0"/>
    <n v="3"/>
    <n v="5"/>
    <n v="0"/>
    <n v="2"/>
    <n v="10"/>
    <s v="No corresponde"/>
    <s v="No corresponde"/>
    <s v="No corresponde"/>
    <s v="No corresponde"/>
    <s v="No corresponde"/>
    <s v="No corresponde"/>
    <n v="0.74137931034482762"/>
    <n v="0.8"/>
    <n v="0.9"/>
    <n v="0"/>
    <n v="34"/>
    <n v="69"/>
    <n v="0"/>
    <n v="0"/>
    <n v="1"/>
    <n v="0"/>
    <n v="1"/>
    <n v="3"/>
    <s v="No corresponde"/>
    <s v="No corresponde"/>
    <s v="No corresponde"/>
    <n v="9"/>
    <n v="10"/>
    <m/>
    <n v="0"/>
    <n v="0"/>
    <n v="0"/>
  </r>
  <r>
    <n v="7"/>
    <n v="10108"/>
    <x v="0"/>
    <s v="Chachapoyas"/>
    <s v="Huancas"/>
    <n v="1"/>
    <n v="3"/>
    <n v="3"/>
    <s v="pobreza media y ruralidad alta"/>
    <n v="1"/>
    <n v="0"/>
    <n v="0"/>
    <n v="1326"/>
    <n v="49.3"/>
    <n v="100"/>
    <n v="1"/>
    <n v="9"/>
    <n v="1"/>
    <n v="1"/>
    <n v="0"/>
    <n v="2"/>
    <n v="4"/>
    <n v="0"/>
    <n v="8"/>
    <n v="6.4285716840199056E-2"/>
    <n v="0.15000000596046448"/>
    <n v="0"/>
    <n v="5"/>
    <n v="10"/>
    <x v="0"/>
    <s v="No corresponde"/>
    <s v="No corresponde"/>
    <n v="0"/>
    <n v="7"/>
    <n v="15"/>
    <n v="0"/>
    <n v="2"/>
    <n v="10"/>
    <s v="No corresponde"/>
    <s v="No corresponde"/>
    <s v="No corresponde"/>
    <s v="No corresponde"/>
    <s v="No corresponde"/>
    <s v="No corresponde"/>
    <n v="0.94736842105263153"/>
    <n v="0.95"/>
    <n v="1"/>
    <n v="0"/>
    <n v="31"/>
    <n v="62"/>
    <s v="No corresponde"/>
    <s v="No corresponde"/>
    <s v="No corresponde"/>
    <n v="0"/>
    <n v="1"/>
    <n v="3"/>
    <s v="No corresponde"/>
    <s v="No corresponde"/>
    <s v="No corresponde"/>
    <n v="9"/>
    <n v="9"/>
    <m/>
    <n v="0"/>
    <n v="0"/>
    <n v="1"/>
  </r>
  <r>
    <n v="8"/>
    <n v="10109"/>
    <x v="0"/>
    <s v="Chachapoyas"/>
    <s v="La Jalca"/>
    <n v="1"/>
    <n v="1"/>
    <n v="4"/>
    <s v="pobreza media y ruralidad media"/>
    <n v="3"/>
    <n v="0"/>
    <n v="0"/>
    <n v="5502"/>
    <n v="69.63"/>
    <n v="55.004428697962801"/>
    <n v="0.90291262135922334"/>
    <n v="206"/>
    <n v="0.93595007752247894"/>
    <n v="0.98000001907348633"/>
    <n v="0"/>
    <n v="35"/>
    <n v="80"/>
    <n v="0.13225806451612904"/>
    <n v="310"/>
    <n v="0.20725806665860014"/>
    <n v="0.30725806951522827"/>
    <n v="0"/>
    <n v="98"/>
    <n v="228"/>
    <x v="1"/>
    <n v="2.142857142857143E-3"/>
    <n v="5.0000000000000001E-3"/>
    <n v="0"/>
    <n v="11"/>
    <n v="25"/>
    <n v="0"/>
    <n v="2"/>
    <n v="10"/>
    <s v="No corresponde"/>
    <s v="No corresponde"/>
    <s v="No corresponde"/>
    <s v="No corresponde"/>
    <s v="No corresponde"/>
    <s v="No corresponde"/>
    <n v="0.16417910447761194"/>
    <n v="0.7"/>
    <n v="0.8"/>
    <n v="0"/>
    <n v="144"/>
    <n v="288"/>
    <s v="No corresponde"/>
    <s v="No corresponde"/>
    <s v="No corresponde"/>
    <n v="0"/>
    <n v="1"/>
    <n v="3"/>
    <s v="No corresponde"/>
    <s v="No corresponde"/>
    <s v="No corresponde"/>
    <n v="10"/>
    <n v="10"/>
    <m/>
    <n v="0"/>
    <n v="0"/>
    <n v="1"/>
  </r>
  <r>
    <n v="9"/>
    <n v="10110"/>
    <x v="0"/>
    <s v="Chachapoyas"/>
    <s v="Leimebamba"/>
    <n v="2"/>
    <n v="4"/>
    <n v="3"/>
    <s v="pobreza media y ruralidad alta"/>
    <n v="2"/>
    <n v="0"/>
    <n v="0"/>
    <n v="4197"/>
    <n v="42.8"/>
    <n v="100"/>
    <n v="0.68421052631578949"/>
    <n v="114"/>
    <n v="0.72706765922388639"/>
    <n v="0.78421050310134888"/>
    <n v="0"/>
    <n v="21"/>
    <n v="49"/>
    <n v="0"/>
    <n v="149"/>
    <n v="6.4285716840199056E-2"/>
    <n v="0.15000000596046448"/>
    <n v="0"/>
    <n v="62"/>
    <n v="144"/>
    <x v="0"/>
    <s v="No corresponde"/>
    <s v="No corresponde"/>
    <n v="0"/>
    <n v="11"/>
    <n v="25"/>
    <n v="0"/>
    <n v="6"/>
    <n v="14"/>
    <s v="No corresponde"/>
    <s v="No corresponde"/>
    <s v="No corresponde"/>
    <s v="No corresponde"/>
    <s v="No corresponde"/>
    <s v="No corresponde"/>
    <n v="0.96282527881040891"/>
    <n v="1"/>
    <n v="1"/>
    <n v="0"/>
    <n v="113"/>
    <n v="227"/>
    <n v="0"/>
    <n v="0"/>
    <n v="1"/>
    <n v="0"/>
    <n v="1"/>
    <n v="3"/>
    <s v="No corresponde"/>
    <s v="No corresponde"/>
    <s v="No corresponde"/>
    <n v="9"/>
    <n v="10"/>
    <m/>
    <n v="0"/>
    <n v="0"/>
    <n v="0"/>
  </r>
  <r>
    <n v="10"/>
    <n v="10111"/>
    <x v="0"/>
    <s v="Chachapoyas"/>
    <s v="Levanto"/>
    <n v="1"/>
    <n v="2"/>
    <n v="2"/>
    <s v="pobreza alta y ruralidad alta"/>
    <n v="3"/>
    <n v="0"/>
    <n v="0"/>
    <n v="860"/>
    <n v="64.61"/>
    <n v="100"/>
    <n v="0.95454545454545459"/>
    <n v="22"/>
    <n v="0.95454544757867787"/>
    <n v="0.95454543828964233"/>
    <n v="0"/>
    <n v="5"/>
    <n v="11"/>
    <n v="0"/>
    <n v="32"/>
    <n v="5.3571428571428568E-2"/>
    <n v="0.125"/>
    <n v="0"/>
    <n v="14"/>
    <n v="31"/>
    <x v="1"/>
    <n v="2.142857142857143E-3"/>
    <n v="5.0000000000000001E-3"/>
    <n v="0"/>
    <n v="3"/>
    <n v="5"/>
    <n v="0"/>
    <n v="2"/>
    <n v="10"/>
    <s v="No corresponde"/>
    <s v="No corresponde"/>
    <s v="No corresponde"/>
    <s v="No corresponde"/>
    <s v="No corresponde"/>
    <s v="No corresponde"/>
    <n v="0.84615384615384615"/>
    <n v="0.9"/>
    <n v="0.95"/>
    <n v="0"/>
    <n v="53"/>
    <n v="106"/>
    <n v="0"/>
    <n v="0"/>
    <n v="1"/>
    <n v="0"/>
    <n v="1"/>
    <n v="3"/>
    <s v="No corresponde"/>
    <s v="No corresponde"/>
    <s v="No corresponde"/>
    <n v="10"/>
    <n v="11"/>
    <m/>
    <n v="0"/>
    <n v="0"/>
    <n v="0"/>
  </r>
  <r>
    <n v="11"/>
    <n v="10112"/>
    <x v="0"/>
    <s v="Chachapoyas"/>
    <s v="Magdalena"/>
    <n v="1"/>
    <n v="2"/>
    <n v="2"/>
    <s v="pobreza alta y ruralidad alta"/>
    <n v="1"/>
    <n v="0"/>
    <n v="0"/>
    <n v="780"/>
    <n v="59.92"/>
    <n v="100"/>
    <n v="0.88461538461538458"/>
    <n v="26"/>
    <n v="0.91675825236917852"/>
    <n v="0.95961540937423706"/>
    <n v="0"/>
    <n v="3"/>
    <n v="7"/>
    <n v="0"/>
    <n v="29"/>
    <n v="5.3571428571428568E-2"/>
    <n v="0.125"/>
    <n v="0"/>
    <n v="14"/>
    <n v="31"/>
    <x v="1"/>
    <n v="2.142857142857143E-3"/>
    <n v="5.0000000000000001E-3"/>
    <n v="0"/>
    <n v="3"/>
    <n v="5"/>
    <n v="0"/>
    <n v="2"/>
    <n v="10"/>
    <s v="No corresponde"/>
    <s v="No corresponde"/>
    <s v="No corresponde"/>
    <s v="No corresponde"/>
    <s v="No corresponde"/>
    <s v="No corresponde"/>
    <n v="0.2638888888888889"/>
    <n v="0.7"/>
    <n v="0.8"/>
    <n v="0"/>
    <n v="57"/>
    <n v="115"/>
    <s v="No corresponde"/>
    <s v="No corresponde"/>
    <s v="No corresponde"/>
    <n v="0"/>
    <n v="1"/>
    <n v="3"/>
    <s v="No corresponde"/>
    <s v="No corresponde"/>
    <s v="No corresponde"/>
    <n v="10"/>
    <n v="10"/>
    <m/>
    <n v="0"/>
    <n v="0"/>
    <n v="0"/>
  </r>
  <r>
    <n v="12"/>
    <n v="10113"/>
    <x v="0"/>
    <s v="Chachapoyas"/>
    <s v="Mariscal Castilla"/>
    <n v="1"/>
    <n v="3"/>
    <n v="2"/>
    <s v="pobreza alta y ruralidad alta"/>
    <n v="1"/>
    <n v="0"/>
    <n v="0"/>
    <n v="984"/>
    <n v="56.59"/>
    <n v="100"/>
    <n v="0.75862068965517238"/>
    <n v="29"/>
    <n v="0.79076353728477589"/>
    <n v="0.83362066745758057"/>
    <n v="0"/>
    <n v="3"/>
    <n v="7"/>
    <n v="0"/>
    <n v="22"/>
    <n v="5.3571428571428568E-2"/>
    <n v="0.125"/>
    <n v="0"/>
    <n v="19"/>
    <n v="43"/>
    <x v="0"/>
    <s v="No corresponde"/>
    <s v="No corresponde"/>
    <n v="0"/>
    <n v="3"/>
    <n v="5"/>
    <n v="0"/>
    <n v="2"/>
    <n v="10"/>
    <s v="No corresponde"/>
    <s v="No corresponde"/>
    <s v="No corresponde"/>
    <s v="No corresponde"/>
    <s v="No corresponde"/>
    <s v="No corresponde"/>
    <n v="0.40909090909090912"/>
    <n v="0.7"/>
    <n v="0.8"/>
    <n v="0"/>
    <n v="46"/>
    <n v="92"/>
    <n v="0"/>
    <n v="0"/>
    <n v="1"/>
    <n v="0"/>
    <n v="1"/>
    <n v="3"/>
    <s v="No corresponde"/>
    <s v="No corresponde"/>
    <s v="No corresponde"/>
    <n v="9"/>
    <n v="10"/>
    <m/>
    <n v="0"/>
    <n v="0"/>
    <n v="0"/>
  </r>
  <r>
    <n v="13"/>
    <n v="10114"/>
    <x v="0"/>
    <s v="Chachapoyas"/>
    <s v="Molinopampa"/>
    <n v="1"/>
    <n v="3"/>
    <n v="2"/>
    <s v="pobreza alta y ruralidad alta"/>
    <n v="1"/>
    <n v="0"/>
    <n v="0"/>
    <n v="2744"/>
    <n v="54.41"/>
    <n v="100"/>
    <n v="0.81034482758620685"/>
    <n v="58"/>
    <n v="0.84248767433495353"/>
    <n v="0.88534480333328247"/>
    <n v="0"/>
    <n v="12"/>
    <n v="28"/>
    <n v="1.2048192771084338E-2"/>
    <n v="83"/>
    <n v="6.56196243432631E-2"/>
    <n v="0.13704819977283478"/>
    <n v="0"/>
    <n v="42"/>
    <n v="98"/>
    <x v="0"/>
    <s v="No corresponde"/>
    <s v="No corresponde"/>
    <n v="0"/>
    <n v="7"/>
    <n v="15"/>
    <n v="0"/>
    <n v="2"/>
    <n v="10"/>
    <s v="No corresponde"/>
    <s v="No corresponde"/>
    <s v="No corresponde"/>
    <s v="No corresponde"/>
    <s v="No corresponde"/>
    <s v="No corresponde"/>
    <n v="0.93150684931506844"/>
    <n v="0.95"/>
    <n v="1"/>
    <n v="0"/>
    <n v="73"/>
    <n v="147"/>
    <s v="No corresponde"/>
    <s v="No corresponde"/>
    <s v="No corresponde"/>
    <n v="0"/>
    <n v="1"/>
    <n v="3"/>
    <s v="No corresponde"/>
    <s v="No corresponde"/>
    <s v="No corresponde"/>
    <n v="9"/>
    <n v="9"/>
    <m/>
    <n v="0"/>
    <n v="0"/>
    <n v="0"/>
  </r>
  <r>
    <n v="14"/>
    <n v="10115"/>
    <x v="0"/>
    <s v="Chachapoyas"/>
    <s v="Montevideo"/>
    <n v="2"/>
    <n v="5"/>
    <n v="5"/>
    <s v="pobreza baja y ruralidad alta"/>
    <n v="1"/>
    <n v="0"/>
    <n v="0"/>
    <n v="571"/>
    <n v="31.735710000000001"/>
    <n v="100"/>
    <n v="0.7142857142857143"/>
    <n v="14"/>
    <n v="0.77857142565201742"/>
    <n v="0.86428570747375488"/>
    <n v="0"/>
    <n v="4"/>
    <n v="8"/>
    <n v="0"/>
    <n v="17"/>
    <n v="8.5714286991528096E-2"/>
    <n v="0.20000000298023224"/>
    <n v="0"/>
    <n v="12"/>
    <n v="26"/>
    <x v="0"/>
    <s v="No corresponde"/>
    <s v="No corresponde"/>
    <n v="0"/>
    <n v="3"/>
    <n v="5"/>
    <n v="0"/>
    <n v="2"/>
    <n v="10"/>
    <s v="No corresponde"/>
    <s v="No corresponde"/>
    <s v="No corresponde"/>
    <s v="No corresponde"/>
    <s v="No corresponde"/>
    <s v="No corresponde"/>
    <n v="0"/>
    <n v="0.7"/>
    <n v="0.8"/>
    <n v="0"/>
    <n v="48"/>
    <n v="96"/>
    <s v="No corresponde"/>
    <s v="No corresponde"/>
    <s v="No corresponde"/>
    <n v="0"/>
    <n v="1"/>
    <n v="3"/>
    <s v="No corresponde"/>
    <s v="No corresponde"/>
    <s v="No corresponde"/>
    <n v="9"/>
    <n v="9"/>
    <m/>
    <n v="0"/>
    <n v="0"/>
    <n v="0"/>
  </r>
  <r>
    <n v="15"/>
    <n v="10116"/>
    <x v="0"/>
    <s v="Chachapoyas"/>
    <s v="Olleros"/>
    <n v="2"/>
    <n v="5"/>
    <n v="5"/>
    <s v="pobreza baja y ruralidad alta"/>
    <n v="3"/>
    <n v="0"/>
    <n v="0"/>
    <n v="362"/>
    <n v="31.735710000000001"/>
    <n v="100"/>
    <n v="0.81818181818181823"/>
    <n v="11"/>
    <n v="0.88246751992733452"/>
    <n v="0.9681817889213562"/>
    <n v="0"/>
    <n v="3"/>
    <n v="6"/>
    <n v="0"/>
    <n v="13"/>
    <n v="8.5714286991528096E-2"/>
    <n v="0.20000000298023224"/>
    <n v="0"/>
    <n v="7"/>
    <n v="16"/>
    <x v="0"/>
    <s v="No corresponde"/>
    <s v="No corresponde"/>
    <n v="0"/>
    <n v="3"/>
    <n v="5"/>
    <n v="0"/>
    <n v="2"/>
    <n v="10"/>
    <s v="No corresponde"/>
    <s v="No corresponde"/>
    <s v="No corresponde"/>
    <s v="No corresponde"/>
    <s v="No corresponde"/>
    <s v="No corresponde"/>
    <n v="0.76190476190476186"/>
    <n v="0.8"/>
    <n v="0.9"/>
    <n v="0"/>
    <n v="27"/>
    <n v="54"/>
    <n v="0"/>
    <n v="0"/>
    <n v="1"/>
    <n v="0"/>
    <n v="1"/>
    <n v="3"/>
    <s v="No corresponde"/>
    <s v="No corresponde"/>
    <s v="No corresponde"/>
    <n v="9"/>
    <n v="10"/>
    <m/>
    <n v="0"/>
    <n v="0"/>
    <n v="0"/>
  </r>
  <r>
    <n v="16"/>
    <n v="10117"/>
    <x v="0"/>
    <s v="Chachapoyas"/>
    <s v="Quinjalca"/>
    <n v="1"/>
    <n v="3"/>
    <n v="2"/>
    <s v="pobreza alta y ruralidad alta"/>
    <n v="2"/>
    <n v="0"/>
    <n v="0"/>
    <n v="828"/>
    <n v="55.87"/>
    <n v="100"/>
    <n v="0.70588235294117652"/>
    <n v="17"/>
    <n v="0.73802521248825459"/>
    <n v="0.78088235855102539"/>
    <n v="0"/>
    <n v="7"/>
    <n v="15"/>
    <n v="0"/>
    <n v="36"/>
    <n v="5.3571428571428568E-2"/>
    <n v="0.125"/>
    <n v="0"/>
    <n v="12"/>
    <n v="27"/>
    <x v="0"/>
    <s v="No corresponde"/>
    <s v="No corresponde"/>
    <n v="0"/>
    <n v="3"/>
    <n v="5"/>
    <n v="0"/>
    <n v="2"/>
    <n v="10"/>
    <s v="No corresponde"/>
    <s v="No corresponde"/>
    <s v="No corresponde"/>
    <s v="No corresponde"/>
    <s v="No corresponde"/>
    <s v="No corresponde"/>
    <n v="0.94047619047619047"/>
    <n v="0.95"/>
    <n v="1"/>
    <n v="0"/>
    <n v="57"/>
    <n v="115"/>
    <n v="0"/>
    <n v="0"/>
    <n v="1"/>
    <n v="0"/>
    <n v="1"/>
    <n v="3"/>
    <s v="No corresponde"/>
    <s v="No corresponde"/>
    <s v="No corresponde"/>
    <n v="9"/>
    <n v="10"/>
    <m/>
    <n v="0"/>
    <n v="0"/>
    <n v="0"/>
  </r>
  <r>
    <n v="17"/>
    <n v="10118"/>
    <x v="0"/>
    <s v="Chachapoyas"/>
    <s v="San Francisco de Daguas"/>
    <n v="2"/>
    <n v="5"/>
    <n v="5"/>
    <s v="pobreza baja y ruralidad alta"/>
    <n v="1"/>
    <n v="0"/>
    <n v="0"/>
    <n v="350"/>
    <n v="31.735710000000001"/>
    <n v="100"/>
    <n v="0.875"/>
    <n v="8"/>
    <n v="0.92000000817435124"/>
    <n v="0.98000001907348633"/>
    <n v="0"/>
    <n v="1"/>
    <n v="2"/>
    <n v="0"/>
    <n v="7"/>
    <n v="8.5714286991528096E-2"/>
    <n v="0.20000000298023224"/>
    <n v="0"/>
    <n v="4"/>
    <n v="9"/>
    <x v="0"/>
    <s v="No corresponde"/>
    <s v="No corresponde"/>
    <n v="0"/>
    <n v="3"/>
    <n v="5"/>
    <n v="0"/>
    <n v="2"/>
    <n v="10"/>
    <s v="No corresponde"/>
    <s v="No corresponde"/>
    <s v="No corresponde"/>
    <s v="No corresponde"/>
    <s v="No corresponde"/>
    <s v="No corresponde"/>
    <n v="1"/>
    <n v="1"/>
    <n v="1"/>
    <n v="0"/>
    <n v="23"/>
    <n v="47"/>
    <s v="No corresponde"/>
    <s v="No corresponde"/>
    <s v="No corresponde"/>
    <n v="0"/>
    <n v="1"/>
    <n v="3"/>
    <s v="No corresponde"/>
    <s v="No corresponde"/>
    <s v="No corresponde"/>
    <n v="9"/>
    <n v="9"/>
    <m/>
    <n v="0"/>
    <n v="0"/>
    <n v="0"/>
  </r>
  <r>
    <n v="18"/>
    <n v="10119"/>
    <x v="0"/>
    <s v="Chachapoyas"/>
    <s v="San Isidro de Maino"/>
    <n v="1"/>
    <n v="2"/>
    <n v="2"/>
    <s v="pobreza alta y ruralidad alta"/>
    <n v="1"/>
    <n v="0"/>
    <n v="0"/>
    <n v="702"/>
    <n v="67.849999999999994"/>
    <n v="100"/>
    <n v="0.90476190476190477"/>
    <n v="21"/>
    <n v="0.93690475922863503"/>
    <n v="0.97976189851760864"/>
    <n v="0"/>
    <n v="3"/>
    <n v="6"/>
    <n v="0"/>
    <n v="25"/>
    <n v="5.3571428571428568E-2"/>
    <n v="0.125"/>
    <n v="0"/>
    <n v="8"/>
    <n v="18"/>
    <x v="1"/>
    <n v="2.142857142857143E-3"/>
    <n v="5.0000000000000001E-3"/>
    <n v="0"/>
    <n v="3"/>
    <n v="5"/>
    <n v="0"/>
    <n v="2"/>
    <n v="10"/>
    <s v="No corresponde"/>
    <s v="No corresponde"/>
    <s v="No corresponde"/>
    <s v="No corresponde"/>
    <s v="No corresponde"/>
    <s v="No corresponde"/>
    <n v="0.91489361702127658"/>
    <n v="0.95"/>
    <n v="1"/>
    <n v="0"/>
    <n v="47"/>
    <n v="94"/>
    <n v="0"/>
    <n v="0"/>
    <n v="1"/>
    <n v="0"/>
    <n v="1"/>
    <n v="3"/>
    <s v="No corresponde"/>
    <s v="No corresponde"/>
    <s v="No corresponde"/>
    <n v="10"/>
    <n v="11"/>
    <m/>
    <n v="0"/>
    <n v="0"/>
    <n v="0"/>
  </r>
  <r>
    <n v="19"/>
    <n v="10120"/>
    <x v="0"/>
    <s v="Chachapoyas"/>
    <s v="Soloco"/>
    <n v="1"/>
    <n v="2"/>
    <n v="2"/>
    <s v="pobreza alta y ruralidad alta"/>
    <n v="1"/>
    <n v="0"/>
    <n v="0"/>
    <n v="1299"/>
    <n v="58.17"/>
    <n v="100"/>
    <n v="0.97368421052631582"/>
    <n v="38"/>
    <n v="0.97368420245952181"/>
    <n v="0.97368419170379639"/>
    <n v="0"/>
    <n v="6"/>
    <n v="12"/>
    <n v="0"/>
    <n v="42"/>
    <n v="5.3571428571428568E-2"/>
    <n v="0.125"/>
    <n v="0"/>
    <n v="19"/>
    <n v="43"/>
    <x v="1"/>
    <n v="2.142857142857143E-3"/>
    <n v="5.0000000000000001E-3"/>
    <n v="0"/>
    <n v="7"/>
    <n v="15"/>
    <n v="0"/>
    <n v="2"/>
    <n v="10"/>
    <s v="No corresponde"/>
    <s v="No corresponde"/>
    <s v="No corresponde"/>
    <s v="No corresponde"/>
    <s v="No corresponde"/>
    <s v="No corresponde"/>
    <n v="0.45263157894736844"/>
    <n v="0.7"/>
    <n v="0.8"/>
    <n v="0"/>
    <n v="76"/>
    <n v="152"/>
    <n v="0"/>
    <n v="0"/>
    <n v="1"/>
    <n v="0"/>
    <n v="1"/>
    <n v="3"/>
    <s v="No corresponde"/>
    <s v="No corresponde"/>
    <s v="No corresponde"/>
    <n v="10"/>
    <n v="11"/>
    <m/>
    <n v="0"/>
    <n v="0"/>
    <n v="0"/>
  </r>
  <r>
    <n v="20"/>
    <n v="10121"/>
    <x v="0"/>
    <s v="Chachapoyas"/>
    <s v="Sonche"/>
    <n v="1"/>
    <n v="1"/>
    <n v="1"/>
    <s v="pobreza muy alta y ruralidad alta"/>
    <n v="2"/>
    <n v="0"/>
    <n v="0"/>
    <n v="218"/>
    <n v="83.9"/>
    <n v="100"/>
    <n v="1"/>
    <n v="6"/>
    <n v="1"/>
    <n v="1"/>
    <n v="0"/>
    <n v="1"/>
    <n v="2"/>
    <n v="0"/>
    <n v="7"/>
    <n v="4.2857143495764048E-2"/>
    <n v="0.10000000149011612"/>
    <n v="0"/>
    <n v="4"/>
    <n v="9"/>
    <x v="1"/>
    <n v="2.142857142857143E-3"/>
    <n v="5.0000000000000001E-3"/>
    <n v="0"/>
    <n v="3"/>
    <n v="5"/>
    <n v="0"/>
    <n v="2"/>
    <n v="10"/>
    <s v="No corresponde"/>
    <s v="No corresponde"/>
    <s v="No corresponde"/>
    <s v="No corresponde"/>
    <s v="No corresponde"/>
    <s v="No corresponde"/>
    <n v="0"/>
    <n v="0.7"/>
    <n v="0.8"/>
    <n v="0"/>
    <n v="29"/>
    <n v="59"/>
    <n v="0"/>
    <n v="0"/>
    <n v="1"/>
    <n v="0"/>
    <n v="1"/>
    <n v="3"/>
    <s v="No corresponde"/>
    <s v="No corresponde"/>
    <s v="No corresponde"/>
    <n v="10"/>
    <n v="11"/>
    <m/>
    <n v="0"/>
    <n v="0"/>
    <n v="0"/>
  </r>
  <r>
    <n v="21"/>
    <n v="10201"/>
    <x v="0"/>
    <s v="Bagua"/>
    <s v="Bagua"/>
    <n v="2"/>
    <n v="5"/>
    <n v="6"/>
    <s v="pobreza baja y ruralidad baja"/>
    <n v="1"/>
    <n v="0"/>
    <n v="0"/>
    <n v="26037"/>
    <n v="24.521930000000001"/>
    <n v="13.922310072189756"/>
    <n v="0.96869244935543275"/>
    <n v="1086"/>
    <n v="0.96869243759445312"/>
    <n v="0.96869242191314697"/>
    <n v="0"/>
    <n v="280"/>
    <n v="653"/>
    <n v="0"/>
    <n v="1739"/>
    <n v="9.6428568874086656E-2"/>
    <n v="0.22499999403953552"/>
    <n v="0"/>
    <n v="418"/>
    <n v="974"/>
    <x v="0"/>
    <s v="No corresponde"/>
    <s v="No corresponde"/>
    <n v="0"/>
    <n v="15"/>
    <n v="35"/>
    <n v="0"/>
    <n v="2"/>
    <n v="10"/>
    <n v="0"/>
    <n v="0.36428571428571427"/>
    <n v="0.85"/>
    <n v="0"/>
    <n v="0.36428571428571427"/>
    <n v="0.85"/>
    <n v="0.65521472392638036"/>
    <n v="0.8"/>
    <n v="0.9"/>
    <n v="0"/>
    <n v="357"/>
    <n v="715"/>
    <s v="No corresponde"/>
    <s v="No corresponde"/>
    <s v="No corresponde"/>
    <n v="0"/>
    <n v="1"/>
    <n v="3"/>
    <s v="No corresponde"/>
    <s v="No corresponde"/>
    <s v="No corresponde"/>
    <n v="11"/>
    <n v="11"/>
    <m/>
    <n v="0"/>
    <n v="0"/>
    <n v="1"/>
  </r>
  <r>
    <n v="22"/>
    <n v="10202"/>
    <x v="0"/>
    <s v="Bagua"/>
    <s v="Aramango"/>
    <n v="1"/>
    <n v="3"/>
    <n v="2"/>
    <s v="pobreza alta y ruralidad alta"/>
    <n v="4"/>
    <n v="0"/>
    <n v="1"/>
    <n v="10917"/>
    <n v="56.51"/>
    <n v="100"/>
    <n v="0.57869249394673128"/>
    <n v="413"/>
    <n v="0.61083534678469398"/>
    <n v="0.65369248390197754"/>
    <n v="0"/>
    <n v="76"/>
    <n v="177"/>
    <n v="5.0505050505050509E-3"/>
    <n v="594"/>
    <n v="5.8621935815178126E-2"/>
    <n v="0.13005051016807556"/>
    <n v="0"/>
    <n v="209"/>
    <n v="487"/>
    <x v="0"/>
    <s v="No corresponde"/>
    <s v="No corresponde"/>
    <n v="0"/>
    <n v="15"/>
    <n v="35"/>
    <n v="0"/>
    <n v="6"/>
    <n v="14"/>
    <s v="No corresponde"/>
    <s v="No corresponde"/>
    <s v="No corresponde"/>
    <s v="No corresponde"/>
    <s v="No corresponde"/>
    <s v="No corresponde"/>
    <n v="0.93852459016393441"/>
    <n v="0.95"/>
    <n v="1"/>
    <n v="0"/>
    <n v="241"/>
    <n v="482"/>
    <n v="0"/>
    <n v="3"/>
    <n v="6"/>
    <n v="0"/>
    <n v="1"/>
    <n v="3"/>
    <n v="0"/>
    <s v="No corresponde"/>
    <n v="1"/>
    <n v="10"/>
    <n v="11"/>
    <m/>
    <n v="1"/>
    <n v="1"/>
    <n v="1"/>
  </r>
  <r>
    <n v="23"/>
    <n v="10203"/>
    <x v="0"/>
    <s v="Bagua"/>
    <s v="Copallín"/>
    <n v="1"/>
    <n v="3"/>
    <n v="3"/>
    <s v="pobreza media y ruralidad alta"/>
    <n v="1"/>
    <n v="0"/>
    <n v="0"/>
    <n v="6306"/>
    <n v="44.08"/>
    <n v="100"/>
    <n v="0.91304347826086951"/>
    <n v="138"/>
    <n v="0.94173913860913383"/>
    <n v="0.98000001907348633"/>
    <n v="0"/>
    <n v="23"/>
    <n v="53"/>
    <n v="0"/>
    <n v="199"/>
    <n v="6.4285716840199056E-2"/>
    <n v="0.15000000596046448"/>
    <n v="0"/>
    <n v="76"/>
    <n v="177"/>
    <x v="0"/>
    <s v="No corresponde"/>
    <s v="No corresponde"/>
    <n v="0"/>
    <n v="11"/>
    <n v="25"/>
    <n v="0"/>
    <n v="6"/>
    <n v="14"/>
    <s v="No corresponde"/>
    <s v="No corresponde"/>
    <s v="No corresponde"/>
    <s v="No corresponde"/>
    <s v="No corresponde"/>
    <s v="No corresponde"/>
    <n v="0.96787148594377514"/>
    <n v="1"/>
    <n v="1"/>
    <n v="0"/>
    <n v="145"/>
    <n v="291"/>
    <s v="No corresponde"/>
    <s v="No corresponde"/>
    <s v="No corresponde"/>
    <n v="0"/>
    <n v="1"/>
    <n v="3"/>
    <s v="No corresponde"/>
    <s v="No corresponde"/>
    <s v="No corresponde"/>
    <n v="9"/>
    <n v="9"/>
    <m/>
    <n v="0"/>
    <n v="0"/>
    <n v="0"/>
  </r>
  <r>
    <n v="24"/>
    <n v="10204"/>
    <x v="0"/>
    <s v="Bagua"/>
    <s v="El Parco"/>
    <n v="1"/>
    <n v="3"/>
    <n v="3"/>
    <s v="pobreza media y ruralidad alta"/>
    <n v="1"/>
    <n v="0"/>
    <n v="0"/>
    <n v="1489"/>
    <n v="48.43"/>
    <n v="100"/>
    <n v="0.90322580645161288"/>
    <n v="31"/>
    <n v="0.93612904043241574"/>
    <n v="0.98000001907348633"/>
    <n v="0"/>
    <n v="7"/>
    <n v="15"/>
    <n v="2.5000000000000001E-2"/>
    <n v="40"/>
    <n v="8.9285713008471906E-2"/>
    <n v="0.17499999701976776"/>
    <n v="0"/>
    <n v="20"/>
    <n v="46"/>
    <x v="0"/>
    <s v="No corresponde"/>
    <s v="No corresponde"/>
    <n v="0"/>
    <n v="3"/>
    <n v="5"/>
    <n v="0"/>
    <n v="2"/>
    <n v="10"/>
    <s v="No corresponde"/>
    <s v="No corresponde"/>
    <s v="No corresponde"/>
    <s v="No corresponde"/>
    <s v="No corresponde"/>
    <s v="No corresponde"/>
    <n v="0.86885245901639341"/>
    <n v="0.9"/>
    <n v="0.95"/>
    <n v="0"/>
    <n v="58"/>
    <n v="117"/>
    <n v="0"/>
    <n v="0"/>
    <n v="1"/>
    <n v="0"/>
    <n v="1"/>
    <n v="3"/>
    <s v="No corresponde"/>
    <s v="No corresponde"/>
    <s v="No corresponde"/>
    <n v="9"/>
    <n v="10"/>
    <m/>
    <n v="0"/>
    <n v="0"/>
    <n v="0"/>
  </r>
  <r>
    <n v="25"/>
    <n v="10205"/>
    <x v="0"/>
    <s v="Bagua"/>
    <s v="Imaza"/>
    <n v="1"/>
    <n v="1"/>
    <n v="1"/>
    <s v="pobreza muy alta y ruralidad alta"/>
    <n v="4"/>
    <n v="0"/>
    <n v="1"/>
    <n v="24273"/>
    <n v="79.84"/>
    <n v="100"/>
    <n v="0.50734394124847004"/>
    <n v="1634"/>
    <n v="0.52877252063127556"/>
    <n v="0.55734395980834961"/>
    <n v="0"/>
    <n v="328"/>
    <n v="765"/>
    <n v="5.763239875389408E-2"/>
    <n v="3210"/>
    <n v="0.10048954027013138"/>
    <n v="0.15763239562511444"/>
    <n v="0"/>
    <n v="429"/>
    <n v="1000"/>
    <x v="1"/>
    <n v="2.142857142857143E-3"/>
    <n v="5.0000000000000001E-3"/>
    <n v="0"/>
    <n v="15"/>
    <n v="35"/>
    <n v="0"/>
    <n v="6"/>
    <n v="14"/>
    <s v="No corresponde"/>
    <s v="No corresponde"/>
    <s v="No corresponde"/>
    <s v="No corresponde"/>
    <s v="No corresponde"/>
    <s v="No corresponde"/>
    <n v="0.78547486033519553"/>
    <n v="0.8"/>
    <n v="0.9"/>
    <n v="0"/>
    <n v="235"/>
    <n v="470"/>
    <n v="0"/>
    <n v="3"/>
    <n v="6"/>
    <n v="0"/>
    <n v="1"/>
    <n v="3"/>
    <n v="0"/>
    <s v="No corresponde"/>
    <n v="1"/>
    <n v="11"/>
    <n v="12"/>
    <m/>
    <n v="1"/>
    <n v="1"/>
    <n v="0"/>
  </r>
  <r>
    <n v="26"/>
    <n v="10206"/>
    <x v="0"/>
    <s v="Bagua"/>
    <s v="La Peca"/>
    <n v="1"/>
    <n v="2"/>
    <n v="4"/>
    <s v="pobreza media y ruralidad media"/>
    <n v="1"/>
    <n v="0"/>
    <n v="0"/>
    <n v="8031"/>
    <n v="63.19"/>
    <n v="54.081033470346455"/>
    <n v="0.91262135922330101"/>
    <n v="206"/>
    <n v="0.94149792773052332"/>
    <n v="0.98000001907348633"/>
    <n v="0"/>
    <n v="33"/>
    <n v="77"/>
    <n v="0"/>
    <n v="242"/>
    <n v="7.4999998722757616E-2"/>
    <n v="0.17499999701976776"/>
    <n v="0"/>
    <n v="136"/>
    <n v="316"/>
    <x v="1"/>
    <n v="2.142857142857143E-3"/>
    <n v="5.0000000000000001E-3"/>
    <n v="0"/>
    <n v="11"/>
    <n v="25"/>
    <n v="0"/>
    <n v="6"/>
    <n v="14"/>
    <s v="No corresponde"/>
    <s v="No corresponde"/>
    <s v="No corresponde"/>
    <s v="No corresponde"/>
    <s v="No corresponde"/>
    <s v="No corresponde"/>
    <n v="0.72679045092838201"/>
    <n v="0.8"/>
    <n v="0.9"/>
    <n v="0"/>
    <n v="234"/>
    <n v="469"/>
    <n v="0"/>
    <n v="1"/>
    <n v="2"/>
    <n v="0"/>
    <n v="1"/>
    <n v="3"/>
    <s v="No corresponde"/>
    <s v="No corresponde"/>
    <s v="No corresponde"/>
    <n v="11"/>
    <n v="11"/>
    <m/>
    <n v="0"/>
    <n v="0"/>
    <n v="1"/>
  </r>
  <r>
    <n v="27"/>
    <n v="10302"/>
    <x v="0"/>
    <s v="Bongará"/>
    <s v="Chisquilla"/>
    <n v="1"/>
    <n v="2"/>
    <n v="2"/>
    <s v="pobreza alta y ruralidad alta"/>
    <n v="1"/>
    <n v="0"/>
    <n v="0"/>
    <n v="334"/>
    <n v="58.61"/>
    <n v="100"/>
    <n v="0.83333333333333337"/>
    <n v="12"/>
    <n v="0.86547620239711942"/>
    <n v="0.90833336114883423"/>
    <n v="0"/>
    <n v="2"/>
    <n v="4"/>
    <n v="0"/>
    <n v="17"/>
    <n v="5.3571428571428568E-2"/>
    <n v="0.125"/>
    <n v="0"/>
    <n v="5"/>
    <n v="11"/>
    <x v="1"/>
    <n v="2.142857142857143E-3"/>
    <n v="5.0000000000000001E-3"/>
    <n v="0"/>
    <n v="3"/>
    <n v="5"/>
    <n v="0"/>
    <n v="2"/>
    <n v="10"/>
    <s v="No corresponde"/>
    <s v="No corresponde"/>
    <s v="No corresponde"/>
    <s v="No corresponde"/>
    <s v="No corresponde"/>
    <s v="No corresponde"/>
    <n v="0.33333333333333331"/>
    <n v="0.7"/>
    <n v="0.8"/>
    <n v="0"/>
    <n v="19"/>
    <n v="38"/>
    <s v="No corresponde"/>
    <s v="No corresponde"/>
    <s v="No corresponde"/>
    <n v="0"/>
    <n v="1"/>
    <n v="3"/>
    <s v="No corresponde"/>
    <s v="No corresponde"/>
    <s v="No corresponde"/>
    <n v="10"/>
    <n v="10"/>
    <m/>
    <n v="0"/>
    <n v="0"/>
    <n v="0"/>
  </r>
  <r>
    <n v="28"/>
    <n v="10304"/>
    <x v="0"/>
    <s v="Bongará"/>
    <s v="Corosha"/>
    <n v="1"/>
    <n v="2"/>
    <n v="2"/>
    <s v="pobreza alta y ruralidad alta"/>
    <n v="3"/>
    <n v="0"/>
    <n v="0"/>
    <n v="1044"/>
    <n v="64.099999999999994"/>
    <n v="100"/>
    <n v="0.93103448275862066"/>
    <n v="29"/>
    <n v="0.95201971260784879"/>
    <n v="0.98000001907348633"/>
    <n v="0"/>
    <n v="5"/>
    <n v="10"/>
    <n v="0"/>
    <n v="42"/>
    <n v="5.3571428571428568E-2"/>
    <n v="0.125"/>
    <n v="0"/>
    <n v="12"/>
    <n v="28"/>
    <x v="1"/>
    <n v="2.142857142857143E-3"/>
    <n v="5.0000000000000001E-3"/>
    <n v="0"/>
    <n v="3"/>
    <n v="5"/>
    <n v="0"/>
    <n v="2"/>
    <n v="10"/>
    <s v="No corresponde"/>
    <s v="No corresponde"/>
    <s v="No corresponde"/>
    <s v="No corresponde"/>
    <s v="No corresponde"/>
    <s v="No corresponde"/>
    <n v="9.3333333333333338E-2"/>
    <n v="0.7"/>
    <n v="0.8"/>
    <n v="0"/>
    <n v="32"/>
    <n v="64"/>
    <s v="No corresponde"/>
    <s v="No corresponde"/>
    <s v="No corresponde"/>
    <n v="0"/>
    <n v="1"/>
    <n v="3"/>
    <s v="No corresponde"/>
    <s v="No corresponde"/>
    <s v="No corresponde"/>
    <n v="10"/>
    <n v="10"/>
    <m/>
    <n v="0"/>
    <n v="0"/>
    <n v="1"/>
  </r>
  <r>
    <n v="29"/>
    <n v="10305"/>
    <x v="0"/>
    <s v="Bongará"/>
    <s v="Cuispes"/>
    <n v="1"/>
    <n v="3"/>
    <n v="3"/>
    <s v="pobreza media y ruralidad alta"/>
    <n v="1"/>
    <n v="0"/>
    <n v="0"/>
    <n v="897"/>
    <n v="49.81"/>
    <n v="100"/>
    <n v="0.75"/>
    <n v="20"/>
    <n v="0.79285715307508198"/>
    <n v="0.85000002384185791"/>
    <n v="0"/>
    <n v="3"/>
    <n v="7"/>
    <n v="0"/>
    <n v="22"/>
    <n v="6.4285716840199056E-2"/>
    <n v="0.15000000596046448"/>
    <n v="0"/>
    <n v="13"/>
    <n v="30"/>
    <x v="0"/>
    <s v="No corresponde"/>
    <s v="No corresponde"/>
    <n v="0"/>
    <n v="3"/>
    <n v="5"/>
    <n v="0"/>
    <n v="6"/>
    <n v="14"/>
    <s v="No corresponde"/>
    <s v="No corresponde"/>
    <s v="No corresponde"/>
    <s v="No corresponde"/>
    <s v="No corresponde"/>
    <s v="No corresponde"/>
    <n v="0.90243902439024393"/>
    <n v="0.95"/>
    <n v="1"/>
    <n v="0"/>
    <n v="46"/>
    <n v="93"/>
    <n v="0"/>
    <n v="0"/>
    <n v="1"/>
    <n v="0"/>
    <n v="1"/>
    <n v="3"/>
    <s v="No corresponde"/>
    <s v="No corresponde"/>
    <s v="No corresponde"/>
    <n v="9"/>
    <n v="10"/>
    <m/>
    <n v="0"/>
    <n v="0"/>
    <n v="0"/>
  </r>
  <r>
    <n v="30"/>
    <n v="10306"/>
    <x v="0"/>
    <s v="Bongará"/>
    <s v="Florida"/>
    <n v="2"/>
    <n v="5"/>
    <n v="4"/>
    <s v="pobreza media y ruralidad media"/>
    <n v="2"/>
    <n v="0"/>
    <n v="0"/>
    <n v="8645"/>
    <n v="33.46"/>
    <n v="43.706293706293707"/>
    <n v="0.96982758620689657"/>
    <n v="232"/>
    <n v="0.96982758884946707"/>
    <n v="0.96982759237289429"/>
    <n v="0"/>
    <n v="48"/>
    <n v="112"/>
    <n v="0"/>
    <n v="289"/>
    <n v="7.4999998722757616E-2"/>
    <n v="0.17499999701976776"/>
    <n v="0"/>
    <n v="120"/>
    <n v="280"/>
    <x v="0"/>
    <s v="No corresponde"/>
    <s v="No corresponde"/>
    <n v="0"/>
    <n v="11"/>
    <n v="25"/>
    <n v="0"/>
    <n v="2"/>
    <n v="10"/>
    <s v="No corresponde"/>
    <s v="No corresponde"/>
    <s v="No corresponde"/>
    <s v="No corresponde"/>
    <s v="No corresponde"/>
    <s v="No corresponde"/>
    <n v="0.72307692307692306"/>
    <n v="0.8"/>
    <n v="0.9"/>
    <n v="0"/>
    <n v="133"/>
    <n v="267"/>
    <n v="0"/>
    <n v="0"/>
    <n v="1"/>
    <n v="0"/>
    <n v="1"/>
    <n v="3"/>
    <s v="No corresponde"/>
    <s v="No corresponde"/>
    <s v="No corresponde"/>
    <n v="9"/>
    <n v="10"/>
    <m/>
    <n v="0"/>
    <n v="0"/>
    <n v="0"/>
  </r>
  <r>
    <n v="31"/>
    <n v="10307"/>
    <x v="0"/>
    <s v="Bongará"/>
    <s v="Jazán"/>
    <n v="1"/>
    <n v="3"/>
    <n v="4"/>
    <s v="pobreza media y ruralidad media"/>
    <n v="1"/>
    <n v="0"/>
    <n v="0"/>
    <n v="9330"/>
    <n v="45.82"/>
    <n v="34.817621980104221"/>
    <n v="0.79245283018867929"/>
    <n v="212"/>
    <n v="0.84602425104845569"/>
    <n v="0.91745281219482422"/>
    <n v="0"/>
    <n v="44"/>
    <n v="102"/>
    <n v="0"/>
    <n v="332"/>
    <n v="7.4999998722757616E-2"/>
    <n v="0.17499999701976776"/>
    <n v="0"/>
    <n v="122"/>
    <n v="284"/>
    <x v="0"/>
    <s v="No corresponde"/>
    <s v="No corresponde"/>
    <n v="0"/>
    <n v="11"/>
    <n v="25"/>
    <n v="0"/>
    <n v="2"/>
    <n v="10"/>
    <s v="No corresponde"/>
    <s v="No corresponde"/>
    <s v="No corresponde"/>
    <s v="No corresponde"/>
    <s v="No corresponde"/>
    <s v="No corresponde"/>
    <n v="0.91826923076923073"/>
    <n v="0.95"/>
    <n v="1"/>
    <n v="0"/>
    <n v="206"/>
    <n v="412"/>
    <n v="0"/>
    <n v="0"/>
    <n v="1"/>
    <n v="0"/>
    <n v="1"/>
    <n v="3"/>
    <s v="No corresponde"/>
    <s v="No corresponde"/>
    <s v="No corresponde"/>
    <n v="9"/>
    <n v="10"/>
    <m/>
    <n v="0"/>
    <n v="0"/>
    <n v="0"/>
  </r>
  <r>
    <n v="32"/>
    <n v="10308"/>
    <x v="0"/>
    <s v="Bongará"/>
    <s v="Recta"/>
    <n v="1"/>
    <n v="3"/>
    <n v="2"/>
    <s v="pobreza alta y ruralidad alta"/>
    <n v="2"/>
    <n v="0"/>
    <n v="0"/>
    <n v="201"/>
    <n v="56.11"/>
    <n v="100"/>
    <n v="0.5"/>
    <n v="4"/>
    <n v="0.53214285203388756"/>
    <n v="0.57499998807907104"/>
    <n v="0"/>
    <n v="1"/>
    <n v="2"/>
    <n v="0"/>
    <n v="9"/>
    <n v="5.3571428571428568E-2"/>
    <n v="0.125"/>
    <n v="0"/>
    <n v="3"/>
    <n v="5"/>
    <x v="0"/>
    <s v="No corresponde"/>
    <s v="No corresponde"/>
    <n v="0"/>
    <n v="3"/>
    <n v="5"/>
    <n v="0"/>
    <n v="2"/>
    <n v="10"/>
    <s v="No corresponde"/>
    <s v="No corresponde"/>
    <s v="No corresponde"/>
    <s v="No corresponde"/>
    <s v="No corresponde"/>
    <s v="No corresponde"/>
    <n v="0.42105263157894735"/>
    <n v="0.7"/>
    <n v="0.8"/>
    <n v="0"/>
    <n v="12"/>
    <n v="25"/>
    <s v="No corresponde"/>
    <s v="No corresponde"/>
    <s v="No corresponde"/>
    <n v="0"/>
    <n v="1"/>
    <n v="3"/>
    <s v="No corresponde"/>
    <s v="No corresponde"/>
    <s v="No corresponde"/>
    <n v="9"/>
    <n v="9"/>
    <m/>
    <n v="0"/>
    <n v="0"/>
    <n v="0"/>
  </r>
  <r>
    <n v="33"/>
    <n v="10309"/>
    <x v="0"/>
    <s v="Bongará"/>
    <s v="San Carlos"/>
    <n v="2"/>
    <n v="5"/>
    <n v="5"/>
    <s v="pobreza baja y ruralidad alta"/>
    <n v="1"/>
    <n v="0"/>
    <n v="0"/>
    <n v="309"/>
    <n v="27.22"/>
    <n v="100"/>
    <n v="0.8"/>
    <n v="10"/>
    <n v="0.86428570917674474"/>
    <n v="0.94999998807907104"/>
    <n v="0"/>
    <n v="2"/>
    <n v="4"/>
    <n v="0"/>
    <n v="12"/>
    <n v="8.5714286991528096E-2"/>
    <n v="0.20000000298023224"/>
    <n v="0"/>
    <n v="5"/>
    <n v="10"/>
    <x v="0"/>
    <s v="No corresponde"/>
    <s v="No corresponde"/>
    <n v="0"/>
    <n v="3"/>
    <n v="5"/>
    <n v="0"/>
    <n v="2"/>
    <n v="10"/>
    <s v="No corresponde"/>
    <s v="No corresponde"/>
    <s v="No corresponde"/>
    <s v="No corresponde"/>
    <s v="No corresponde"/>
    <s v="No corresponde"/>
    <n v="1"/>
    <n v="1"/>
    <n v="1"/>
    <n v="0"/>
    <n v="23"/>
    <n v="47"/>
    <s v="No corresponde"/>
    <s v="No corresponde"/>
    <s v="No corresponde"/>
    <n v="0"/>
    <n v="1"/>
    <n v="3"/>
    <s v="No corresponde"/>
    <s v="No corresponde"/>
    <s v="No corresponde"/>
    <n v="9"/>
    <n v="9"/>
    <m/>
    <n v="0"/>
    <n v="0"/>
    <n v="0"/>
  </r>
  <r>
    <n v="34"/>
    <n v="10310"/>
    <x v="0"/>
    <s v="Bongará"/>
    <s v="Shipasbamba"/>
    <n v="1"/>
    <n v="3"/>
    <n v="3"/>
    <s v="pobreza media y ruralidad alta"/>
    <n v="1"/>
    <n v="0"/>
    <n v="0"/>
    <n v="1815"/>
    <n v="47.87"/>
    <n v="100"/>
    <n v="0.81081081081081086"/>
    <n v="37"/>
    <n v="0.85366796112428767"/>
    <n v="0.91081082820892334"/>
    <n v="0"/>
    <n v="7"/>
    <n v="15"/>
    <n v="0"/>
    <n v="56"/>
    <n v="6.4285716840199056E-2"/>
    <n v="0.15000000596046448"/>
    <n v="0"/>
    <n v="24"/>
    <n v="55"/>
    <x v="0"/>
    <s v="No corresponde"/>
    <s v="No corresponde"/>
    <n v="0"/>
    <n v="7"/>
    <n v="15"/>
    <n v="0"/>
    <n v="2"/>
    <n v="10"/>
    <s v="No corresponde"/>
    <s v="No corresponde"/>
    <s v="No corresponde"/>
    <s v="No corresponde"/>
    <s v="No corresponde"/>
    <s v="No corresponde"/>
    <n v="0.66666666666666663"/>
    <n v="0.8"/>
    <n v="0.9"/>
    <n v="0"/>
    <n v="61"/>
    <n v="122"/>
    <n v="0"/>
    <n v="0"/>
    <n v="1"/>
    <n v="0"/>
    <n v="1"/>
    <n v="3"/>
    <s v="No corresponde"/>
    <s v="No corresponde"/>
    <s v="No corresponde"/>
    <n v="9"/>
    <n v="10"/>
    <m/>
    <n v="0"/>
    <n v="0"/>
    <n v="0"/>
  </r>
  <r>
    <n v="35"/>
    <n v="10311"/>
    <x v="0"/>
    <s v="Bongará"/>
    <s v="Valera"/>
    <n v="2"/>
    <n v="4"/>
    <n v="5"/>
    <s v="pobreza baja y ruralidad alta"/>
    <n v="3"/>
    <n v="0"/>
    <n v="0"/>
    <n v="1278"/>
    <n v="40.299999999999997"/>
    <n v="100"/>
    <n v="0.77272727272727271"/>
    <n v="22"/>
    <n v="0.83701299305086008"/>
    <n v="0.92272728681564331"/>
    <n v="0"/>
    <n v="3"/>
    <n v="7"/>
    <n v="0"/>
    <n v="23"/>
    <n v="8.5714286991528096E-2"/>
    <n v="0.20000000298023224"/>
    <n v="0"/>
    <n v="13"/>
    <n v="29"/>
    <x v="0"/>
    <s v="No corresponde"/>
    <s v="No corresponde"/>
    <n v="0"/>
    <n v="3"/>
    <n v="5"/>
    <n v="0"/>
    <n v="2"/>
    <n v="10"/>
    <s v="No corresponde"/>
    <s v="No corresponde"/>
    <s v="No corresponde"/>
    <s v="No corresponde"/>
    <s v="No corresponde"/>
    <s v="No corresponde"/>
    <n v="0.55294117647058827"/>
    <n v="0.8"/>
    <n v="0.9"/>
    <n v="0"/>
    <n v="45"/>
    <n v="91"/>
    <n v="0"/>
    <n v="0"/>
    <n v="1"/>
    <n v="0"/>
    <n v="1"/>
    <n v="3"/>
    <s v="No corresponde"/>
    <s v="No corresponde"/>
    <s v="No corresponde"/>
    <n v="9"/>
    <n v="10"/>
    <m/>
    <n v="0"/>
    <n v="0"/>
    <n v="0"/>
  </r>
  <r>
    <n v="36"/>
    <n v="10312"/>
    <x v="0"/>
    <s v="Bongará"/>
    <s v="Yambrasbamba"/>
    <n v="1"/>
    <n v="3"/>
    <n v="3"/>
    <s v="pobreza media y ruralidad alta"/>
    <n v="2"/>
    <n v="0"/>
    <n v="0"/>
    <n v="8453"/>
    <n v="45.55"/>
    <n v="100"/>
    <n v="0.83098591549295775"/>
    <n v="213"/>
    <n v="0.87384306353102748"/>
    <n v="0.93098592758178711"/>
    <n v="0"/>
    <n v="40"/>
    <n v="92"/>
    <n v="0"/>
    <n v="307"/>
    <n v="6.4285716840199056E-2"/>
    <n v="0.15000000596046448"/>
    <n v="0"/>
    <n v="105"/>
    <n v="245"/>
    <x v="0"/>
    <s v="No corresponde"/>
    <s v="No corresponde"/>
    <n v="0"/>
    <n v="11"/>
    <n v="25"/>
    <n v="0"/>
    <n v="2"/>
    <n v="10"/>
    <s v="No corresponde"/>
    <s v="No corresponde"/>
    <s v="No corresponde"/>
    <s v="No corresponde"/>
    <s v="No corresponde"/>
    <s v="No corresponde"/>
    <n v="0.75510204081632648"/>
    <n v="0.8"/>
    <n v="0.9"/>
    <n v="0"/>
    <n v="157"/>
    <n v="314"/>
    <n v="0"/>
    <n v="1"/>
    <n v="2"/>
    <n v="0"/>
    <n v="1"/>
    <n v="3"/>
    <s v="No corresponde"/>
    <s v="No corresponde"/>
    <s v="No corresponde"/>
    <n v="10"/>
    <n v="10"/>
    <m/>
    <n v="1"/>
    <n v="0"/>
    <n v="0"/>
  </r>
  <r>
    <n v="37"/>
    <n v="10401"/>
    <x v="0"/>
    <s v="Condorcanqui"/>
    <s v="Nieva"/>
    <n v="1"/>
    <n v="2"/>
    <n v="1"/>
    <s v="pobreza muy alta y ruralidad alta"/>
    <n v="4"/>
    <n v="1"/>
    <n v="1"/>
    <n v="29153"/>
    <n v="68.760000000000005"/>
    <n v="100"/>
    <n v="0.45412844036697247"/>
    <n v="1962"/>
    <n v="0.47555701854500826"/>
    <n v="0.50412845611572266"/>
    <n v="0"/>
    <n v="384"/>
    <n v="895"/>
    <n v="1.6310160427807488E-2"/>
    <n v="3740"/>
    <n v="5.9167301765236803E-2"/>
    <n v="0.11631015688180923"/>
    <n v="0"/>
    <n v="429"/>
    <n v="1000"/>
    <x v="1"/>
    <n v="2.142857142857143E-3"/>
    <n v="5.0000000000000001E-3"/>
    <n v="0"/>
    <n v="15"/>
    <n v="35"/>
    <n v="0"/>
    <n v="6"/>
    <n v="14"/>
    <n v="0"/>
    <n v="0.36428571428571427"/>
    <n v="0.85"/>
    <n v="0"/>
    <n v="0.36428571428571427"/>
    <n v="0.85"/>
    <n v="0.93722466960352424"/>
    <n v="0.95"/>
    <n v="1"/>
    <n v="0"/>
    <n v="110"/>
    <n v="220"/>
    <n v="0"/>
    <n v="3"/>
    <n v="6"/>
    <n v="0"/>
    <n v="1"/>
    <n v="3"/>
    <n v="0"/>
    <s v="No corresponde"/>
    <n v="1"/>
    <n v="13"/>
    <n v="14"/>
    <m/>
    <n v="1"/>
    <n v="1"/>
    <n v="1"/>
  </r>
  <r>
    <n v="38"/>
    <n v="10402"/>
    <x v="0"/>
    <s v="Condorcanqui"/>
    <s v="El Cenepa"/>
    <n v="1"/>
    <n v="1"/>
    <n v="1"/>
    <s v="pobreza muy alta y ruralidad alta"/>
    <n v="2"/>
    <n v="0"/>
    <n v="0"/>
    <n v="9600"/>
    <n v="88.12"/>
    <n v="100"/>
    <n v="0.37175141242937854"/>
    <n v="885"/>
    <n v="0.39317998271781268"/>
    <n v="0.42175140976905823"/>
    <n v="0"/>
    <n v="144"/>
    <n v="336"/>
    <n v="7.246376811594203E-4"/>
    <n v="1380"/>
    <n v="4.3581780464259243E-2"/>
    <n v="0.10072463750839233"/>
    <n v="0"/>
    <n v="294"/>
    <n v="686"/>
    <x v="1"/>
    <n v="2.142857142857143E-3"/>
    <n v="5.0000000000000001E-3"/>
    <n v="0"/>
    <n v="11"/>
    <n v="25"/>
    <n v="0"/>
    <n v="2"/>
    <n v="10"/>
    <s v="No corresponde"/>
    <s v="No corresponde"/>
    <s v="No corresponde"/>
    <s v="No corresponde"/>
    <s v="No corresponde"/>
    <s v="No corresponde"/>
    <n v="0.10526315789473684"/>
    <n v="0.7"/>
    <n v="0.8"/>
    <n v="0"/>
    <n v="47"/>
    <n v="95"/>
    <n v="0"/>
    <n v="1"/>
    <n v="2"/>
    <n v="0"/>
    <n v="1"/>
    <n v="3"/>
    <n v="0"/>
    <s v="No corresponde"/>
    <n v="1"/>
    <n v="11"/>
    <n v="12"/>
    <m/>
    <n v="1"/>
    <n v="1"/>
    <n v="0"/>
  </r>
  <r>
    <n v="39"/>
    <n v="10403"/>
    <x v="0"/>
    <s v="Condorcanqui"/>
    <s v="Río Santiago"/>
    <n v="1"/>
    <n v="1"/>
    <n v="1"/>
    <s v="pobreza muy alta y ruralidad alta"/>
    <n v="4"/>
    <n v="1"/>
    <n v="0"/>
    <n v="16951"/>
    <n v="69.12"/>
    <n v="100"/>
    <n v="0.50525310410697233"/>
    <n v="1047"/>
    <n v="0.5266816688358158"/>
    <n v="0.55525308847427368"/>
    <n v="0"/>
    <n v="195"/>
    <n v="453"/>
    <n v="0.16013071895424835"/>
    <n v="1836"/>
    <n v="0.20298786793881549"/>
    <n v="0.26013073325157166"/>
    <n v="0"/>
    <n v="315"/>
    <n v="734"/>
    <x v="1"/>
    <n v="2.142857142857143E-3"/>
    <n v="5.0000000000000001E-3"/>
    <n v="0"/>
    <n v="15"/>
    <n v="35"/>
    <n v="0"/>
    <n v="6"/>
    <n v="14"/>
    <s v="No corresponde"/>
    <s v="No corresponde"/>
    <s v="No corresponde"/>
    <s v="No corresponde"/>
    <s v="No corresponde"/>
    <s v="No corresponde"/>
    <n v="0.83026188166828319"/>
    <n v="0.9"/>
    <n v="0.95"/>
    <n v="0"/>
    <n v="5"/>
    <n v="10"/>
    <s v="No corresponde"/>
    <s v="No corresponde"/>
    <s v="No corresponde"/>
    <n v="0"/>
    <n v="1"/>
    <n v="3"/>
    <n v="0"/>
    <s v="No corresponde"/>
    <n v="1"/>
    <n v="10"/>
    <n v="11"/>
    <m/>
    <n v="1"/>
    <n v="1"/>
    <n v="0"/>
  </r>
  <r>
    <n v="40"/>
    <n v="10501"/>
    <x v="0"/>
    <s v="Luya"/>
    <s v="Lamud"/>
    <n v="2"/>
    <n v="5"/>
    <n v="5"/>
    <s v="pobreza baja y ruralidad alta"/>
    <n v="1"/>
    <n v="0"/>
    <n v="0"/>
    <n v="2287"/>
    <n v="31.74"/>
    <n v="100"/>
    <n v="0.90909090909090906"/>
    <n v="44"/>
    <n v="0.93948052765487078"/>
    <n v="0.98000001907348633"/>
    <n v="0"/>
    <n v="9"/>
    <n v="21"/>
    <n v="0"/>
    <n v="63"/>
    <n v="8.5714286991528096E-2"/>
    <n v="0.20000000298023224"/>
    <n v="0"/>
    <n v="39"/>
    <n v="90"/>
    <x v="0"/>
    <s v="No corresponde"/>
    <s v="No corresponde"/>
    <n v="0"/>
    <n v="3"/>
    <n v="5"/>
    <n v="0"/>
    <n v="6"/>
    <n v="14"/>
    <n v="0"/>
    <n v="0.36428571428571427"/>
    <n v="0.85"/>
    <n v="0"/>
    <n v="0.36428571428571427"/>
    <n v="0.85"/>
    <n v="0.95104895104895104"/>
    <n v="1"/>
    <n v="1"/>
    <n v="0"/>
    <n v="80"/>
    <n v="160"/>
    <s v="No corresponde"/>
    <s v="No corresponde"/>
    <s v="No corresponde"/>
    <n v="0"/>
    <n v="1"/>
    <n v="3"/>
    <s v="No corresponde"/>
    <s v="No corresponde"/>
    <s v="No corresponde"/>
    <n v="11"/>
    <n v="11"/>
    <m/>
    <n v="0"/>
    <n v="0"/>
    <n v="1"/>
  </r>
  <r>
    <n v="41"/>
    <n v="10502"/>
    <x v="0"/>
    <s v="Luya"/>
    <s v="Camporredondo"/>
    <n v="2"/>
    <n v="4"/>
    <n v="4"/>
    <s v="pobreza media y ruralidad media"/>
    <n v="2"/>
    <n v="0"/>
    <n v="0"/>
    <n v="7116"/>
    <n v="42.98"/>
    <n v="68.424135910954888"/>
    <n v="0.52500000000000002"/>
    <n v="280"/>
    <n v="0.57857141835348946"/>
    <n v="0.64999997615814209"/>
    <n v="0"/>
    <n v="49"/>
    <n v="113"/>
    <n v="0"/>
    <n v="421"/>
    <n v="7.4999998722757616E-2"/>
    <n v="0.17499999701976776"/>
    <n v="0"/>
    <n v="115"/>
    <n v="267"/>
    <x v="0"/>
    <s v="No corresponde"/>
    <s v="No corresponde"/>
    <n v="0"/>
    <n v="11"/>
    <n v="25"/>
    <n v="0"/>
    <n v="2"/>
    <n v="10"/>
    <s v="No corresponde"/>
    <s v="No corresponde"/>
    <s v="No corresponde"/>
    <s v="No corresponde"/>
    <s v="No corresponde"/>
    <s v="No corresponde"/>
    <n v="0.8133971291866029"/>
    <n v="0.9"/>
    <n v="0.95"/>
    <n v="0"/>
    <n v="175"/>
    <n v="351"/>
    <n v="0"/>
    <n v="0"/>
    <n v="1"/>
    <n v="0"/>
    <n v="1"/>
    <n v="3"/>
    <s v="No corresponde"/>
    <s v="No corresponde"/>
    <s v="No corresponde"/>
    <n v="9"/>
    <n v="10"/>
    <m/>
    <n v="0"/>
    <n v="0"/>
    <n v="1"/>
  </r>
  <r>
    <n v="42"/>
    <n v="10503"/>
    <x v="0"/>
    <s v="Luya"/>
    <s v="Cocabamba"/>
    <n v="1"/>
    <n v="1"/>
    <n v="1"/>
    <s v="pobreza muy alta y ruralidad alta"/>
    <n v="2"/>
    <n v="0"/>
    <n v="0"/>
    <n v="2512"/>
    <n v="75.2"/>
    <n v="100"/>
    <n v="0.30851063829787234"/>
    <n v="94"/>
    <n v="0.32993921184612263"/>
    <n v="0.35851064324378967"/>
    <n v="0"/>
    <n v="8"/>
    <n v="18"/>
    <n v="4.878048780487805E-2"/>
    <n v="82"/>
    <n v="9.1637633714941741E-2"/>
    <n v="0.14878049492835999"/>
    <n v="0"/>
    <n v="36"/>
    <n v="82"/>
    <x v="1"/>
    <n v="2.142857142857143E-3"/>
    <n v="5.0000000000000001E-3"/>
    <n v="0"/>
    <n v="7"/>
    <n v="15"/>
    <n v="0"/>
    <n v="2"/>
    <n v="10"/>
    <s v="No corresponde"/>
    <s v="No corresponde"/>
    <s v="No corresponde"/>
    <s v="No corresponde"/>
    <s v="No corresponde"/>
    <s v="No corresponde"/>
    <n v="0"/>
    <n v="0.7"/>
    <n v="0.8"/>
    <n v="0"/>
    <n v="119"/>
    <n v="239"/>
    <n v="0"/>
    <n v="0"/>
    <n v="1"/>
    <n v="0"/>
    <n v="1"/>
    <n v="3"/>
    <s v="No corresponde"/>
    <s v="No corresponde"/>
    <s v="No corresponde"/>
    <n v="10"/>
    <n v="11"/>
    <m/>
    <n v="0"/>
    <n v="0"/>
    <n v="0"/>
  </r>
  <r>
    <n v="43"/>
    <n v="10504"/>
    <x v="0"/>
    <s v="Luya"/>
    <s v="Colcamar"/>
    <n v="1"/>
    <n v="2"/>
    <n v="2"/>
    <s v="pobreza alta y ruralidad alta"/>
    <n v="2"/>
    <n v="0"/>
    <n v="0"/>
    <n v="2258"/>
    <n v="64.989999999999995"/>
    <n v="100"/>
    <n v="0.94339622641509435"/>
    <n v="53"/>
    <n v="0.95908356612583379"/>
    <n v="0.98000001907348633"/>
    <n v="0"/>
    <n v="9"/>
    <n v="21"/>
    <n v="0"/>
    <n v="76"/>
    <n v="5.3571428571428568E-2"/>
    <n v="0.125"/>
    <n v="0"/>
    <n v="27"/>
    <n v="62"/>
    <x v="1"/>
    <n v="2.142857142857143E-3"/>
    <n v="5.0000000000000001E-3"/>
    <n v="0"/>
    <n v="7"/>
    <n v="15"/>
    <n v="0"/>
    <n v="6"/>
    <n v="14"/>
    <s v="No corresponde"/>
    <s v="No corresponde"/>
    <s v="No corresponde"/>
    <s v="No corresponde"/>
    <s v="No corresponde"/>
    <s v="No corresponde"/>
    <n v="0.34814814814814815"/>
    <n v="0.7"/>
    <n v="0.8"/>
    <n v="0"/>
    <n v="153"/>
    <n v="306"/>
    <n v="0"/>
    <n v="0"/>
    <n v="1"/>
    <n v="0"/>
    <n v="1"/>
    <n v="3"/>
    <s v="No corresponde"/>
    <s v="No corresponde"/>
    <s v="No corresponde"/>
    <n v="10"/>
    <n v="11"/>
    <m/>
    <n v="0"/>
    <n v="0"/>
    <n v="0"/>
  </r>
  <r>
    <n v="44"/>
    <n v="10505"/>
    <x v="0"/>
    <s v="Luya"/>
    <s v="Conila"/>
    <n v="1"/>
    <n v="2"/>
    <n v="2"/>
    <s v="pobreza alta y ruralidad alta"/>
    <n v="1"/>
    <n v="0"/>
    <n v="0"/>
    <n v="2079"/>
    <n v="65.8"/>
    <n v="100"/>
    <n v="0.90163934426229508"/>
    <n v="61"/>
    <n v="0.93378219545864671"/>
    <n v="0.97663933038711548"/>
    <n v="0"/>
    <n v="13"/>
    <n v="30"/>
    <n v="0"/>
    <n v="92"/>
    <n v="5.3571428571428568E-2"/>
    <n v="0.125"/>
    <n v="0"/>
    <n v="26"/>
    <n v="59"/>
    <x v="1"/>
    <n v="2.142857142857143E-3"/>
    <n v="5.0000000000000001E-3"/>
    <n v="0"/>
    <n v="7"/>
    <n v="15"/>
    <n v="0"/>
    <n v="2"/>
    <n v="10"/>
    <s v="No corresponde"/>
    <s v="No corresponde"/>
    <s v="No corresponde"/>
    <s v="No corresponde"/>
    <s v="No corresponde"/>
    <s v="No corresponde"/>
    <n v="0.36054421768707484"/>
    <n v="0.7"/>
    <n v="0.8"/>
    <n v="0"/>
    <n v="87"/>
    <n v="175"/>
    <s v="No corresponde"/>
    <s v="No corresponde"/>
    <s v="No corresponde"/>
    <n v="0"/>
    <n v="1"/>
    <n v="3"/>
    <s v="No corresponde"/>
    <s v="No corresponde"/>
    <s v="No corresponde"/>
    <n v="10"/>
    <n v="10"/>
    <m/>
    <n v="0"/>
    <n v="0"/>
    <n v="0"/>
  </r>
  <r>
    <n v="45"/>
    <n v="10506"/>
    <x v="0"/>
    <s v="Luya"/>
    <s v="Inguilpata"/>
    <n v="1"/>
    <n v="3"/>
    <n v="3"/>
    <s v="pobreza media y ruralidad alta"/>
    <n v="1"/>
    <n v="0"/>
    <n v="0"/>
    <n v="586"/>
    <n v="51.09"/>
    <n v="100"/>
    <n v="1"/>
    <n v="2"/>
    <n v="1"/>
    <n v="1"/>
    <n v="0"/>
    <n v="1"/>
    <n v="2"/>
    <n v="0"/>
    <n v="5"/>
    <n v="6.4285716840199056E-2"/>
    <n v="0.15000000596046448"/>
    <n v="0"/>
    <n v="8"/>
    <n v="18"/>
    <x v="0"/>
    <s v="No corresponde"/>
    <s v="No corresponde"/>
    <n v="0"/>
    <n v="3"/>
    <n v="5"/>
    <n v="0"/>
    <n v="2"/>
    <n v="10"/>
    <s v="No corresponde"/>
    <s v="No corresponde"/>
    <s v="No corresponde"/>
    <s v="No corresponde"/>
    <s v="No corresponde"/>
    <s v="No corresponde"/>
    <n v="0.77272727272727271"/>
    <n v="0.8"/>
    <n v="0.9"/>
    <n v="0"/>
    <n v="39"/>
    <n v="78"/>
    <n v="0"/>
    <n v="0"/>
    <n v="1"/>
    <n v="0"/>
    <n v="1"/>
    <n v="3"/>
    <s v="No corresponde"/>
    <s v="No corresponde"/>
    <s v="No corresponde"/>
    <n v="9"/>
    <n v="10"/>
    <m/>
    <n v="0"/>
    <n v="0"/>
    <n v="0"/>
  </r>
  <r>
    <n v="46"/>
    <n v="10507"/>
    <x v="0"/>
    <s v="Luya"/>
    <s v="Longuita"/>
    <n v="1"/>
    <n v="1"/>
    <n v="1"/>
    <s v="pobreza muy alta y ruralidad alta"/>
    <n v="2"/>
    <n v="0"/>
    <n v="0"/>
    <n v="1159"/>
    <n v="77.62"/>
    <n v="100"/>
    <n v="0.84375"/>
    <n v="32"/>
    <n v="0.86517857653754093"/>
    <n v="0.89375001192092896"/>
    <n v="0"/>
    <n v="5"/>
    <n v="11"/>
    <n v="0"/>
    <n v="41"/>
    <n v="4.2857143495764048E-2"/>
    <n v="0.10000000149011612"/>
    <n v="0"/>
    <n v="15"/>
    <n v="33"/>
    <x v="1"/>
    <n v="2.142857142857143E-3"/>
    <n v="5.0000000000000001E-3"/>
    <n v="0"/>
    <n v="3"/>
    <n v="5"/>
    <n v="0"/>
    <n v="2"/>
    <n v="10"/>
    <s v="No corresponde"/>
    <s v="No corresponde"/>
    <s v="No corresponde"/>
    <s v="No corresponde"/>
    <s v="No corresponde"/>
    <s v="No corresponde"/>
    <n v="0.86206896551724133"/>
    <n v="0.9"/>
    <n v="0.95"/>
    <n v="0"/>
    <n v="44"/>
    <n v="88"/>
    <n v="0"/>
    <n v="0"/>
    <n v="1"/>
    <n v="0"/>
    <n v="1"/>
    <n v="3"/>
    <s v="No corresponde"/>
    <s v="No corresponde"/>
    <s v="No corresponde"/>
    <n v="10"/>
    <n v="11"/>
    <m/>
    <n v="0"/>
    <n v="0"/>
    <n v="0"/>
  </r>
  <r>
    <n v="47"/>
    <n v="10508"/>
    <x v="0"/>
    <s v="Luya"/>
    <s v="Lonya Chico"/>
    <n v="1"/>
    <n v="1"/>
    <n v="1"/>
    <s v="pobreza muy alta y ruralidad alta"/>
    <n v="1"/>
    <n v="0"/>
    <n v="0"/>
    <n v="959"/>
    <n v="70.540000000000006"/>
    <n v="100"/>
    <n v="0.90909090909090906"/>
    <n v="22"/>
    <n v="0.93051947169489668"/>
    <n v="0.95909088850021362"/>
    <n v="0"/>
    <n v="5"/>
    <n v="11"/>
    <n v="0"/>
    <n v="40"/>
    <n v="4.2857143495764048E-2"/>
    <n v="0.10000000149011612"/>
    <n v="0"/>
    <n v="14"/>
    <n v="31"/>
    <x v="1"/>
    <n v="2.142857142857143E-3"/>
    <n v="5.0000000000000001E-3"/>
    <n v="0"/>
    <n v="3"/>
    <n v="5"/>
    <n v="0"/>
    <n v="2"/>
    <n v="10"/>
    <s v="No corresponde"/>
    <s v="No corresponde"/>
    <s v="No corresponde"/>
    <s v="No corresponde"/>
    <s v="No corresponde"/>
    <s v="No corresponde"/>
    <n v="0.89473684210526316"/>
    <n v="0.9"/>
    <n v="0.95"/>
    <n v="0"/>
    <n v="63"/>
    <n v="126"/>
    <n v="0"/>
    <n v="0"/>
    <n v="1"/>
    <n v="0"/>
    <n v="1"/>
    <n v="3"/>
    <s v="No corresponde"/>
    <s v="No corresponde"/>
    <s v="No corresponde"/>
    <n v="10"/>
    <n v="11"/>
    <m/>
    <n v="0"/>
    <n v="0"/>
    <n v="0"/>
  </r>
  <r>
    <n v="48"/>
    <n v="10509"/>
    <x v="0"/>
    <s v="Luya"/>
    <s v="Luya"/>
    <n v="2"/>
    <n v="4"/>
    <n v="4"/>
    <s v="pobreza media y ruralidad media"/>
    <n v="3"/>
    <n v="0"/>
    <n v="0"/>
    <n v="4411"/>
    <n v="38.26"/>
    <n v="43.039126478616922"/>
    <n v="0.85815602836879434"/>
    <n v="141"/>
    <n v="0.9103748815279481"/>
    <n v="0.98000001907348633"/>
    <n v="0"/>
    <n v="24"/>
    <n v="55"/>
    <n v="0"/>
    <n v="183"/>
    <n v="7.4999998722757616E-2"/>
    <n v="0.17499999701976776"/>
    <n v="0"/>
    <n v="72"/>
    <n v="166"/>
    <x v="0"/>
    <s v="No corresponde"/>
    <s v="No corresponde"/>
    <n v="0"/>
    <n v="11"/>
    <n v="25"/>
    <n v="0"/>
    <n v="6"/>
    <n v="14"/>
    <s v="No corresponde"/>
    <s v="No corresponde"/>
    <s v="No corresponde"/>
    <s v="No corresponde"/>
    <s v="No corresponde"/>
    <s v="No corresponde"/>
    <n v="0.48255813953488375"/>
    <n v="0.7"/>
    <n v="0.8"/>
    <n v="0"/>
    <n v="174"/>
    <n v="348"/>
    <n v="0"/>
    <n v="0"/>
    <n v="1"/>
    <n v="0"/>
    <n v="1"/>
    <n v="3"/>
    <s v="No corresponde"/>
    <s v="No corresponde"/>
    <s v="No corresponde"/>
    <n v="9"/>
    <n v="10"/>
    <m/>
    <n v="0"/>
    <n v="0"/>
    <n v="0"/>
  </r>
  <r>
    <n v="49"/>
    <n v="10510"/>
    <x v="0"/>
    <s v="Luya"/>
    <s v="Luya Viejo"/>
    <n v="1"/>
    <n v="1"/>
    <n v="1"/>
    <s v="pobreza muy alta y ruralidad alta"/>
    <n v="1"/>
    <n v="0"/>
    <n v="0"/>
    <n v="488"/>
    <n v="72.959999999999994"/>
    <n v="100"/>
    <n v="0.70588235294117652"/>
    <n v="17"/>
    <n v="0.72731093699190796"/>
    <n v="0.7558823823928833"/>
    <n v="0"/>
    <n v="3"/>
    <n v="5"/>
    <n v="0"/>
    <n v="23"/>
    <n v="4.2857143495764048E-2"/>
    <n v="0.10000000149011612"/>
    <n v="0"/>
    <n v="7"/>
    <n v="15"/>
    <x v="1"/>
    <n v="2.142857142857143E-3"/>
    <n v="5.0000000000000001E-3"/>
    <n v="0"/>
    <n v="3"/>
    <n v="5"/>
    <n v="0"/>
    <n v="2"/>
    <n v="10"/>
    <s v="No corresponde"/>
    <s v="No corresponde"/>
    <s v="No corresponde"/>
    <s v="No corresponde"/>
    <s v="No corresponde"/>
    <s v="No corresponde"/>
    <n v="0"/>
    <n v="0.7"/>
    <n v="0.8"/>
    <n v="0"/>
    <n v="35"/>
    <n v="70"/>
    <n v="0"/>
    <n v="0"/>
    <n v="1"/>
    <n v="0"/>
    <n v="1"/>
    <n v="3"/>
    <s v="No corresponde"/>
    <s v="No corresponde"/>
    <s v="No corresponde"/>
    <n v="10"/>
    <n v="11"/>
    <m/>
    <n v="0"/>
    <n v="0"/>
    <n v="0"/>
  </r>
  <r>
    <n v="50"/>
    <n v="10511"/>
    <x v="0"/>
    <s v="Luya"/>
    <s v="María"/>
    <n v="1"/>
    <n v="2"/>
    <n v="2"/>
    <s v="pobreza alta y ruralidad alta"/>
    <n v="1"/>
    <n v="0"/>
    <n v="0"/>
    <n v="943"/>
    <n v="58.65"/>
    <n v="100"/>
    <n v="0.70833333333333337"/>
    <n v="24"/>
    <n v="0.74047620239711942"/>
    <n v="0.78333336114883423"/>
    <n v="0"/>
    <n v="5"/>
    <n v="11"/>
    <n v="1.9607843137254902E-2"/>
    <n v="51"/>
    <n v="7.3179271207804097E-2"/>
    <n v="0.14460784196853638"/>
    <n v="0"/>
    <n v="12"/>
    <n v="28"/>
    <x v="1"/>
    <n v="2.142857142857143E-3"/>
    <n v="5.0000000000000001E-3"/>
    <n v="0"/>
    <n v="3"/>
    <n v="5"/>
    <n v="0"/>
    <n v="2"/>
    <n v="10"/>
    <s v="No corresponde"/>
    <s v="No corresponde"/>
    <s v="No corresponde"/>
    <s v="No corresponde"/>
    <s v="No corresponde"/>
    <s v="No corresponde"/>
    <n v="0.90909090909090906"/>
    <n v="0.95"/>
    <n v="1"/>
    <n v="0"/>
    <n v="38"/>
    <n v="76"/>
    <n v="0"/>
    <n v="0"/>
    <n v="1"/>
    <n v="0"/>
    <n v="1"/>
    <n v="3"/>
    <s v="No corresponde"/>
    <s v="No corresponde"/>
    <s v="No corresponde"/>
    <n v="10"/>
    <n v="11"/>
    <m/>
    <n v="0"/>
    <n v="0"/>
    <n v="0"/>
  </r>
  <r>
    <n v="51"/>
    <n v="10513"/>
    <x v="0"/>
    <s v="Luya"/>
    <s v="Ocumal"/>
    <n v="1"/>
    <n v="3"/>
    <n v="3"/>
    <s v="pobreza media y ruralidad alta"/>
    <n v="3"/>
    <n v="0"/>
    <n v="0"/>
    <n v="4185"/>
    <n v="49.07"/>
    <n v="100"/>
    <n v="0.62962962962962965"/>
    <n v="108"/>
    <n v="0.67248677513586785"/>
    <n v="0.72962963581085205"/>
    <n v="0"/>
    <n v="19"/>
    <n v="43"/>
    <n v="9.0277777777777776E-2"/>
    <n v="144"/>
    <n v="0.15456349390839774"/>
    <n v="0.24027778208255768"/>
    <n v="0"/>
    <n v="82"/>
    <n v="191"/>
    <x v="0"/>
    <s v="No corresponde"/>
    <s v="No corresponde"/>
    <n v="0"/>
    <n v="11"/>
    <n v="25"/>
    <n v="0"/>
    <n v="6"/>
    <n v="14"/>
    <s v="No corresponde"/>
    <s v="No corresponde"/>
    <s v="No corresponde"/>
    <s v="No corresponde"/>
    <s v="No corresponde"/>
    <s v="No corresponde"/>
    <n v="0.96598639455782309"/>
    <n v="1"/>
    <n v="1"/>
    <n v="0"/>
    <n v="128"/>
    <n v="256"/>
    <s v="No corresponde"/>
    <s v="No corresponde"/>
    <s v="No corresponde"/>
    <n v="0"/>
    <n v="1"/>
    <n v="3"/>
    <s v="No corresponde"/>
    <s v="No corresponde"/>
    <s v="No corresponde"/>
    <n v="9"/>
    <n v="9"/>
    <m/>
    <n v="0"/>
    <n v="0"/>
    <n v="0"/>
  </r>
  <r>
    <n v="52"/>
    <n v="10514"/>
    <x v="0"/>
    <s v="Luya"/>
    <s v="Pisuquia"/>
    <n v="1"/>
    <n v="1"/>
    <n v="1"/>
    <s v="pobreza muy alta y ruralidad alta"/>
    <n v="3"/>
    <n v="0"/>
    <n v="0"/>
    <n v="6119"/>
    <n v="86.29"/>
    <n v="100"/>
    <n v="0.58128078817733986"/>
    <n v="203"/>
    <n v="0.60270935603214937"/>
    <n v="0.63128077983856201"/>
    <n v="0"/>
    <n v="30"/>
    <n v="68"/>
    <n v="0.291497975708502"/>
    <n v="247"/>
    <n v="0.33435511595944989"/>
    <n v="0.39149796962738037"/>
    <n v="0"/>
    <n v="96"/>
    <n v="223"/>
    <x v="1"/>
    <n v="2.142857142857143E-3"/>
    <n v="5.0000000000000001E-3"/>
    <n v="0"/>
    <n v="11"/>
    <n v="25"/>
    <n v="0"/>
    <n v="2"/>
    <n v="10"/>
    <s v="No corresponde"/>
    <s v="No corresponde"/>
    <s v="No corresponde"/>
    <s v="No corresponde"/>
    <s v="No corresponde"/>
    <s v="No corresponde"/>
    <n v="0.92022792022792022"/>
    <n v="0.95"/>
    <n v="1"/>
    <n v="0"/>
    <n v="183"/>
    <n v="367"/>
    <s v="No corresponde"/>
    <s v="No corresponde"/>
    <s v="No corresponde"/>
    <n v="0"/>
    <n v="1"/>
    <n v="3"/>
    <s v="No corresponde"/>
    <s v="No corresponde"/>
    <s v="No corresponde"/>
    <n v="10"/>
    <n v="10"/>
    <m/>
    <n v="0"/>
    <n v="0"/>
    <n v="0"/>
  </r>
  <r>
    <n v="53"/>
    <n v="10515"/>
    <x v="0"/>
    <s v="Luya"/>
    <s v="Providencia"/>
    <n v="1"/>
    <n v="1"/>
    <n v="1"/>
    <s v="pobreza muy alta y ruralidad alta"/>
    <n v="2"/>
    <n v="0"/>
    <n v="0"/>
    <n v="1533"/>
    <n v="68.97"/>
    <n v="100"/>
    <n v="0.42592592592592593"/>
    <n v="54"/>
    <n v="0.44735449584072862"/>
    <n v="0.47592592239379883"/>
    <n v="0"/>
    <n v="9"/>
    <n v="20"/>
    <n v="0.45783132530120479"/>
    <n v="83"/>
    <n v="0.50068847745297906"/>
    <n v="0.55783134698867798"/>
    <n v="0"/>
    <n v="25"/>
    <n v="57"/>
    <x v="1"/>
    <n v="2.142857142857143E-3"/>
    <n v="5.0000000000000001E-3"/>
    <n v="0"/>
    <n v="3"/>
    <n v="5"/>
    <n v="0"/>
    <n v="2"/>
    <n v="10"/>
    <s v="No corresponde"/>
    <s v="No corresponde"/>
    <s v="No corresponde"/>
    <s v="No corresponde"/>
    <s v="No corresponde"/>
    <s v="No corresponde"/>
    <n v="0.88"/>
    <n v="0.9"/>
    <n v="0.95"/>
    <n v="0"/>
    <n v="49"/>
    <n v="99"/>
    <s v="No corresponde"/>
    <s v="No corresponde"/>
    <s v="No corresponde"/>
    <n v="0"/>
    <n v="1"/>
    <n v="3"/>
    <s v="No corresponde"/>
    <s v="No corresponde"/>
    <s v="No corresponde"/>
    <n v="10"/>
    <n v="10"/>
    <m/>
    <n v="0"/>
    <n v="0"/>
    <n v="0"/>
  </r>
  <r>
    <n v="54"/>
    <n v="10516"/>
    <x v="0"/>
    <s v="Luya"/>
    <s v="San Cristóbal"/>
    <n v="1"/>
    <n v="1"/>
    <n v="1"/>
    <s v="pobreza muy alta y ruralidad alta"/>
    <n v="2"/>
    <n v="0"/>
    <n v="0"/>
    <n v="684"/>
    <n v="72.150000000000006"/>
    <n v="100"/>
    <n v="0.95833333333333337"/>
    <n v="24"/>
    <n v="0.95833332481838407"/>
    <n v="0.95833331346511841"/>
    <n v="0"/>
    <n v="4"/>
    <n v="9"/>
    <n v="0"/>
    <n v="22"/>
    <n v="4.2857143495764048E-2"/>
    <n v="0.10000000149011612"/>
    <n v="0"/>
    <n v="10"/>
    <n v="23"/>
    <x v="1"/>
    <n v="2.142857142857143E-3"/>
    <n v="5.0000000000000001E-3"/>
    <n v="0"/>
    <n v="3"/>
    <n v="5"/>
    <n v="0"/>
    <n v="2"/>
    <n v="10"/>
    <s v="No corresponde"/>
    <s v="No corresponde"/>
    <s v="No corresponde"/>
    <s v="No corresponde"/>
    <s v="No corresponde"/>
    <s v="No corresponde"/>
    <n v="0"/>
    <n v="0.7"/>
    <n v="0.8"/>
    <n v="0"/>
    <n v="52"/>
    <n v="105"/>
    <s v="No corresponde"/>
    <s v="No corresponde"/>
    <s v="No corresponde"/>
    <n v="0"/>
    <n v="1"/>
    <n v="3"/>
    <s v="No corresponde"/>
    <s v="No corresponde"/>
    <s v="No corresponde"/>
    <n v="10"/>
    <n v="10"/>
    <m/>
    <n v="0"/>
    <n v="0"/>
    <n v="0"/>
  </r>
  <r>
    <n v="55"/>
    <n v="10517"/>
    <x v="0"/>
    <s v="Luya"/>
    <s v="San Francisco del Yeso"/>
    <n v="1"/>
    <n v="2"/>
    <n v="2"/>
    <s v="pobreza alta y ruralidad alta"/>
    <n v="3"/>
    <n v="0"/>
    <n v="0"/>
    <n v="819"/>
    <n v="56.86"/>
    <n v="100"/>
    <n v="0.79411764705882348"/>
    <n v="34"/>
    <n v="0.82626049157952053"/>
    <n v="0.8691176176071167"/>
    <n v="0"/>
    <n v="6"/>
    <n v="13"/>
    <n v="0"/>
    <n v="40"/>
    <n v="5.3571428571428568E-2"/>
    <n v="0.125"/>
    <n v="0"/>
    <n v="7"/>
    <n v="16"/>
    <x v="1"/>
    <n v="2.142857142857143E-3"/>
    <n v="5.0000000000000001E-3"/>
    <n v="0"/>
    <n v="3"/>
    <n v="5"/>
    <n v="0"/>
    <n v="2"/>
    <n v="10"/>
    <s v="No corresponde"/>
    <s v="No corresponde"/>
    <s v="No corresponde"/>
    <s v="No corresponde"/>
    <s v="No corresponde"/>
    <s v="No corresponde"/>
    <n v="0.91666666666666663"/>
    <n v="0.95"/>
    <n v="1"/>
    <n v="0"/>
    <n v="50"/>
    <n v="100"/>
    <n v="0"/>
    <n v="0"/>
    <n v="1"/>
    <n v="0"/>
    <n v="1"/>
    <n v="3"/>
    <s v="No corresponde"/>
    <s v="No corresponde"/>
    <s v="No corresponde"/>
    <n v="10"/>
    <n v="11"/>
    <m/>
    <n v="0"/>
    <n v="0"/>
    <n v="1"/>
  </r>
  <r>
    <n v="56"/>
    <n v="10518"/>
    <x v="0"/>
    <s v="Luya"/>
    <s v="San Jerónimo"/>
    <n v="1"/>
    <n v="1"/>
    <n v="1"/>
    <s v="pobreza muy alta y ruralidad alta"/>
    <n v="2"/>
    <n v="0"/>
    <n v="0"/>
    <n v="878"/>
    <n v="81.739999999999995"/>
    <n v="100"/>
    <n v="0.92307692307692313"/>
    <n v="13"/>
    <n v="0.94450550157945234"/>
    <n v="0.97307693958282471"/>
    <n v="0"/>
    <n v="4"/>
    <n v="9"/>
    <n v="0.1111111111111111"/>
    <n v="18"/>
    <n v="0.15396825496166472"/>
    <n v="0.21111111342906952"/>
    <n v="0"/>
    <n v="9"/>
    <n v="19"/>
    <x v="1"/>
    <n v="2.142857142857143E-3"/>
    <n v="5.0000000000000001E-3"/>
    <n v="0"/>
    <n v="3"/>
    <n v="5"/>
    <n v="0"/>
    <n v="2"/>
    <n v="10"/>
    <s v="No corresponde"/>
    <s v="No corresponde"/>
    <s v="No corresponde"/>
    <s v="No corresponde"/>
    <s v="No corresponde"/>
    <s v="No corresponde"/>
    <n v="0.9285714285714286"/>
    <n v="0.95"/>
    <n v="1"/>
    <n v="0"/>
    <n v="56"/>
    <n v="112"/>
    <n v="0"/>
    <n v="0"/>
    <n v="1"/>
    <n v="0"/>
    <n v="1"/>
    <n v="3"/>
    <s v="No corresponde"/>
    <s v="No corresponde"/>
    <s v="No corresponde"/>
    <n v="10"/>
    <n v="11"/>
    <m/>
    <n v="0"/>
    <n v="0"/>
    <n v="0"/>
  </r>
  <r>
    <n v="57"/>
    <n v="10519"/>
    <x v="0"/>
    <s v="Luya"/>
    <s v="San Juan de Lopecancha"/>
    <n v="1"/>
    <n v="3"/>
    <n v="3"/>
    <s v="pobreza media y ruralidad alta"/>
    <n v="2"/>
    <n v="0"/>
    <n v="0"/>
    <n v="505"/>
    <n v="44.529310000000002"/>
    <n v="100"/>
    <n v="0.8"/>
    <n v="10"/>
    <n v="0.84285713263920381"/>
    <n v="0.89999997615814209"/>
    <n v="0"/>
    <n v="3"/>
    <n v="6"/>
    <n v="0"/>
    <n v="20"/>
    <n v="6.4285716840199056E-2"/>
    <n v="0.15000000596046448"/>
    <n v="0"/>
    <n v="12"/>
    <n v="28"/>
    <x v="0"/>
    <s v="No corresponde"/>
    <s v="No corresponde"/>
    <n v="0"/>
    <n v="3"/>
    <n v="5"/>
    <n v="0"/>
    <n v="2"/>
    <n v="10"/>
    <s v="No corresponde"/>
    <s v="No corresponde"/>
    <s v="No corresponde"/>
    <s v="No corresponde"/>
    <s v="No corresponde"/>
    <s v="No corresponde"/>
    <n v="0"/>
    <n v="0.7"/>
    <n v="0.8"/>
    <n v="0"/>
    <n v="20"/>
    <n v="41"/>
    <n v="0"/>
    <n v="0"/>
    <n v="1"/>
    <n v="0"/>
    <n v="1"/>
    <n v="3"/>
    <s v="No corresponde"/>
    <s v="No corresponde"/>
    <s v="No corresponde"/>
    <n v="9"/>
    <n v="10"/>
    <m/>
    <n v="0"/>
    <n v="0"/>
    <n v="0"/>
  </r>
  <r>
    <n v="58"/>
    <n v="10520"/>
    <x v="0"/>
    <s v="Luya"/>
    <s v="Santa Catalina"/>
    <n v="1"/>
    <n v="1"/>
    <n v="1"/>
    <s v="pobreza muy alta y ruralidad alta"/>
    <n v="4"/>
    <n v="1"/>
    <n v="0"/>
    <n v="1904"/>
    <n v="84.87"/>
    <n v="100"/>
    <n v="0.68965517241379315"/>
    <n v="87"/>
    <n v="0.71108375423647507"/>
    <n v="0.73965519666671753"/>
    <n v="0"/>
    <n v="14"/>
    <n v="31"/>
    <n v="0"/>
    <n v="128"/>
    <n v="4.2857143495764048E-2"/>
    <n v="0.10000000149011612"/>
    <n v="0"/>
    <n v="31"/>
    <n v="71"/>
    <x v="1"/>
    <n v="2.142857142857143E-3"/>
    <n v="5.0000000000000001E-3"/>
    <n v="0"/>
    <n v="7"/>
    <n v="15"/>
    <n v="0"/>
    <n v="6"/>
    <n v="14"/>
    <s v="No corresponde"/>
    <s v="No corresponde"/>
    <s v="No corresponde"/>
    <s v="No corresponde"/>
    <s v="No corresponde"/>
    <s v="No corresponde"/>
    <n v="0.35567010309278352"/>
    <n v="0.7"/>
    <n v="0.8"/>
    <n v="0"/>
    <n v="91"/>
    <n v="183"/>
    <n v="0"/>
    <n v="0"/>
    <n v="1"/>
    <n v="0"/>
    <n v="1"/>
    <n v="3"/>
    <s v="No corresponde"/>
    <s v="No corresponde"/>
    <s v="No corresponde"/>
    <n v="10"/>
    <n v="11"/>
    <m/>
    <n v="0"/>
    <n v="0"/>
    <n v="0"/>
  </r>
  <r>
    <n v="59"/>
    <n v="10521"/>
    <x v="0"/>
    <s v="Luya"/>
    <s v="Santo Tomás"/>
    <n v="1"/>
    <n v="2"/>
    <n v="1"/>
    <s v="pobreza muy alta y ruralidad alta"/>
    <n v="3"/>
    <n v="0"/>
    <n v="0"/>
    <n v="3530"/>
    <n v="68.52"/>
    <n v="100"/>
    <n v="0.6517857142857143"/>
    <n v="112"/>
    <n v="0.67321429812178324"/>
    <n v="0.70178574323654175"/>
    <n v="0"/>
    <n v="16"/>
    <n v="37"/>
    <n v="0.19444444444444445"/>
    <n v="144"/>
    <n v="0.23730158616626074"/>
    <n v="0.29444444179534912"/>
    <n v="0"/>
    <n v="46"/>
    <n v="106"/>
    <x v="1"/>
    <n v="2.142857142857143E-3"/>
    <n v="5.0000000000000001E-3"/>
    <n v="0"/>
    <n v="11"/>
    <n v="25"/>
    <n v="0"/>
    <n v="6"/>
    <n v="14"/>
    <s v="No corresponde"/>
    <s v="No corresponde"/>
    <s v="No corresponde"/>
    <s v="No corresponde"/>
    <s v="No corresponde"/>
    <s v="No corresponde"/>
    <n v="0.30158730158730157"/>
    <n v="0.7"/>
    <n v="0.8"/>
    <n v="0"/>
    <n v="132"/>
    <n v="265"/>
    <n v="0"/>
    <n v="0"/>
    <n v="1"/>
    <n v="0"/>
    <n v="1"/>
    <n v="3"/>
    <s v="No corresponde"/>
    <s v="No corresponde"/>
    <s v="No corresponde"/>
    <n v="10"/>
    <n v="11"/>
    <m/>
    <n v="0"/>
    <n v="0"/>
    <n v="0"/>
  </r>
  <r>
    <n v="60"/>
    <n v="10522"/>
    <x v="0"/>
    <s v="Luya"/>
    <s v="Tingo"/>
    <n v="1"/>
    <n v="3"/>
    <n v="3"/>
    <s v="pobreza media y ruralidad alta"/>
    <n v="1"/>
    <n v="0"/>
    <n v="0"/>
    <n v="1360"/>
    <n v="44.529310000000002"/>
    <n v="100"/>
    <n v="0.71111111111111114"/>
    <n v="45"/>
    <n v="0.75396824602096801"/>
    <n v="0.81111109256744385"/>
    <n v="0"/>
    <n v="7"/>
    <n v="16"/>
    <n v="0"/>
    <n v="53"/>
    <n v="6.4285716840199056E-2"/>
    <n v="0.15000000596046448"/>
    <n v="0"/>
    <n v="18"/>
    <n v="41"/>
    <x v="0"/>
    <s v="No corresponde"/>
    <s v="No corresponde"/>
    <n v="0"/>
    <n v="3"/>
    <n v="5"/>
    <n v="0"/>
    <n v="2"/>
    <n v="10"/>
    <s v="No corresponde"/>
    <s v="No corresponde"/>
    <s v="No corresponde"/>
    <s v="No corresponde"/>
    <s v="No corresponde"/>
    <s v="No corresponde"/>
    <n v="0.39759036144578314"/>
    <n v="0.7"/>
    <n v="0.8"/>
    <n v="0"/>
    <n v="58"/>
    <n v="116"/>
    <n v="0"/>
    <n v="0"/>
    <n v="1"/>
    <n v="0"/>
    <n v="1"/>
    <n v="3"/>
    <s v="No corresponde"/>
    <s v="No corresponde"/>
    <s v="No corresponde"/>
    <n v="9"/>
    <n v="10"/>
    <m/>
    <n v="0"/>
    <n v="0"/>
    <n v="0"/>
  </r>
  <r>
    <n v="61"/>
    <n v="10523"/>
    <x v="0"/>
    <s v="Luya"/>
    <s v="Trita"/>
    <n v="1"/>
    <n v="3"/>
    <n v="3"/>
    <s v="pobreza media y ruralidad alta"/>
    <n v="1"/>
    <n v="0"/>
    <n v="0"/>
    <n v="1375"/>
    <n v="50.97"/>
    <n v="100"/>
    <n v="0.95454545454545459"/>
    <n v="44"/>
    <n v="0.95454544757867787"/>
    <n v="0.95454543828964233"/>
    <n v="0"/>
    <n v="9"/>
    <n v="21"/>
    <n v="0"/>
    <n v="64"/>
    <n v="6.4285716840199056E-2"/>
    <n v="0.15000000596046448"/>
    <n v="0"/>
    <n v="26"/>
    <n v="59"/>
    <x v="0"/>
    <s v="No corresponde"/>
    <s v="No corresponde"/>
    <n v="0"/>
    <n v="3"/>
    <n v="5"/>
    <n v="0"/>
    <n v="2"/>
    <n v="10"/>
    <s v="No corresponde"/>
    <s v="No corresponde"/>
    <s v="No corresponde"/>
    <s v="No corresponde"/>
    <s v="No corresponde"/>
    <s v="No corresponde"/>
    <n v="0.19607843137254902"/>
    <n v="0.7"/>
    <n v="0.8"/>
    <n v="0"/>
    <n v="85"/>
    <n v="171"/>
    <n v="0"/>
    <n v="0"/>
    <n v="1"/>
    <n v="0"/>
    <n v="1"/>
    <n v="3"/>
    <s v="No corresponde"/>
    <s v="No corresponde"/>
    <s v="No corresponde"/>
    <n v="9"/>
    <n v="10"/>
    <m/>
    <n v="0"/>
    <n v="0"/>
    <n v="0"/>
  </r>
  <r>
    <n v="62"/>
    <n v="10602"/>
    <x v="0"/>
    <s v="Rodríguez de Mendoza"/>
    <s v="Chirimoto"/>
    <n v="1"/>
    <n v="3"/>
    <n v="3"/>
    <s v="pobreza media y ruralidad alta"/>
    <n v="2"/>
    <n v="0"/>
    <n v="0"/>
    <n v="2075"/>
    <n v="47.69"/>
    <n v="100"/>
    <n v="0.83870967741935487"/>
    <n v="124"/>
    <n v="0.88156681978208129"/>
    <n v="0.93870967626571655"/>
    <n v="0"/>
    <n v="12"/>
    <n v="26"/>
    <n v="0"/>
    <n v="93"/>
    <n v="6.4285716840199056E-2"/>
    <n v="0.15000000596046448"/>
    <n v="0"/>
    <n v="41"/>
    <n v="95"/>
    <x v="0"/>
    <s v="No corresponde"/>
    <s v="No corresponde"/>
    <n v="0"/>
    <n v="7"/>
    <n v="15"/>
    <n v="0"/>
    <n v="2"/>
    <n v="10"/>
    <s v="No corresponde"/>
    <s v="No corresponde"/>
    <s v="No corresponde"/>
    <s v="No corresponde"/>
    <s v="No corresponde"/>
    <s v="No corresponde"/>
    <n v="0.76254180602006694"/>
    <n v="0.8"/>
    <n v="0.9"/>
    <n v="0"/>
    <n v="67"/>
    <n v="135"/>
    <n v="0"/>
    <n v="0"/>
    <n v="1"/>
    <n v="0"/>
    <n v="1"/>
    <n v="3"/>
    <s v="No corresponde"/>
    <s v="No corresponde"/>
    <s v="No corresponde"/>
    <n v="9"/>
    <n v="10"/>
    <m/>
    <n v="0"/>
    <n v="0"/>
    <n v="0"/>
  </r>
  <r>
    <n v="63"/>
    <n v="10603"/>
    <x v="0"/>
    <s v="Rodríguez de Mendoza"/>
    <s v="Cochamal"/>
    <n v="2"/>
    <n v="4"/>
    <n v="5"/>
    <s v="pobreza baja y ruralidad alta"/>
    <n v="1"/>
    <n v="0"/>
    <n v="0"/>
    <n v="503"/>
    <n v="36.03"/>
    <n v="100"/>
    <n v="1"/>
    <n v="15"/>
    <n v="1"/>
    <n v="1"/>
    <n v="0"/>
    <n v="3"/>
    <n v="5"/>
    <n v="0"/>
    <n v="18"/>
    <n v="8.5714286991528096E-2"/>
    <n v="0.20000000298023224"/>
    <n v="0"/>
    <n v="9"/>
    <n v="19"/>
    <x v="0"/>
    <s v="No corresponde"/>
    <s v="No corresponde"/>
    <n v="0"/>
    <n v="3"/>
    <n v="5"/>
    <n v="0"/>
    <n v="2"/>
    <n v="10"/>
    <s v="No corresponde"/>
    <s v="No corresponde"/>
    <s v="No corresponde"/>
    <s v="No corresponde"/>
    <s v="No corresponde"/>
    <s v="No corresponde"/>
    <n v="0.80555555555555558"/>
    <n v="0.9"/>
    <n v="0.95"/>
    <n v="0"/>
    <n v="37"/>
    <n v="75"/>
    <s v="No corresponde"/>
    <s v="No corresponde"/>
    <s v="No corresponde"/>
    <n v="0"/>
    <n v="1"/>
    <n v="3"/>
    <s v="No corresponde"/>
    <s v="No corresponde"/>
    <s v="No corresponde"/>
    <n v="9"/>
    <n v="9"/>
    <m/>
    <n v="0"/>
    <n v="0"/>
    <n v="0"/>
  </r>
  <r>
    <n v="64"/>
    <n v="10604"/>
    <x v="0"/>
    <s v="Rodríguez de Mendoza"/>
    <s v="Huambo"/>
    <n v="2"/>
    <n v="5"/>
    <n v="5"/>
    <s v="pobreza baja y ruralidad alta"/>
    <n v="1"/>
    <n v="0"/>
    <n v="0"/>
    <n v="2537"/>
    <n v="33.020000000000003"/>
    <n v="100"/>
    <n v="0.98181818181818181"/>
    <n v="55"/>
    <n v="0.98181818924941022"/>
    <n v="0.98181819915771484"/>
    <n v="0"/>
    <n v="15"/>
    <n v="33"/>
    <n v="0"/>
    <n v="73"/>
    <n v="8.5714286991528096E-2"/>
    <n v="0.20000000298023224"/>
    <n v="0"/>
    <n v="41"/>
    <n v="95"/>
    <x v="0"/>
    <s v="No corresponde"/>
    <s v="No corresponde"/>
    <n v="0"/>
    <n v="7"/>
    <n v="15"/>
    <n v="0"/>
    <n v="2"/>
    <n v="10"/>
    <s v="No corresponde"/>
    <s v="No corresponde"/>
    <s v="No corresponde"/>
    <s v="No corresponde"/>
    <s v="No corresponde"/>
    <s v="No corresponde"/>
    <n v="0.94693877551020411"/>
    <n v="0.95"/>
    <n v="1"/>
    <n v="0"/>
    <n v="100"/>
    <n v="201"/>
    <n v="0"/>
    <n v="1"/>
    <n v="3"/>
    <n v="0"/>
    <n v="1"/>
    <n v="3"/>
    <s v="No corresponde"/>
    <s v="No corresponde"/>
    <s v="No corresponde"/>
    <n v="10"/>
    <n v="10"/>
    <m/>
    <n v="0"/>
    <n v="0"/>
    <n v="1"/>
  </r>
  <r>
    <n v="65"/>
    <n v="10605"/>
    <x v="0"/>
    <s v="Rodríguez de Mendoza"/>
    <s v="Limabamba"/>
    <n v="2"/>
    <n v="4"/>
    <n v="3"/>
    <s v="pobreza media y ruralidad alta"/>
    <n v="1"/>
    <n v="0"/>
    <n v="0"/>
    <n v="3043"/>
    <n v="41.42"/>
    <n v="100"/>
    <n v="0.90566037735849059"/>
    <n v="53"/>
    <n v="0.93752022380777444"/>
    <n v="0.98000001907348633"/>
    <n v="0"/>
    <n v="9"/>
    <n v="21"/>
    <n v="0"/>
    <n v="73"/>
    <n v="6.4285716840199056E-2"/>
    <n v="0.15000000596046448"/>
    <n v="0"/>
    <n v="21"/>
    <n v="47"/>
    <x v="0"/>
    <s v="No corresponde"/>
    <s v="No corresponde"/>
    <n v="0"/>
    <n v="7"/>
    <n v="15"/>
    <n v="0"/>
    <n v="2"/>
    <n v="10"/>
    <s v="No corresponde"/>
    <s v="No corresponde"/>
    <s v="No corresponde"/>
    <s v="No corresponde"/>
    <s v="No corresponde"/>
    <s v="No corresponde"/>
    <n v="0.9538461538461539"/>
    <n v="1"/>
    <n v="1"/>
    <n v="0"/>
    <n v="71"/>
    <n v="142"/>
    <n v="0"/>
    <n v="0"/>
    <n v="1"/>
    <n v="0"/>
    <n v="1"/>
    <n v="3"/>
    <s v="No corresponde"/>
    <s v="No corresponde"/>
    <s v="No corresponde"/>
    <n v="9"/>
    <n v="10"/>
    <m/>
    <n v="0"/>
    <n v="0"/>
    <n v="0"/>
  </r>
  <r>
    <n v="66"/>
    <n v="10606"/>
    <x v="0"/>
    <s v="Rodríguez de Mendoza"/>
    <s v="Longar"/>
    <n v="2"/>
    <n v="5"/>
    <n v="5"/>
    <s v="pobreza baja y ruralidad alta"/>
    <n v="1"/>
    <n v="0"/>
    <n v="0"/>
    <n v="1616"/>
    <n v="30.9"/>
    <n v="100"/>
    <n v="0.97058823529411764"/>
    <n v="34"/>
    <n v="0.97058822327301286"/>
    <n v="0.97058820724487305"/>
    <n v="0"/>
    <n v="8"/>
    <n v="17"/>
    <n v="0"/>
    <n v="47"/>
    <n v="8.5714286991528096E-2"/>
    <n v="0.20000000298023224"/>
    <n v="0"/>
    <n v="25"/>
    <n v="58"/>
    <x v="0"/>
    <s v="No corresponde"/>
    <s v="No corresponde"/>
    <n v="0"/>
    <n v="7"/>
    <n v="15"/>
    <n v="0"/>
    <n v="2"/>
    <n v="10"/>
    <s v="No corresponde"/>
    <s v="No corresponde"/>
    <s v="No corresponde"/>
    <s v="No corresponde"/>
    <s v="No corresponde"/>
    <s v="No corresponde"/>
    <n v="0.9652173913043478"/>
    <n v="1"/>
    <n v="1"/>
    <n v="0"/>
    <n v="71"/>
    <n v="143"/>
    <n v="0"/>
    <n v="0"/>
    <n v="1"/>
    <n v="0"/>
    <n v="1"/>
    <n v="3"/>
    <s v="No corresponde"/>
    <s v="No corresponde"/>
    <s v="No corresponde"/>
    <n v="9"/>
    <n v="10"/>
    <m/>
    <n v="0"/>
    <n v="0"/>
    <n v="1"/>
  </r>
  <r>
    <n v="67"/>
    <n v="10608"/>
    <x v="0"/>
    <s v="Rodríguez de Mendoza"/>
    <s v="Milpuc"/>
    <n v="2"/>
    <n v="5"/>
    <n v="5"/>
    <s v="pobreza baja y ruralidad alta"/>
    <n v="1"/>
    <n v="0"/>
    <n v="0"/>
    <n v="598"/>
    <n v="32.83"/>
    <n v="100"/>
    <n v="1"/>
    <n v="8"/>
    <n v="1"/>
    <n v="1"/>
    <n v="0"/>
    <n v="3"/>
    <n v="5"/>
    <n v="0"/>
    <n v="12"/>
    <n v="8.5714286991528096E-2"/>
    <n v="0.20000000298023224"/>
    <n v="0"/>
    <n v="12"/>
    <n v="26"/>
    <x v="0"/>
    <s v="No corresponde"/>
    <s v="No corresponde"/>
    <n v="0"/>
    <n v="3"/>
    <n v="5"/>
    <n v="0"/>
    <n v="2"/>
    <n v="10"/>
    <s v="No corresponde"/>
    <s v="No corresponde"/>
    <s v="No corresponde"/>
    <s v="No corresponde"/>
    <s v="No corresponde"/>
    <s v="No corresponde"/>
    <n v="0.6785714285714286"/>
    <n v="0.8"/>
    <n v="0.9"/>
    <n v="0"/>
    <n v="43"/>
    <n v="86"/>
    <n v="0"/>
    <n v="0"/>
    <n v="1"/>
    <n v="0"/>
    <n v="1"/>
    <n v="3"/>
    <s v="No corresponde"/>
    <s v="No corresponde"/>
    <s v="No corresponde"/>
    <n v="9"/>
    <n v="10"/>
    <m/>
    <n v="0"/>
    <n v="0"/>
    <n v="0"/>
  </r>
  <r>
    <n v="68"/>
    <n v="10609"/>
    <x v="0"/>
    <s v="Rodríguez de Mendoza"/>
    <s v="Omia"/>
    <n v="1"/>
    <n v="2"/>
    <n v="2"/>
    <s v="pobreza alta y ruralidad alta"/>
    <n v="1"/>
    <n v="0"/>
    <n v="0"/>
    <n v="9767"/>
    <n v="56.72"/>
    <n v="100"/>
    <n v="0.80160857908847183"/>
    <n v="373"/>
    <n v="0.8337514239999354"/>
    <n v="0.87660855054855347"/>
    <n v="0"/>
    <n v="77"/>
    <n v="178"/>
    <n v="0"/>
    <n v="557"/>
    <n v="5.3571428571428568E-2"/>
    <n v="0.125"/>
    <n v="0"/>
    <n v="142"/>
    <n v="330"/>
    <x v="1"/>
    <n v="2.142857142857143E-3"/>
    <n v="5.0000000000000001E-3"/>
    <n v="0"/>
    <n v="11"/>
    <n v="25"/>
    <n v="0"/>
    <n v="2"/>
    <n v="10"/>
    <s v="No corresponde"/>
    <s v="No corresponde"/>
    <s v="No corresponde"/>
    <s v="No corresponde"/>
    <s v="No corresponde"/>
    <s v="No corresponde"/>
    <n v="0.66932907348242809"/>
    <n v="0.8"/>
    <n v="0.9"/>
    <n v="0"/>
    <n v="206"/>
    <n v="412"/>
    <n v="0"/>
    <n v="1"/>
    <n v="2"/>
    <n v="0"/>
    <n v="1"/>
    <n v="3"/>
    <s v="No corresponde"/>
    <s v="No corresponde"/>
    <s v="No corresponde"/>
    <n v="11"/>
    <n v="11"/>
    <m/>
    <n v="0"/>
    <n v="0"/>
    <n v="0"/>
  </r>
  <r>
    <n v="69"/>
    <n v="10610"/>
    <x v="0"/>
    <s v="Rodríguez de Mendoza"/>
    <s v="Santa Rosa"/>
    <n v="2"/>
    <n v="4"/>
    <n v="3"/>
    <s v="pobreza media y ruralidad alta"/>
    <n v="1"/>
    <n v="0"/>
    <n v="0"/>
    <n v="456"/>
    <n v="42.51"/>
    <n v="100"/>
    <n v="0.94117647058823528"/>
    <n v="17"/>
    <n v="0.95781513422477149"/>
    <n v="0.98000001907348633"/>
    <n v="0"/>
    <n v="2"/>
    <n v="4"/>
    <n v="0"/>
    <n v="16"/>
    <n v="6.4285716840199056E-2"/>
    <n v="0.15000000596046448"/>
    <n v="0"/>
    <n v="9"/>
    <n v="19"/>
    <x v="0"/>
    <s v="No corresponde"/>
    <s v="No corresponde"/>
    <n v="0"/>
    <n v="3"/>
    <n v="5"/>
    <n v="0"/>
    <n v="2"/>
    <n v="10"/>
    <s v="No corresponde"/>
    <s v="No corresponde"/>
    <s v="No corresponde"/>
    <s v="No corresponde"/>
    <s v="No corresponde"/>
    <s v="No corresponde"/>
    <n v="0.74285714285714288"/>
    <n v="0.8"/>
    <n v="0.9"/>
    <n v="0"/>
    <n v="33"/>
    <n v="66"/>
    <n v="0"/>
    <n v="0"/>
    <n v="1"/>
    <n v="0"/>
    <n v="1"/>
    <n v="3"/>
    <s v="No corresponde"/>
    <s v="No corresponde"/>
    <s v="No corresponde"/>
    <n v="9"/>
    <n v="10"/>
    <m/>
    <n v="0"/>
    <n v="0"/>
    <n v="0"/>
  </r>
  <r>
    <n v="70"/>
    <n v="10611"/>
    <x v="0"/>
    <s v="Rodríguez de Mendoza"/>
    <s v="Totora"/>
    <n v="2"/>
    <n v="4"/>
    <n v="5"/>
    <s v="pobreza baja y ruralidad alta"/>
    <n v="1"/>
    <n v="0"/>
    <n v="0"/>
    <n v="447"/>
    <n v="36.700000000000003"/>
    <n v="100"/>
    <n v="0.8"/>
    <n v="5"/>
    <n v="0.86428570917674474"/>
    <n v="0.94999998807907104"/>
    <n v="0"/>
    <n v="1"/>
    <n v="2"/>
    <n v="0"/>
    <n v="10"/>
    <n v="8.5714286991528096E-2"/>
    <n v="0.20000000298023224"/>
    <n v="0"/>
    <n v="6"/>
    <n v="14"/>
    <x v="0"/>
    <s v="No corresponde"/>
    <s v="No corresponde"/>
    <n v="0"/>
    <n v="3"/>
    <n v="5"/>
    <n v="0"/>
    <n v="2"/>
    <n v="10"/>
    <s v="No corresponde"/>
    <s v="No corresponde"/>
    <s v="No corresponde"/>
    <s v="No corresponde"/>
    <s v="No corresponde"/>
    <s v="No corresponde"/>
    <n v="1"/>
    <n v="1"/>
    <n v="1"/>
    <n v="0"/>
    <n v="23"/>
    <n v="47"/>
    <n v="0"/>
    <n v="0"/>
    <n v="1"/>
    <n v="0"/>
    <n v="1"/>
    <n v="3"/>
    <s v="No corresponde"/>
    <s v="No corresponde"/>
    <s v="No corresponde"/>
    <n v="9"/>
    <n v="10"/>
    <m/>
    <n v="0"/>
    <n v="0"/>
    <n v="0"/>
  </r>
  <r>
    <n v="71"/>
    <n v="10612"/>
    <x v="0"/>
    <s v="Rodríguez de Mendoza"/>
    <s v="Vista Alegre"/>
    <n v="1"/>
    <n v="2"/>
    <n v="2"/>
    <s v="pobreza alta y ruralidad alta"/>
    <n v="2"/>
    <n v="0"/>
    <n v="0"/>
    <n v="3795"/>
    <n v="62.58"/>
    <n v="100"/>
    <n v="0.39516129032258063"/>
    <n v="124"/>
    <n v="0.42730414688861862"/>
    <n v="0.47016128897666931"/>
    <n v="0"/>
    <n v="21"/>
    <n v="47"/>
    <n v="0"/>
    <n v="145"/>
    <n v="5.3571428571428568E-2"/>
    <n v="0.125"/>
    <n v="0"/>
    <n v="39"/>
    <n v="90"/>
    <x v="1"/>
    <n v="2.142857142857143E-3"/>
    <n v="5.0000000000000001E-3"/>
    <n v="0"/>
    <n v="11"/>
    <n v="25"/>
    <n v="0"/>
    <n v="2"/>
    <n v="10"/>
    <s v="No corresponde"/>
    <s v="No corresponde"/>
    <s v="No corresponde"/>
    <s v="No corresponde"/>
    <s v="No corresponde"/>
    <s v="No corresponde"/>
    <n v="0.94666666666666666"/>
    <n v="0.95"/>
    <n v="1"/>
    <n v="0"/>
    <n v="49"/>
    <n v="98"/>
    <s v="No corresponde"/>
    <s v="No corresponde"/>
    <s v="No corresponde"/>
    <n v="0"/>
    <n v="1"/>
    <n v="3"/>
    <s v="No corresponde"/>
    <s v="No corresponde"/>
    <s v="No corresponde"/>
    <n v="10"/>
    <n v="10"/>
    <m/>
    <n v="0"/>
    <n v="0"/>
    <n v="0"/>
  </r>
  <r>
    <n v="72"/>
    <n v="10701"/>
    <x v="0"/>
    <s v="Utcubamba"/>
    <s v="Bagua Grande"/>
    <n v="2"/>
    <n v="4"/>
    <n v="4"/>
    <s v="pobreza media y ruralidad media"/>
    <n v="1"/>
    <n v="0"/>
    <n v="0"/>
    <n v="53922"/>
    <n v="38.17"/>
    <n v="42.098823529411767"/>
    <n v="0.89969736273238221"/>
    <n v="2313"/>
    <n v="0.93411278687856969"/>
    <n v="0.98000001907348633"/>
    <n v="0"/>
    <n v="411"/>
    <n v="958"/>
    <n v="0"/>
    <n v="3223"/>
    <n v="7.4999998722757616E-2"/>
    <n v="0.17499999701976776"/>
    <n v="0"/>
    <n v="429"/>
    <n v="1000"/>
    <x v="0"/>
    <s v="No corresponde"/>
    <s v="No corresponde"/>
    <n v="0"/>
    <n v="15"/>
    <n v="35"/>
    <n v="0"/>
    <n v="2"/>
    <n v="10"/>
    <n v="0"/>
    <n v="0.36428571428571427"/>
    <n v="0.85"/>
    <n v="0"/>
    <n v="0.36428571428571427"/>
    <n v="0.85"/>
    <n v="0.97031891379854751"/>
    <n v="1"/>
    <n v="1"/>
    <n v="0"/>
    <n v="658"/>
    <n v="1316"/>
    <s v="No corresponde"/>
    <s v="No corresponde"/>
    <s v="No corresponde"/>
    <n v="0"/>
    <n v="1"/>
    <n v="3"/>
    <s v="No corresponde"/>
    <s v="No corresponde"/>
    <s v="No corresponde"/>
    <n v="11"/>
    <n v="11"/>
    <m/>
    <n v="0"/>
    <n v="0"/>
    <n v="1"/>
  </r>
  <r>
    <n v="73"/>
    <n v="10702"/>
    <x v="0"/>
    <s v="Utcubamba"/>
    <s v="Cajaruro"/>
    <n v="1"/>
    <n v="2"/>
    <n v="2"/>
    <s v="pobreza alta y ruralidad alta"/>
    <n v="3"/>
    <n v="0"/>
    <n v="0"/>
    <n v="28432"/>
    <n v="57.62"/>
    <n v="100"/>
    <n v="0.86054421768707479"/>
    <n v="882"/>
    <n v="0.89268706416017918"/>
    <n v="0.93554419279098511"/>
    <n v="0"/>
    <n v="125"/>
    <n v="291"/>
    <n v="0"/>
    <n v="1111"/>
    <n v="5.3571428571428568E-2"/>
    <n v="0.125"/>
    <n v="0"/>
    <n v="408"/>
    <n v="951"/>
    <x v="1"/>
    <n v="2.142857142857143E-3"/>
    <n v="5.0000000000000001E-3"/>
    <n v="0"/>
    <n v="15"/>
    <n v="35"/>
    <n v="0"/>
    <n v="2"/>
    <n v="10"/>
    <s v="No corresponde"/>
    <s v="No corresponde"/>
    <s v="No corresponde"/>
    <s v="No corresponde"/>
    <s v="No corresponde"/>
    <s v="No corresponde"/>
    <n v="0.95216400911161736"/>
    <n v="1"/>
    <n v="1"/>
    <n v="0"/>
    <n v="408"/>
    <n v="816"/>
    <n v="0"/>
    <n v="3"/>
    <n v="8"/>
    <n v="0"/>
    <n v="1"/>
    <n v="3"/>
    <s v="No corresponde"/>
    <s v="No corresponde"/>
    <s v="No corresponde"/>
    <n v="11"/>
    <n v="11"/>
    <m/>
    <n v="1"/>
    <n v="0"/>
    <n v="0"/>
  </r>
  <r>
    <n v="74"/>
    <n v="10703"/>
    <x v="0"/>
    <s v="Utcubamba"/>
    <s v="Cumba"/>
    <n v="1"/>
    <n v="3"/>
    <n v="2"/>
    <s v="pobreza alta y ruralidad alta"/>
    <n v="3"/>
    <n v="0"/>
    <n v="0"/>
    <n v="8734"/>
    <n v="52.96"/>
    <n v="100"/>
    <n v="0.69620253164556967"/>
    <n v="316"/>
    <n v="0.72834537721240722"/>
    <n v="0.77120250463485718"/>
    <n v="0"/>
    <n v="56"/>
    <n v="130"/>
    <n v="0"/>
    <n v="419"/>
    <n v="5.3571428571428568E-2"/>
    <n v="0.125"/>
    <n v="0"/>
    <n v="157"/>
    <n v="366"/>
    <x v="0"/>
    <s v="No corresponde"/>
    <s v="No corresponde"/>
    <n v="0"/>
    <n v="11"/>
    <n v="25"/>
    <n v="0"/>
    <n v="2"/>
    <n v="10"/>
    <s v="No corresponde"/>
    <s v="No corresponde"/>
    <s v="No corresponde"/>
    <s v="No corresponde"/>
    <s v="No corresponde"/>
    <s v="No corresponde"/>
    <n v="0.40444444444444444"/>
    <n v="0.7"/>
    <n v="0.8"/>
    <n v="0"/>
    <n v="218"/>
    <n v="436"/>
    <n v="0"/>
    <n v="1"/>
    <n v="3"/>
    <n v="0"/>
    <n v="1"/>
    <n v="3"/>
    <s v="No corresponde"/>
    <s v="No corresponde"/>
    <s v="No corresponde"/>
    <n v="10"/>
    <n v="10"/>
    <m/>
    <n v="0"/>
    <n v="0"/>
    <n v="0"/>
  </r>
  <r>
    <n v="75"/>
    <n v="10704"/>
    <x v="0"/>
    <s v="Utcubamba"/>
    <s v="El Milagro"/>
    <n v="2"/>
    <n v="4"/>
    <n v="5"/>
    <s v="pobreza baja y ruralidad alta"/>
    <n v="1"/>
    <n v="0"/>
    <n v="0"/>
    <n v="6386"/>
    <n v="35.82"/>
    <n v="100"/>
    <n v="0.94444444444444442"/>
    <n v="234"/>
    <n v="0.959682547856891"/>
    <n v="0.98000001907348633"/>
    <n v="0"/>
    <n v="37"/>
    <n v="85"/>
    <n v="0"/>
    <n v="287"/>
    <n v="8.5714286991528096E-2"/>
    <n v="0.20000000298023224"/>
    <n v="0"/>
    <n v="94"/>
    <n v="218"/>
    <x v="0"/>
    <s v="No corresponde"/>
    <s v="No corresponde"/>
    <n v="0"/>
    <n v="7"/>
    <n v="15"/>
    <n v="0"/>
    <n v="2"/>
    <n v="10"/>
    <s v="No corresponde"/>
    <s v="No corresponde"/>
    <s v="No corresponde"/>
    <s v="No corresponde"/>
    <s v="No corresponde"/>
    <s v="No corresponde"/>
    <n v="0.9604221635883905"/>
    <n v="1"/>
    <n v="1"/>
    <n v="0"/>
    <n v="134"/>
    <n v="269"/>
    <n v="0"/>
    <n v="0"/>
    <n v="1"/>
    <n v="0"/>
    <n v="1"/>
    <n v="3"/>
    <s v="No corresponde"/>
    <s v="No corresponde"/>
    <s v="No corresponde"/>
    <n v="9"/>
    <n v="10"/>
    <m/>
    <n v="0"/>
    <n v="0"/>
    <n v="0"/>
  </r>
  <r>
    <n v="76"/>
    <n v="10705"/>
    <x v="0"/>
    <s v="Utcubamba"/>
    <s v="Jamalca"/>
    <n v="1"/>
    <n v="3"/>
    <n v="3"/>
    <s v="pobreza media y ruralidad alta"/>
    <n v="1"/>
    <n v="0"/>
    <n v="0"/>
    <n v="8226"/>
    <n v="47.16"/>
    <n v="100"/>
    <n v="0.84090909090909094"/>
    <n v="264"/>
    <n v="0.88376623237287844"/>
    <n v="0.94090908765792847"/>
    <n v="0"/>
    <n v="44"/>
    <n v="102"/>
    <n v="0"/>
    <n v="325"/>
    <n v="6.4285716840199056E-2"/>
    <n v="0.15000000596046448"/>
    <n v="0"/>
    <n v="126"/>
    <n v="294"/>
    <x v="0"/>
    <s v="No corresponde"/>
    <s v="No corresponde"/>
    <n v="0"/>
    <n v="11"/>
    <n v="25"/>
    <n v="0"/>
    <n v="6"/>
    <n v="14"/>
    <s v="No corresponde"/>
    <s v="No corresponde"/>
    <s v="No corresponde"/>
    <s v="No corresponde"/>
    <s v="No corresponde"/>
    <s v="No corresponde"/>
    <n v="0.97499999999999998"/>
    <n v="1"/>
    <n v="1"/>
    <n v="0"/>
    <n v="195"/>
    <n v="390"/>
    <n v="0"/>
    <n v="1"/>
    <n v="2"/>
    <n v="0"/>
    <n v="1"/>
    <n v="3"/>
    <s v="No corresponde"/>
    <s v="No corresponde"/>
    <s v="No corresponde"/>
    <n v="10"/>
    <n v="10"/>
    <m/>
    <n v="0"/>
    <n v="0"/>
    <n v="1"/>
  </r>
  <r>
    <n v="77"/>
    <n v="10706"/>
    <x v="0"/>
    <s v="Utcubamba"/>
    <s v="Lonya Grande"/>
    <n v="1"/>
    <n v="3"/>
    <n v="4"/>
    <s v="pobreza media y ruralidad media"/>
    <n v="4"/>
    <n v="1"/>
    <n v="1"/>
    <n v="10421"/>
    <n v="44.11"/>
    <n v="72.977158343012007"/>
    <n v="0.95388349514563109"/>
    <n v="412"/>
    <n v="0.95388348398526068"/>
    <n v="0.95388346910476685"/>
    <n v="0"/>
    <n v="75"/>
    <n v="174"/>
    <n v="3.3274956217162872E-2"/>
    <n v="571"/>
    <n v="0.10827495806032877"/>
    <n v="0.2082749605178833"/>
    <n v="0"/>
    <n v="165"/>
    <n v="384"/>
    <x v="0"/>
    <s v="No corresponde"/>
    <s v="No corresponde"/>
    <n v="0"/>
    <n v="11"/>
    <n v="25"/>
    <n v="0"/>
    <n v="6"/>
    <n v="14"/>
    <s v="No corresponde"/>
    <s v="No corresponde"/>
    <s v="No corresponde"/>
    <s v="No corresponde"/>
    <s v="No corresponde"/>
    <s v="No corresponde"/>
    <n v="0.93343898573692552"/>
    <n v="0.95"/>
    <n v="1"/>
    <n v="0"/>
    <n v="229"/>
    <n v="459"/>
    <n v="0"/>
    <n v="1"/>
    <n v="2"/>
    <n v="0"/>
    <n v="1"/>
    <n v="3"/>
    <s v="No corresponde"/>
    <s v="No corresponde"/>
    <s v="No corresponde"/>
    <n v="10"/>
    <n v="10"/>
    <m/>
    <n v="0"/>
    <n v="0"/>
    <n v="1"/>
  </r>
  <r>
    <n v="78"/>
    <n v="10707"/>
    <x v="0"/>
    <s v="Utcubamba"/>
    <s v="Yamón"/>
    <n v="2"/>
    <n v="5"/>
    <n v="5"/>
    <s v="pobreza baja y ruralidad alta"/>
    <n v="3"/>
    <n v="0"/>
    <n v="0"/>
    <n v="2835"/>
    <n v="29.61"/>
    <n v="100"/>
    <n v="0.69090909090909092"/>
    <n v="110"/>
    <n v="0.75519479358351072"/>
    <n v="0.84090906381607056"/>
    <n v="0"/>
    <n v="21"/>
    <n v="47"/>
    <n v="0"/>
    <n v="151"/>
    <n v="8.5714286991528096E-2"/>
    <n v="0.20000000298023224"/>
    <n v="0"/>
    <n v="66"/>
    <n v="153"/>
    <x v="0"/>
    <s v="No corresponde"/>
    <s v="No corresponde"/>
    <n v="0"/>
    <n v="7"/>
    <n v="15"/>
    <n v="0"/>
    <n v="2"/>
    <n v="10"/>
    <s v="No corresponde"/>
    <s v="No corresponde"/>
    <s v="No corresponde"/>
    <s v="No corresponde"/>
    <s v="No corresponde"/>
    <s v="No corresponde"/>
    <n v="7.2727272727272724E-2"/>
    <n v="0.7"/>
    <n v="0.8"/>
    <n v="0"/>
    <n v="103"/>
    <n v="206"/>
    <n v="0"/>
    <n v="0"/>
    <n v="1"/>
    <n v="0"/>
    <n v="1"/>
    <n v="3"/>
    <s v="No corresponde"/>
    <s v="No corresponde"/>
    <s v="No corresponde"/>
    <n v="9"/>
    <n v="10"/>
    <m/>
    <n v="0"/>
    <n v="0"/>
    <n v="1"/>
  </r>
  <r>
    <n v="79"/>
    <n v="20102"/>
    <x v="1"/>
    <s v="Huaraz"/>
    <s v="Cochabamba"/>
    <n v="1"/>
    <n v="1"/>
    <n v="2"/>
    <s v="pobreza alta y ruralidad alta"/>
    <n v="3"/>
    <n v="0"/>
    <n v="0"/>
    <n v="1973"/>
    <n v="64.44"/>
    <n v="100"/>
    <n v="0.14814814814814814"/>
    <n v="54"/>
    <n v="0.18029100704130041"/>
    <n v="0.2231481522321701"/>
    <n v="0"/>
    <n v="14"/>
    <n v="32"/>
    <n v="0.32291666666666669"/>
    <n v="96"/>
    <n v="0.37648809098062064"/>
    <n v="0.4479166567325592"/>
    <n v="0"/>
    <n v="28"/>
    <n v="64"/>
    <x v="1"/>
    <n v="2.142857142857143E-3"/>
    <n v="5.0000000000000001E-3"/>
    <n v="0"/>
    <n v="7"/>
    <n v="15"/>
    <n v="0"/>
    <n v="2"/>
    <n v="10"/>
    <s v="No corresponde"/>
    <s v="No corresponde"/>
    <s v="No corresponde"/>
    <s v="No corresponde"/>
    <s v="No corresponde"/>
    <s v="No corresponde"/>
    <n v="0.6776859504132231"/>
    <n v="0.8"/>
    <n v="0.9"/>
    <n v="0"/>
    <n v="82"/>
    <n v="164"/>
    <n v="0"/>
    <n v="1"/>
    <n v="2"/>
    <n v="0"/>
    <n v="1"/>
    <n v="3"/>
    <s v="No corresponde"/>
    <s v="No corresponde"/>
    <s v="No corresponde"/>
    <n v="11"/>
    <n v="11"/>
    <m/>
    <n v="0"/>
    <n v="0"/>
    <n v="1"/>
  </r>
  <r>
    <n v="80"/>
    <n v="20103"/>
    <x v="1"/>
    <s v="Huaraz"/>
    <s v="Colcabamba"/>
    <n v="2"/>
    <n v="2"/>
    <n v="5"/>
    <s v="pobreza baja y ruralidad alta"/>
    <n v="2"/>
    <n v="0"/>
    <n v="0"/>
    <n v="822"/>
    <n v="30.66"/>
    <n v="100"/>
    <n v="0.83333333333333337"/>
    <n v="6"/>
    <n v="0.89619048436482751"/>
    <n v="0.98000001907348633"/>
    <n v="0"/>
    <n v="1"/>
    <n v="2"/>
    <n v="0"/>
    <n v="10"/>
    <n v="8.5714286991528096E-2"/>
    <n v="0.20000000298023224"/>
    <n v="0"/>
    <n v="4"/>
    <n v="8"/>
    <x v="0"/>
    <s v="No corresponde"/>
    <s v="No corresponde"/>
    <n v="0"/>
    <n v="3"/>
    <n v="5"/>
    <n v="0"/>
    <n v="2"/>
    <n v="10"/>
    <s v="No corresponde"/>
    <s v="No corresponde"/>
    <s v="No corresponde"/>
    <s v="No corresponde"/>
    <s v="No corresponde"/>
    <s v="No corresponde"/>
    <n v="0"/>
    <n v="0.7"/>
    <n v="0.8"/>
    <n v="0"/>
    <n v="43"/>
    <n v="87"/>
    <n v="0"/>
    <n v="0"/>
    <n v="1"/>
    <n v="0"/>
    <n v="1"/>
    <n v="3"/>
    <s v="No corresponde"/>
    <s v="No corresponde"/>
    <s v="No corresponde"/>
    <n v="9"/>
    <n v="10"/>
    <m/>
    <n v="0"/>
    <n v="0"/>
    <n v="0"/>
  </r>
  <r>
    <n v="81"/>
    <n v="20104"/>
    <x v="1"/>
    <s v="Huaraz"/>
    <s v="Huanchay"/>
    <n v="1"/>
    <n v="1"/>
    <n v="2"/>
    <s v="pobreza alta y ruralidad alta"/>
    <n v="3"/>
    <n v="0"/>
    <n v="0"/>
    <n v="2224"/>
    <n v="58.49"/>
    <n v="100"/>
    <n v="0.48275862068965519"/>
    <n v="29"/>
    <n v="0.51490148153211102"/>
    <n v="0.557758629322052"/>
    <n v="0"/>
    <n v="5"/>
    <n v="11"/>
    <n v="0"/>
    <n v="50"/>
    <n v="5.3571428571428568E-2"/>
    <n v="0.125"/>
    <n v="0"/>
    <n v="30"/>
    <n v="70"/>
    <x v="1"/>
    <n v="2.142857142857143E-3"/>
    <n v="5.0000000000000001E-3"/>
    <n v="0"/>
    <n v="7"/>
    <n v="15"/>
    <n v="0"/>
    <n v="2"/>
    <n v="10"/>
    <s v="No corresponde"/>
    <s v="No corresponde"/>
    <s v="No corresponde"/>
    <s v="No corresponde"/>
    <s v="No corresponde"/>
    <s v="No corresponde"/>
    <n v="2.7874564459930314E-2"/>
    <n v="0.7"/>
    <n v="0.8"/>
    <n v="0"/>
    <n v="96"/>
    <n v="193"/>
    <n v="0"/>
    <n v="1"/>
    <n v="3"/>
    <n v="0"/>
    <n v="1"/>
    <n v="3"/>
    <s v="No corresponde"/>
    <s v="No corresponde"/>
    <s v="No corresponde"/>
    <n v="11"/>
    <n v="11"/>
    <m/>
    <n v="0"/>
    <n v="0"/>
    <n v="0"/>
  </r>
  <r>
    <n v="82"/>
    <n v="20106"/>
    <x v="1"/>
    <s v="Huaraz"/>
    <s v="Jangas"/>
    <n v="2"/>
    <n v="2"/>
    <n v="5"/>
    <s v="pobreza baja y ruralidad alta"/>
    <n v="3"/>
    <n v="0"/>
    <n v="0"/>
    <n v="5081"/>
    <n v="33.770000000000003"/>
    <n v="100"/>
    <n v="0.85576923076923073"/>
    <n v="208"/>
    <n v="0.90901099718534029"/>
    <n v="0.98000001907348633"/>
    <n v="0"/>
    <n v="22"/>
    <n v="50"/>
    <n v="0"/>
    <n v="243"/>
    <n v="8.5714286991528096E-2"/>
    <n v="0.20000000298023224"/>
    <n v="0"/>
    <n v="57"/>
    <n v="132"/>
    <x v="0"/>
    <s v="No corresponde"/>
    <s v="No corresponde"/>
    <n v="0"/>
    <n v="11"/>
    <n v="25"/>
    <n v="0"/>
    <n v="6"/>
    <n v="14"/>
    <s v="No corresponde"/>
    <s v="No corresponde"/>
    <s v="No corresponde"/>
    <s v="No corresponde"/>
    <s v="No corresponde"/>
    <s v="No corresponde"/>
    <n v="0.4375"/>
    <n v="0.7"/>
    <n v="0.8"/>
    <n v="0"/>
    <n v="162"/>
    <n v="325"/>
    <n v="0"/>
    <n v="1"/>
    <n v="2"/>
    <n v="0"/>
    <n v="1"/>
    <n v="3"/>
    <s v="No corresponde"/>
    <s v="No corresponde"/>
    <s v="No corresponde"/>
    <n v="10"/>
    <n v="10"/>
    <m/>
    <n v="0"/>
    <n v="0"/>
    <n v="0"/>
  </r>
  <r>
    <n v="83"/>
    <n v="20107"/>
    <x v="1"/>
    <s v="Huaraz"/>
    <s v="La Libertad"/>
    <n v="1"/>
    <n v="1"/>
    <n v="3"/>
    <s v="pobreza media y ruralidad alta"/>
    <n v="4"/>
    <n v="0"/>
    <n v="1"/>
    <n v="1132"/>
    <n v="50.38"/>
    <n v="100"/>
    <n v="0.48888888888888887"/>
    <n v="45"/>
    <n v="0.53174602947537863"/>
    <n v="0.58888888359069824"/>
    <n v="0"/>
    <n v="7"/>
    <n v="16"/>
    <n v="0"/>
    <n v="63"/>
    <n v="6.4285716840199056E-2"/>
    <n v="0.15000000596046448"/>
    <n v="0"/>
    <n v="20"/>
    <n v="46"/>
    <x v="1"/>
    <n v="2.142857142857143E-3"/>
    <n v="5.0000000000000001E-3"/>
    <n v="0"/>
    <n v="3"/>
    <n v="5"/>
    <n v="0"/>
    <n v="2"/>
    <n v="10"/>
    <s v="No corresponde"/>
    <s v="No corresponde"/>
    <s v="No corresponde"/>
    <s v="No corresponde"/>
    <s v="No corresponde"/>
    <s v="No corresponde"/>
    <n v="0.53723404255319152"/>
    <n v="0.8"/>
    <n v="0.9"/>
    <n v="0"/>
    <n v="51"/>
    <n v="102"/>
    <n v="0"/>
    <n v="2"/>
    <n v="4"/>
    <n v="0"/>
    <n v="1"/>
    <n v="3"/>
    <s v="No corresponde"/>
    <s v="No corresponde"/>
    <s v="No corresponde"/>
    <n v="11"/>
    <n v="11"/>
    <m/>
    <n v="0"/>
    <n v="0"/>
    <n v="1"/>
  </r>
  <r>
    <n v="84"/>
    <n v="20108"/>
    <x v="1"/>
    <s v="Huaraz"/>
    <s v="Olleros"/>
    <n v="2"/>
    <n v="2"/>
    <n v="5"/>
    <s v="pobreza baja y ruralidad alta"/>
    <n v="3"/>
    <n v="0"/>
    <n v="0"/>
    <n v="2138"/>
    <n v="37.74"/>
    <n v="100"/>
    <n v="0.88059701492537312"/>
    <n v="67"/>
    <n v="0.92319830241742162"/>
    <n v="0.98000001907348633"/>
    <n v="0"/>
    <n v="10"/>
    <n v="22"/>
    <n v="0"/>
    <n v="95"/>
    <n v="8.5714286991528096E-2"/>
    <n v="0.20000000298023224"/>
    <n v="0"/>
    <n v="27"/>
    <n v="62"/>
    <x v="0"/>
    <s v="No corresponde"/>
    <s v="No corresponde"/>
    <n v="0"/>
    <n v="7"/>
    <n v="15"/>
    <n v="0"/>
    <n v="6"/>
    <n v="14"/>
    <s v="No corresponde"/>
    <s v="No corresponde"/>
    <s v="No corresponde"/>
    <s v="No corresponde"/>
    <s v="No corresponde"/>
    <s v="No corresponde"/>
    <n v="0.68571428571428572"/>
    <n v="0.8"/>
    <n v="0.9"/>
    <n v="0"/>
    <n v="160"/>
    <n v="320"/>
    <n v="0"/>
    <n v="1"/>
    <n v="2"/>
    <n v="0"/>
    <n v="1"/>
    <n v="3"/>
    <s v="No corresponde"/>
    <s v="No corresponde"/>
    <s v="No corresponde"/>
    <n v="10"/>
    <n v="10"/>
    <m/>
    <n v="0"/>
    <n v="0"/>
    <n v="1"/>
  </r>
  <r>
    <n v="85"/>
    <n v="20109"/>
    <x v="1"/>
    <s v="Huaraz"/>
    <s v="Pampas Grande"/>
    <n v="2"/>
    <n v="2"/>
    <n v="5"/>
    <s v="pobreza baja y ruralidad alta"/>
    <n v="3"/>
    <n v="0"/>
    <n v="0"/>
    <n v="1159"/>
    <n v="36.479999999999997"/>
    <n v="100"/>
    <n v="0.45454545454545453"/>
    <n v="22"/>
    <n v="0.51883117719130079"/>
    <n v="0.6045454740524292"/>
    <n v="0"/>
    <n v="4"/>
    <n v="9"/>
    <n v="0"/>
    <n v="43"/>
    <n v="8.5714286991528096E-2"/>
    <n v="0.20000000298023224"/>
    <n v="0"/>
    <n v="15"/>
    <n v="33"/>
    <x v="0"/>
    <s v="No corresponde"/>
    <s v="No corresponde"/>
    <n v="0"/>
    <n v="3"/>
    <n v="5"/>
    <n v="0"/>
    <n v="2"/>
    <n v="10"/>
    <s v="No corresponde"/>
    <s v="No corresponde"/>
    <s v="No corresponde"/>
    <s v="No corresponde"/>
    <s v="No corresponde"/>
    <s v="No corresponde"/>
    <n v="0.97619047619047616"/>
    <n v="1"/>
    <n v="1"/>
    <n v="0"/>
    <n v="83"/>
    <n v="166"/>
    <s v="No corresponde"/>
    <s v="No corresponde"/>
    <s v="No corresponde"/>
    <n v="0"/>
    <n v="1"/>
    <n v="3"/>
    <s v="No corresponde"/>
    <s v="No corresponde"/>
    <s v="No corresponde"/>
    <n v="9"/>
    <n v="9"/>
    <m/>
    <n v="0"/>
    <n v="0"/>
    <n v="0"/>
  </r>
  <r>
    <n v="86"/>
    <n v="20110"/>
    <x v="1"/>
    <s v="Huaraz"/>
    <s v="Pariacoto"/>
    <n v="1"/>
    <n v="1"/>
    <n v="3"/>
    <s v="pobreza media y ruralidad alta"/>
    <n v="3"/>
    <n v="0"/>
    <n v="0"/>
    <n v="4771"/>
    <n v="46.56"/>
    <n v="100"/>
    <n v="0.521505376344086"/>
    <n v="186"/>
    <n v="0.56436252062954295"/>
    <n v="0.62150537967681885"/>
    <n v="0"/>
    <n v="18"/>
    <n v="41"/>
    <n v="0"/>
    <n v="177"/>
    <n v="6.4285716840199056E-2"/>
    <n v="0.15000000596046448"/>
    <n v="0"/>
    <n v="73"/>
    <n v="169"/>
    <x v="0"/>
    <s v="No corresponde"/>
    <s v="No corresponde"/>
    <n v="0"/>
    <n v="11"/>
    <n v="25"/>
    <n v="0"/>
    <n v="6"/>
    <n v="14"/>
    <s v="No corresponde"/>
    <s v="No corresponde"/>
    <s v="No corresponde"/>
    <s v="No corresponde"/>
    <s v="No corresponde"/>
    <s v="No corresponde"/>
    <n v="0.71493212669683259"/>
    <n v="0.8"/>
    <n v="0.9"/>
    <n v="0"/>
    <n v="168"/>
    <n v="337"/>
    <s v="No corresponde"/>
    <s v="No corresponde"/>
    <s v="No corresponde"/>
    <n v="0"/>
    <n v="1"/>
    <n v="3"/>
    <s v="No corresponde"/>
    <s v="No corresponde"/>
    <s v="No corresponde"/>
    <n v="9"/>
    <n v="9"/>
    <m/>
    <n v="0"/>
    <n v="0"/>
    <n v="0"/>
  </r>
  <r>
    <n v="87"/>
    <n v="20111"/>
    <x v="1"/>
    <s v="Huaraz"/>
    <s v="Pira"/>
    <n v="1"/>
    <n v="1"/>
    <n v="1"/>
    <s v="pobreza muy alta y ruralidad alta"/>
    <n v="2"/>
    <n v="0"/>
    <n v="0"/>
    <n v="3737"/>
    <n v="74.312929999999994"/>
    <n v="100"/>
    <n v="0.6058394160583942"/>
    <n v="137"/>
    <n v="0.62726799912199116"/>
    <n v="0.65583944320678711"/>
    <n v="0"/>
    <n v="16"/>
    <n v="37"/>
    <n v="0"/>
    <n v="141"/>
    <n v="4.2857143495764048E-2"/>
    <n v="0.10000000149011612"/>
    <n v="0"/>
    <n v="52"/>
    <n v="121"/>
    <x v="1"/>
    <n v="2.142857142857143E-3"/>
    <n v="5.0000000000000001E-3"/>
    <n v="0"/>
    <n v="11"/>
    <n v="25"/>
    <n v="0"/>
    <n v="2"/>
    <n v="10"/>
    <s v="No corresponde"/>
    <s v="No corresponde"/>
    <s v="No corresponde"/>
    <s v="No corresponde"/>
    <s v="No corresponde"/>
    <s v="No corresponde"/>
    <n v="0.2578125"/>
    <n v="0.7"/>
    <n v="0.8"/>
    <n v="0"/>
    <n v="126"/>
    <n v="252"/>
    <s v="No corresponde"/>
    <s v="No corresponde"/>
    <s v="No corresponde"/>
    <n v="0"/>
    <n v="1"/>
    <n v="3"/>
    <s v="No corresponde"/>
    <s v="No corresponde"/>
    <s v="No corresponde"/>
    <n v="10"/>
    <n v="10"/>
    <m/>
    <n v="0"/>
    <n v="0"/>
    <n v="0"/>
  </r>
  <r>
    <n v="88"/>
    <n v="20112"/>
    <x v="1"/>
    <s v="Huaraz"/>
    <s v="Tarica"/>
    <n v="2"/>
    <n v="2"/>
    <n v="5"/>
    <s v="pobreza baja y ruralidad alta"/>
    <n v="1"/>
    <n v="0"/>
    <n v="0"/>
    <n v="5907"/>
    <n v="33.82"/>
    <n v="100"/>
    <n v="0.83882783882783885"/>
    <n v="273"/>
    <n v="0.89933020179025924"/>
    <n v="0.98000001907348633"/>
    <n v="0"/>
    <n v="11"/>
    <n v="25"/>
    <n v="0"/>
    <n v="122"/>
    <n v="8.5714286991528096E-2"/>
    <n v="0.20000000298023224"/>
    <n v="0"/>
    <n v="73"/>
    <n v="169"/>
    <x v="0"/>
    <s v="No corresponde"/>
    <s v="No corresponde"/>
    <n v="0"/>
    <n v="11"/>
    <n v="25"/>
    <n v="0"/>
    <n v="6"/>
    <n v="14"/>
    <s v="No corresponde"/>
    <s v="No corresponde"/>
    <s v="No corresponde"/>
    <s v="No corresponde"/>
    <s v="No corresponde"/>
    <s v="No corresponde"/>
    <n v="0.59523809523809523"/>
    <n v="0.8"/>
    <n v="0.9"/>
    <n v="0"/>
    <n v="152"/>
    <n v="305"/>
    <n v="0"/>
    <n v="2"/>
    <n v="5"/>
    <n v="0"/>
    <n v="1"/>
    <n v="3"/>
    <s v="No corresponde"/>
    <s v="No corresponde"/>
    <s v="No corresponde"/>
    <n v="10"/>
    <n v="10"/>
    <m/>
    <n v="0"/>
    <n v="0"/>
    <n v="0"/>
  </r>
  <r>
    <n v="89"/>
    <n v="20201"/>
    <x v="1"/>
    <s v="Aija"/>
    <s v="Aija"/>
    <n v="2"/>
    <n v="3"/>
    <n v="5"/>
    <s v="pobreza baja y ruralidad alta"/>
    <n v="4"/>
    <n v="1"/>
    <n v="0"/>
    <n v="1832"/>
    <n v="26.66"/>
    <n v="100"/>
    <n v="0.62264150943396224"/>
    <n v="53"/>
    <n v="0.68692721109184618"/>
    <n v="0.77264147996902466"/>
    <n v="0"/>
    <n v="9"/>
    <n v="19"/>
    <n v="0"/>
    <n v="72"/>
    <n v="8.5714286991528096E-2"/>
    <n v="0.20000000298023224"/>
    <n v="0"/>
    <n v="31"/>
    <n v="71"/>
    <x v="0"/>
    <s v="No corresponde"/>
    <s v="No corresponde"/>
    <n v="0"/>
    <n v="3"/>
    <n v="5"/>
    <n v="0"/>
    <n v="6"/>
    <n v="14"/>
    <n v="0"/>
    <n v="0.36428571428571427"/>
    <n v="0.85"/>
    <n v="0"/>
    <n v="0.36428571428571427"/>
    <n v="0.85"/>
    <n v="0.32098765432098764"/>
    <n v="0.7"/>
    <n v="0.8"/>
    <n v="0"/>
    <n v="105"/>
    <n v="211"/>
    <n v="0"/>
    <n v="0"/>
    <n v="1"/>
    <n v="0"/>
    <n v="1"/>
    <n v="3"/>
    <s v="No corresponde"/>
    <s v="No corresponde"/>
    <s v="No corresponde"/>
    <n v="11"/>
    <n v="12"/>
    <m/>
    <n v="0"/>
    <n v="0"/>
    <n v="0"/>
  </r>
  <r>
    <n v="90"/>
    <n v="20202"/>
    <x v="1"/>
    <s v="Aija"/>
    <s v="Coris"/>
    <n v="1"/>
    <n v="1"/>
    <n v="3"/>
    <s v="pobreza media y ruralidad alta"/>
    <n v="4"/>
    <n v="1"/>
    <n v="0"/>
    <n v="2259"/>
    <n v="49.78"/>
    <n v="100"/>
    <n v="0.44827586206896552"/>
    <n v="58"/>
    <n v="0.49113301602490428"/>
    <n v="0.54827588796615601"/>
    <n v="0"/>
    <n v="9"/>
    <n v="20"/>
    <n v="0"/>
    <n v="84"/>
    <n v="6.4285716840199056E-2"/>
    <n v="0.15000000596046448"/>
    <n v="0"/>
    <n v="30"/>
    <n v="70"/>
    <x v="1"/>
    <n v="2.142857142857143E-3"/>
    <n v="5.0000000000000001E-3"/>
    <n v="0"/>
    <n v="7"/>
    <n v="15"/>
    <n v="0"/>
    <n v="6"/>
    <n v="14"/>
    <s v="No corresponde"/>
    <s v="No corresponde"/>
    <s v="No corresponde"/>
    <s v="No corresponde"/>
    <s v="No corresponde"/>
    <s v="No corresponde"/>
    <n v="0.76521739130434785"/>
    <n v="0.8"/>
    <n v="0.9"/>
    <n v="0"/>
    <n v="124"/>
    <n v="249"/>
    <s v="No corresponde"/>
    <s v="No corresponde"/>
    <s v="No corresponde"/>
    <n v="0"/>
    <n v="1"/>
    <n v="3"/>
    <s v="No corresponde"/>
    <s v="No corresponde"/>
    <s v="No corresponde"/>
    <n v="10"/>
    <n v="10"/>
    <m/>
    <n v="0"/>
    <n v="0"/>
    <n v="0"/>
  </r>
  <r>
    <n v="91"/>
    <n v="20203"/>
    <x v="1"/>
    <s v="Aija"/>
    <s v="Huacllan"/>
    <n v="1"/>
    <n v="1"/>
    <n v="3"/>
    <s v="pobreza media y ruralidad alta"/>
    <n v="2"/>
    <n v="0"/>
    <n v="0"/>
    <n v="625"/>
    <n v="43.84"/>
    <n v="100"/>
    <n v="0.76470588235294112"/>
    <n v="17"/>
    <n v="0.80756301589372781"/>
    <n v="0.86470586061477661"/>
    <n v="0"/>
    <n v="3"/>
    <n v="5"/>
    <n v="0"/>
    <n v="21"/>
    <n v="6.4285716840199056E-2"/>
    <n v="0.15000000596046448"/>
    <n v="0"/>
    <n v="7"/>
    <n v="15"/>
    <x v="0"/>
    <s v="No corresponde"/>
    <s v="No corresponde"/>
    <n v="0"/>
    <n v="3"/>
    <n v="5"/>
    <n v="0"/>
    <n v="2"/>
    <n v="10"/>
    <s v="No corresponde"/>
    <s v="No corresponde"/>
    <s v="No corresponde"/>
    <s v="No corresponde"/>
    <s v="No corresponde"/>
    <s v="No corresponde"/>
    <n v="0.33333333333333331"/>
    <n v="0.7"/>
    <n v="0.8"/>
    <n v="0"/>
    <n v="40"/>
    <n v="80"/>
    <s v="No corresponde"/>
    <s v="No corresponde"/>
    <s v="No corresponde"/>
    <n v="0"/>
    <n v="1"/>
    <n v="3"/>
    <s v="No corresponde"/>
    <s v="No corresponde"/>
    <s v="No corresponde"/>
    <n v="9"/>
    <n v="9"/>
    <m/>
    <n v="0"/>
    <n v="0"/>
    <n v="0"/>
  </r>
  <r>
    <n v="92"/>
    <n v="20204"/>
    <x v="1"/>
    <s v="Aija"/>
    <s v="La Merced"/>
    <n v="1"/>
    <n v="1"/>
    <n v="2"/>
    <s v="pobreza alta y ruralidad alta"/>
    <n v="3"/>
    <n v="0"/>
    <n v="0"/>
    <n v="2179"/>
    <n v="51.68"/>
    <n v="100"/>
    <n v="0.52"/>
    <n v="50"/>
    <n v="0.55214286940438406"/>
    <n v="0.59500002861022949"/>
    <n v="0"/>
    <n v="7"/>
    <n v="15"/>
    <n v="0.21666666666666667"/>
    <n v="60"/>
    <n v="0.27023809608959015"/>
    <n v="0.34166666865348816"/>
    <n v="0"/>
    <n v="31"/>
    <n v="72"/>
    <x v="1"/>
    <n v="2.142857142857143E-3"/>
    <n v="5.0000000000000001E-3"/>
    <n v="0"/>
    <n v="3"/>
    <n v="5"/>
    <n v="0"/>
    <n v="2"/>
    <n v="10"/>
    <s v="No corresponde"/>
    <s v="No corresponde"/>
    <s v="No corresponde"/>
    <s v="No corresponde"/>
    <s v="No corresponde"/>
    <s v="No corresponde"/>
    <n v="0.64227642276422769"/>
    <n v="0.8"/>
    <n v="0.9"/>
    <n v="0"/>
    <n v="62"/>
    <n v="124"/>
    <n v="0"/>
    <n v="1"/>
    <n v="2"/>
    <n v="0"/>
    <n v="1"/>
    <n v="3"/>
    <s v="No corresponde"/>
    <s v="No corresponde"/>
    <s v="No corresponde"/>
    <n v="11"/>
    <n v="11"/>
    <m/>
    <n v="0"/>
    <n v="0"/>
    <n v="1"/>
  </r>
  <r>
    <n v="93"/>
    <n v="20205"/>
    <x v="1"/>
    <s v="Aija"/>
    <s v="Succha"/>
    <n v="1"/>
    <n v="1"/>
    <n v="3"/>
    <s v="pobreza media y ruralidad alta"/>
    <n v="2"/>
    <n v="0"/>
    <n v="0"/>
    <n v="824"/>
    <n v="44.33"/>
    <n v="100"/>
    <n v="0.54166666666666663"/>
    <n v="24"/>
    <n v="0.58452380271185012"/>
    <n v="0.64166665077209473"/>
    <n v="0"/>
    <n v="3"/>
    <n v="7"/>
    <n v="0"/>
    <n v="28"/>
    <n v="6.4285716840199056E-2"/>
    <n v="0.15000000596046448"/>
    <n v="0"/>
    <n v="11"/>
    <n v="24"/>
    <x v="0"/>
    <s v="No corresponde"/>
    <s v="No corresponde"/>
    <n v="0"/>
    <n v="3"/>
    <n v="5"/>
    <n v="0"/>
    <n v="2"/>
    <n v="10"/>
    <s v="No corresponde"/>
    <s v="No corresponde"/>
    <s v="No corresponde"/>
    <s v="No corresponde"/>
    <s v="No corresponde"/>
    <s v="No corresponde"/>
    <n v="0.62745098039215685"/>
    <n v="0.8"/>
    <n v="0.9"/>
    <n v="0"/>
    <n v="50"/>
    <n v="100"/>
    <s v="No corresponde"/>
    <s v="No corresponde"/>
    <s v="No corresponde"/>
    <n v="0"/>
    <n v="1"/>
    <n v="3"/>
    <s v="No corresponde"/>
    <s v="No corresponde"/>
    <s v="No corresponde"/>
    <n v="9"/>
    <n v="9"/>
    <m/>
    <n v="0"/>
    <n v="0"/>
    <n v="0"/>
  </r>
  <r>
    <n v="94"/>
    <n v="20301"/>
    <x v="1"/>
    <s v="Antonio Raymondi"/>
    <s v="Llamellín"/>
    <n v="2"/>
    <n v="1"/>
    <n v="3"/>
    <s v="pobreza media y ruralidad alta"/>
    <n v="4"/>
    <n v="1"/>
    <n v="0"/>
    <n v="3535"/>
    <n v="41.68"/>
    <n v="100"/>
    <n v="0.40566037735849059"/>
    <n v="106"/>
    <n v="0.44851751067246387"/>
    <n v="0.50566035509109497"/>
    <n v="0"/>
    <n v="18"/>
    <n v="41"/>
    <n v="0"/>
    <n v="152"/>
    <n v="6.4285716840199056E-2"/>
    <n v="0.15000000596046448"/>
    <n v="0"/>
    <n v="49"/>
    <n v="114"/>
    <x v="0"/>
    <s v="No corresponde"/>
    <s v="No corresponde"/>
    <n v="0"/>
    <n v="7"/>
    <n v="15"/>
    <n v="0"/>
    <n v="6"/>
    <n v="14"/>
    <n v="0"/>
    <n v="0.36428571428571427"/>
    <n v="0.85"/>
    <n v="0"/>
    <n v="0.36428571428571427"/>
    <n v="0.85"/>
    <n v="0.24637681159420291"/>
    <n v="0.7"/>
    <n v="0.8"/>
    <n v="0"/>
    <n v="133"/>
    <n v="266"/>
    <n v="0"/>
    <n v="1"/>
    <n v="2"/>
    <n v="0"/>
    <n v="1"/>
    <n v="3"/>
    <s v="No corresponde"/>
    <s v="No corresponde"/>
    <s v="No corresponde"/>
    <n v="12"/>
    <n v="12"/>
    <m/>
    <n v="0"/>
    <n v="0"/>
    <n v="1"/>
  </r>
  <r>
    <n v="95"/>
    <n v="20302"/>
    <x v="1"/>
    <s v="Antonio Raymondi"/>
    <s v="Aczo"/>
    <n v="1"/>
    <n v="1"/>
    <n v="2"/>
    <s v="pobreza alta y ruralidad alta"/>
    <n v="2"/>
    <n v="0"/>
    <n v="0"/>
    <n v="2120"/>
    <n v="66.17"/>
    <n v="100"/>
    <n v="0.45070422535211269"/>
    <n v="71"/>
    <n v="0.48284707378813441"/>
    <n v="0.52570420503616333"/>
    <n v="0"/>
    <n v="10"/>
    <n v="23"/>
    <n v="9.433962264150943E-3"/>
    <n v="106"/>
    <n v="6.3005387702720836E-2"/>
    <n v="0.13443395495414734"/>
    <n v="0"/>
    <n v="30"/>
    <n v="70"/>
    <x v="1"/>
    <n v="2.142857142857143E-3"/>
    <n v="5.0000000000000001E-3"/>
    <n v="0"/>
    <n v="7"/>
    <n v="15"/>
    <n v="0"/>
    <n v="2"/>
    <n v="10"/>
    <s v="No corresponde"/>
    <s v="No corresponde"/>
    <s v="No corresponde"/>
    <s v="No corresponde"/>
    <s v="No corresponde"/>
    <s v="No corresponde"/>
    <n v="0.25609756097560976"/>
    <n v="0.7"/>
    <n v="0.8"/>
    <n v="0"/>
    <n v="127"/>
    <n v="254"/>
    <n v="0"/>
    <n v="1"/>
    <n v="2"/>
    <n v="0"/>
    <n v="1"/>
    <n v="3"/>
    <s v="No corresponde"/>
    <s v="No corresponde"/>
    <s v="No corresponde"/>
    <n v="11"/>
    <n v="11"/>
    <m/>
    <n v="0"/>
    <n v="0"/>
    <n v="0"/>
  </r>
  <r>
    <n v="96"/>
    <n v="20303"/>
    <x v="1"/>
    <s v="Antonio Raymondi"/>
    <s v="Chaccho"/>
    <n v="1"/>
    <n v="1"/>
    <n v="3"/>
    <s v="pobreza media y ruralidad alta"/>
    <n v="2"/>
    <n v="0"/>
    <n v="0"/>
    <n v="1662"/>
    <n v="48.82"/>
    <n v="100"/>
    <n v="0.51351351351351349"/>
    <n v="37"/>
    <n v="0.55637066313658901"/>
    <n v="0.6135135293006897"/>
    <n v="0"/>
    <n v="6"/>
    <n v="12"/>
    <n v="0.14814814814814814"/>
    <n v="54"/>
    <n v="0.21243386546139995"/>
    <n v="0.29814815521240234"/>
    <n v="0"/>
    <n v="28"/>
    <n v="64"/>
    <x v="0"/>
    <s v="No corresponde"/>
    <s v="No corresponde"/>
    <n v="0"/>
    <n v="3"/>
    <n v="5"/>
    <n v="0"/>
    <n v="2"/>
    <n v="10"/>
    <s v="No corresponde"/>
    <s v="No corresponde"/>
    <s v="No corresponde"/>
    <s v="No corresponde"/>
    <s v="No corresponde"/>
    <s v="No corresponde"/>
    <n v="0.53846153846153844"/>
    <n v="0.8"/>
    <n v="0.9"/>
    <n v="0"/>
    <n v="75"/>
    <n v="150"/>
    <n v="0"/>
    <n v="1"/>
    <n v="3"/>
    <n v="0"/>
    <n v="1"/>
    <n v="3"/>
    <s v="No corresponde"/>
    <s v="No corresponde"/>
    <s v="No corresponde"/>
    <n v="10"/>
    <n v="10"/>
    <m/>
    <n v="0"/>
    <n v="0"/>
    <n v="1"/>
  </r>
  <r>
    <n v="97"/>
    <n v="20304"/>
    <x v="1"/>
    <s v="Antonio Raymondi"/>
    <s v="Chingas"/>
    <n v="1"/>
    <n v="1"/>
    <n v="2"/>
    <s v="pobreza alta y ruralidad alta"/>
    <n v="2"/>
    <n v="0"/>
    <n v="0"/>
    <n v="1900"/>
    <n v="57.75"/>
    <n v="100"/>
    <n v="0.29508196721311475"/>
    <n v="61"/>
    <n v="0.32722482175961032"/>
    <n v="0.37008196115493774"/>
    <n v="0"/>
    <n v="9"/>
    <n v="21"/>
    <n v="0.15625"/>
    <n v="96"/>
    <n v="0.20982142857142858"/>
    <n v="0.28125"/>
    <n v="0"/>
    <n v="30"/>
    <n v="68"/>
    <x v="1"/>
    <n v="2.142857142857143E-3"/>
    <n v="5.0000000000000001E-3"/>
    <n v="0"/>
    <n v="3"/>
    <n v="5"/>
    <n v="0"/>
    <n v="2"/>
    <n v="10"/>
    <s v="No corresponde"/>
    <s v="No corresponde"/>
    <s v="No corresponde"/>
    <s v="No corresponde"/>
    <s v="No corresponde"/>
    <s v="No corresponde"/>
    <n v="0.97560975609756095"/>
    <n v="1"/>
    <n v="1"/>
    <n v="0"/>
    <n v="114"/>
    <n v="229"/>
    <n v="0"/>
    <n v="1"/>
    <n v="2"/>
    <n v="0"/>
    <n v="1"/>
    <n v="3"/>
    <s v="No corresponde"/>
    <s v="No corresponde"/>
    <s v="No corresponde"/>
    <n v="11"/>
    <n v="11"/>
    <m/>
    <n v="0"/>
    <n v="0"/>
    <n v="0"/>
  </r>
  <r>
    <n v="98"/>
    <n v="20305"/>
    <x v="1"/>
    <s v="Antonio Raymondi"/>
    <s v="Mirgas"/>
    <n v="1"/>
    <n v="1"/>
    <n v="2"/>
    <s v="pobreza alta y ruralidad alta"/>
    <n v="2"/>
    <n v="0"/>
    <n v="0"/>
    <n v="5344"/>
    <n v="58.77"/>
    <n v="100"/>
    <n v="0.20967741935483872"/>
    <n v="186"/>
    <n v="0.24182027509684936"/>
    <n v="0.2846774160861969"/>
    <n v="0"/>
    <n v="38"/>
    <n v="87"/>
    <n v="0.1165644171779141"/>
    <n v="326"/>
    <n v="0.17013584817845395"/>
    <n v="0.24156442284584045"/>
    <n v="0"/>
    <n v="86"/>
    <n v="199"/>
    <x v="1"/>
    <n v="2.142857142857143E-3"/>
    <n v="5.0000000000000001E-3"/>
    <n v="0"/>
    <n v="11"/>
    <n v="25"/>
    <n v="0"/>
    <n v="2"/>
    <n v="10"/>
    <s v="No corresponde"/>
    <s v="No corresponde"/>
    <s v="No corresponde"/>
    <s v="No corresponde"/>
    <s v="No corresponde"/>
    <s v="No corresponde"/>
    <n v="0.40350877192982454"/>
    <n v="0.7"/>
    <n v="0.8"/>
    <n v="0"/>
    <n v="178"/>
    <n v="357"/>
    <n v="0"/>
    <n v="2"/>
    <n v="5"/>
    <n v="0"/>
    <n v="1"/>
    <n v="3"/>
    <s v="No corresponde"/>
    <s v="No corresponde"/>
    <s v="No corresponde"/>
    <n v="11"/>
    <n v="11"/>
    <m/>
    <n v="0"/>
    <n v="0"/>
    <n v="0"/>
  </r>
  <r>
    <n v="99"/>
    <n v="20306"/>
    <x v="1"/>
    <s v="Antonio Raymondi"/>
    <s v="San Juan de Rontoy"/>
    <n v="1"/>
    <n v="1"/>
    <n v="1"/>
    <s v="pobreza muy alta y ruralidad alta"/>
    <n v="3"/>
    <n v="0"/>
    <n v="0"/>
    <n v="1640"/>
    <n v="71.079639999999998"/>
    <n v="100"/>
    <n v="0.19607843137254902"/>
    <n v="51"/>
    <n v="0.21750700290129632"/>
    <n v="0.24607843160629272"/>
    <n v="0"/>
    <n v="7"/>
    <n v="15"/>
    <n v="0.25"/>
    <n v="68"/>
    <n v="0.29285714030265808"/>
    <n v="0.34999999403953552"/>
    <n v="0"/>
    <n v="27"/>
    <n v="61"/>
    <x v="1"/>
    <n v="2.142857142857143E-3"/>
    <n v="5.0000000000000001E-3"/>
    <n v="0"/>
    <n v="3"/>
    <n v="5"/>
    <n v="0"/>
    <n v="6"/>
    <n v="14"/>
    <s v="No corresponde"/>
    <s v="No corresponde"/>
    <s v="No corresponde"/>
    <s v="No corresponde"/>
    <s v="No corresponde"/>
    <s v="No corresponde"/>
    <n v="0.64150943396226412"/>
    <n v="0.8"/>
    <n v="0.9"/>
    <n v="0"/>
    <n v="84"/>
    <n v="168"/>
    <s v="No corresponde"/>
    <s v="No corresponde"/>
    <s v="No corresponde"/>
    <n v="0"/>
    <n v="1"/>
    <n v="3"/>
    <s v="No corresponde"/>
    <s v="No corresponde"/>
    <s v="No corresponde"/>
    <n v="10"/>
    <n v="10"/>
    <m/>
    <n v="0"/>
    <n v="0"/>
    <n v="1"/>
  </r>
  <r>
    <n v="100"/>
    <n v="20401"/>
    <x v="1"/>
    <s v="Asunción"/>
    <s v="Chacas"/>
    <n v="2"/>
    <n v="3"/>
    <n v="5"/>
    <s v="pobreza baja y ruralidad alta"/>
    <n v="2"/>
    <n v="0"/>
    <n v="0"/>
    <n v="5592"/>
    <n v="29.48"/>
    <n v="100"/>
    <n v="0.5163398692810458"/>
    <n v="153"/>
    <n v="0.58062558570384537"/>
    <n v="0.66633987426757813"/>
    <n v="0"/>
    <n v="29"/>
    <n v="67"/>
    <n v="0"/>
    <n v="212"/>
    <n v="8.5714286991528096E-2"/>
    <n v="0.20000000298023224"/>
    <n v="0"/>
    <n v="88"/>
    <n v="205"/>
    <x v="0"/>
    <s v="No corresponde"/>
    <s v="No corresponde"/>
    <n v="0"/>
    <n v="11"/>
    <n v="25"/>
    <n v="0"/>
    <n v="2"/>
    <n v="10"/>
    <n v="0"/>
    <n v="0.36428571428571427"/>
    <n v="0.85"/>
    <n v="0"/>
    <n v="0.36428571428571427"/>
    <n v="0.85"/>
    <n v="0.68306010928961747"/>
    <n v="0.8"/>
    <n v="0.9"/>
    <n v="0"/>
    <n v="176"/>
    <n v="352"/>
    <n v="0"/>
    <n v="1"/>
    <n v="3"/>
    <n v="0"/>
    <n v="1"/>
    <n v="3"/>
    <s v="No corresponde"/>
    <s v="No corresponde"/>
    <s v="No corresponde"/>
    <n v="12"/>
    <n v="12"/>
    <m/>
    <n v="0"/>
    <n v="0"/>
    <n v="1"/>
  </r>
  <r>
    <n v="101"/>
    <n v="20402"/>
    <x v="1"/>
    <s v="Asunción"/>
    <s v="Acochaca"/>
    <n v="1"/>
    <n v="1"/>
    <n v="3"/>
    <s v="pobreza media y ruralidad alta"/>
    <n v="2"/>
    <n v="0"/>
    <n v="0"/>
    <n v="3115"/>
    <n v="44.13"/>
    <n v="100"/>
    <n v="0.5730337078651685"/>
    <n v="89"/>
    <n v="0.61589085347771066"/>
    <n v="0.67303371429443359"/>
    <n v="0"/>
    <n v="12"/>
    <n v="27"/>
    <n v="0"/>
    <n v="111"/>
    <n v="6.4285716840199056E-2"/>
    <n v="0.15000000596046448"/>
    <n v="0"/>
    <n v="43"/>
    <n v="99"/>
    <x v="0"/>
    <s v="No corresponde"/>
    <s v="No corresponde"/>
    <n v="0"/>
    <n v="7"/>
    <n v="15"/>
    <n v="0"/>
    <n v="6"/>
    <n v="14"/>
    <s v="No corresponde"/>
    <s v="No corresponde"/>
    <s v="No corresponde"/>
    <s v="No corresponde"/>
    <s v="No corresponde"/>
    <s v="No corresponde"/>
    <n v="0.66233766233766234"/>
    <n v="0.8"/>
    <n v="0.9"/>
    <n v="0"/>
    <n v="133"/>
    <n v="266"/>
    <n v="0"/>
    <n v="1"/>
    <n v="3"/>
    <n v="0"/>
    <n v="1"/>
    <n v="3"/>
    <s v="No corresponde"/>
    <s v="No corresponde"/>
    <s v="No corresponde"/>
    <n v="10"/>
    <n v="10"/>
    <m/>
    <n v="0"/>
    <n v="0"/>
    <n v="0"/>
  </r>
  <r>
    <n v="102"/>
    <n v="20503"/>
    <x v="1"/>
    <s v="Bolognesi"/>
    <s v="Antonio Raymondi"/>
    <n v="1"/>
    <n v="1"/>
    <n v="3"/>
    <s v="pobreza media y ruralidad alta"/>
    <n v="3"/>
    <n v="0"/>
    <n v="0"/>
    <n v="1060"/>
    <n v="51.58"/>
    <n v="100"/>
    <n v="0.55000000000000004"/>
    <n v="20"/>
    <n v="0.59285713263920381"/>
    <n v="0.64999997615814209"/>
    <n v="0"/>
    <n v="4"/>
    <n v="8"/>
    <n v="0"/>
    <n v="34"/>
    <n v="6.4285716840199056E-2"/>
    <n v="0.15000000596046448"/>
    <n v="0"/>
    <n v="12"/>
    <n v="26"/>
    <x v="1"/>
    <n v="2.142857142857143E-3"/>
    <n v="5.0000000000000001E-3"/>
    <n v="0"/>
    <n v="3"/>
    <n v="5"/>
    <n v="0"/>
    <n v="2"/>
    <n v="10"/>
    <s v="No corresponde"/>
    <s v="No corresponde"/>
    <s v="No corresponde"/>
    <s v="No corresponde"/>
    <s v="No corresponde"/>
    <s v="No corresponde"/>
    <n v="0.98076923076923073"/>
    <n v="1"/>
    <n v="1"/>
    <n v="0"/>
    <n v="65"/>
    <n v="130"/>
    <n v="0"/>
    <n v="0"/>
    <n v="1"/>
    <n v="0"/>
    <n v="1"/>
    <n v="3"/>
    <s v="No corresponde"/>
    <s v="No corresponde"/>
    <s v="No corresponde"/>
    <n v="10"/>
    <n v="11"/>
    <m/>
    <n v="0"/>
    <n v="0"/>
    <n v="1"/>
  </r>
  <r>
    <n v="103"/>
    <n v="20505"/>
    <x v="1"/>
    <s v="Bolognesi"/>
    <s v="Cajacay"/>
    <n v="2"/>
    <n v="3"/>
    <n v="5"/>
    <s v="pobreza baja y ruralidad alta"/>
    <n v="1"/>
    <n v="0"/>
    <n v="0"/>
    <n v="1595"/>
    <n v="28.84"/>
    <n v="100"/>
    <n v="0.44897959183673469"/>
    <n v="49"/>
    <n v="0.51326530633097833"/>
    <n v="0.59897959232330322"/>
    <n v="0"/>
    <n v="10"/>
    <n v="22"/>
    <n v="0"/>
    <n v="80"/>
    <n v="8.5714286991528096E-2"/>
    <n v="0.20000000298023224"/>
    <n v="0"/>
    <n v="26"/>
    <n v="59"/>
    <x v="0"/>
    <s v="No corresponde"/>
    <s v="No corresponde"/>
    <n v="0"/>
    <n v="7"/>
    <n v="15"/>
    <n v="0"/>
    <n v="2"/>
    <n v="10"/>
    <s v="No corresponde"/>
    <s v="No corresponde"/>
    <s v="No corresponde"/>
    <s v="No corresponde"/>
    <s v="No corresponde"/>
    <s v="No corresponde"/>
    <n v="1"/>
    <n v="1"/>
    <n v="1"/>
    <n v="0"/>
    <n v="72"/>
    <n v="144"/>
    <s v="No corresponde"/>
    <s v="No corresponde"/>
    <s v="No corresponde"/>
    <n v="0"/>
    <n v="1"/>
    <n v="3"/>
    <s v="No corresponde"/>
    <s v="No corresponde"/>
    <s v="No corresponde"/>
    <n v="9"/>
    <n v="9"/>
    <m/>
    <n v="0"/>
    <n v="0"/>
    <n v="1"/>
  </r>
  <r>
    <n v="104"/>
    <n v="20506"/>
    <x v="1"/>
    <s v="Bolognesi"/>
    <s v="Canis"/>
    <n v="2"/>
    <n v="2"/>
    <n v="5"/>
    <s v="pobreza baja y ruralidad alta"/>
    <n v="1"/>
    <n v="0"/>
    <n v="0"/>
    <n v="1302"/>
    <n v="33.727040000000002"/>
    <n v="100"/>
    <n v="0.5"/>
    <n v="2"/>
    <n v="0.56428570406777523"/>
    <n v="0.64999997615814209"/>
    <n v="0"/>
    <n v="1"/>
    <n v="2"/>
    <n v="0"/>
    <n v="6"/>
    <n v="8.5714286991528096E-2"/>
    <n v="0.20000000298023224"/>
    <n v="0"/>
    <n v="3"/>
    <n v="6"/>
    <x v="0"/>
    <s v="No corresponde"/>
    <s v="No corresponde"/>
    <n v="0"/>
    <n v="3"/>
    <n v="5"/>
    <n v="0"/>
    <n v="2"/>
    <n v="10"/>
    <s v="No corresponde"/>
    <s v="No corresponde"/>
    <s v="No corresponde"/>
    <s v="No corresponde"/>
    <s v="No corresponde"/>
    <s v="No corresponde"/>
    <n v="1"/>
    <n v="1"/>
    <n v="1"/>
    <n v="0"/>
    <n v="21"/>
    <n v="43"/>
    <s v="No corresponde"/>
    <s v="No corresponde"/>
    <s v="No corresponde"/>
    <n v="0"/>
    <n v="1"/>
    <n v="3"/>
    <s v="No corresponde"/>
    <s v="No corresponde"/>
    <s v="No corresponde"/>
    <n v="9"/>
    <n v="9"/>
    <m/>
    <n v="0"/>
    <n v="0"/>
    <n v="0"/>
  </r>
  <r>
    <n v="105"/>
    <n v="20508"/>
    <x v="1"/>
    <s v="Bolognesi"/>
    <s v="Huallanca"/>
    <n v="2"/>
    <n v="3"/>
    <n v="4"/>
    <s v="pobreza media y ruralidad media"/>
    <n v="4"/>
    <n v="0"/>
    <n v="1"/>
    <n v="8284"/>
    <n v="28.54"/>
    <n v="34.064212999216913"/>
    <n v="0.42489270386266093"/>
    <n v="233"/>
    <n v="0.47846414087594907"/>
    <n v="0.54989272356033325"/>
    <n v="0"/>
    <n v="54"/>
    <n v="124"/>
    <n v="0"/>
    <n v="446"/>
    <n v="7.4999998722757616E-2"/>
    <n v="0.17499999701976776"/>
    <n v="0"/>
    <n v="120"/>
    <n v="279"/>
    <x v="0"/>
    <s v="No corresponde"/>
    <s v="No corresponde"/>
    <n v="0"/>
    <n v="11"/>
    <n v="25"/>
    <n v="0"/>
    <n v="2"/>
    <n v="10"/>
    <s v="No corresponde"/>
    <s v="No corresponde"/>
    <s v="No corresponde"/>
    <s v="No corresponde"/>
    <s v="No corresponde"/>
    <s v="No corresponde"/>
    <n v="0.9538461538461539"/>
    <n v="1"/>
    <n v="1"/>
    <n v="0"/>
    <n v="172"/>
    <n v="344"/>
    <s v="No corresponde"/>
    <s v="No corresponde"/>
    <s v="No corresponde"/>
    <n v="0"/>
    <n v="1"/>
    <n v="3"/>
    <s v="No corresponde"/>
    <s v="No corresponde"/>
    <s v="No corresponde"/>
    <n v="9"/>
    <n v="9"/>
    <m/>
    <n v="0"/>
    <n v="0"/>
    <n v="1"/>
  </r>
  <r>
    <n v="106"/>
    <n v="20509"/>
    <x v="1"/>
    <s v="Bolognesi"/>
    <s v="Huasta"/>
    <n v="2"/>
    <n v="2"/>
    <n v="5"/>
    <s v="pobreza baja y ruralidad alta"/>
    <n v="4"/>
    <n v="0"/>
    <n v="1"/>
    <n v="2597"/>
    <n v="33.727040000000002"/>
    <n v="100"/>
    <n v="0.51020408163265307"/>
    <n v="49"/>
    <n v="0.57448978361513459"/>
    <n v="0.66020405292510986"/>
    <n v="0"/>
    <n v="6"/>
    <n v="13"/>
    <n v="0"/>
    <n v="54"/>
    <n v="8.5714286991528096E-2"/>
    <n v="0.20000000298023224"/>
    <n v="0"/>
    <n v="25"/>
    <n v="57"/>
    <x v="0"/>
    <s v="No corresponde"/>
    <s v="No corresponde"/>
    <n v="0"/>
    <n v="7"/>
    <n v="15"/>
    <n v="0"/>
    <n v="2"/>
    <n v="10"/>
    <s v="No corresponde"/>
    <s v="No corresponde"/>
    <s v="No corresponde"/>
    <s v="No corresponde"/>
    <s v="No corresponde"/>
    <s v="No corresponde"/>
    <n v="0.83333333333333337"/>
    <n v="0.9"/>
    <n v="0.95"/>
    <n v="0"/>
    <n v="100"/>
    <n v="201"/>
    <n v="0"/>
    <n v="0"/>
    <n v="1"/>
    <n v="0"/>
    <n v="1"/>
    <n v="3"/>
    <s v="No corresponde"/>
    <s v="No corresponde"/>
    <s v="No corresponde"/>
    <n v="9"/>
    <n v="10"/>
    <m/>
    <n v="0"/>
    <n v="0"/>
    <n v="1"/>
  </r>
  <r>
    <n v="107"/>
    <n v="20510"/>
    <x v="1"/>
    <s v="Bolognesi"/>
    <s v="Huayllacayán"/>
    <n v="1"/>
    <n v="1"/>
    <n v="3"/>
    <s v="pobreza media y ruralidad alta"/>
    <n v="3"/>
    <n v="0"/>
    <n v="0"/>
    <n v="1071"/>
    <n v="46.17"/>
    <n v="100"/>
    <n v="0.5357142857142857"/>
    <n v="28"/>
    <n v="0.57857143149083978"/>
    <n v="0.63571429252624512"/>
    <n v="0"/>
    <n v="4"/>
    <n v="9"/>
    <n v="0"/>
    <n v="34"/>
    <n v="6.4285716840199056E-2"/>
    <n v="0.15000000596046448"/>
    <n v="0"/>
    <n v="14"/>
    <n v="31"/>
    <x v="0"/>
    <s v="No corresponde"/>
    <s v="No corresponde"/>
    <n v="0"/>
    <n v="3"/>
    <n v="5"/>
    <n v="0"/>
    <n v="6"/>
    <n v="14"/>
    <s v="No corresponde"/>
    <s v="No corresponde"/>
    <s v="No corresponde"/>
    <s v="No corresponde"/>
    <s v="No corresponde"/>
    <s v="No corresponde"/>
    <n v="1"/>
    <n v="1"/>
    <n v="1"/>
    <n v="0"/>
    <n v="80"/>
    <n v="161"/>
    <n v="0"/>
    <n v="1"/>
    <n v="2"/>
    <n v="0"/>
    <n v="1"/>
    <n v="3"/>
    <s v="No corresponde"/>
    <s v="No corresponde"/>
    <s v="No corresponde"/>
    <n v="10"/>
    <n v="10"/>
    <m/>
    <n v="0"/>
    <n v="0"/>
    <n v="0"/>
  </r>
  <r>
    <n v="108"/>
    <n v="20511"/>
    <x v="1"/>
    <s v="Bolognesi"/>
    <s v="La Primavera"/>
    <n v="1"/>
    <n v="1"/>
    <n v="2"/>
    <s v="pobreza alta y ruralidad alta"/>
    <n v="3"/>
    <n v="0"/>
    <n v="0"/>
    <n v="946"/>
    <n v="52.4"/>
    <n v="100"/>
    <n v="0.25"/>
    <n v="4"/>
    <n v="0.28214285203388761"/>
    <n v="0.32499998807907104"/>
    <n v="0"/>
    <n v="1"/>
    <n v="2"/>
    <n v="0"/>
    <n v="7"/>
    <n v="5.3571428571428568E-2"/>
    <n v="0.125"/>
    <n v="0"/>
    <n v="5"/>
    <n v="10"/>
    <x v="1"/>
    <n v="2.142857142857143E-3"/>
    <n v="5.0000000000000001E-3"/>
    <n v="0"/>
    <n v="3"/>
    <n v="5"/>
    <n v="0"/>
    <n v="2"/>
    <n v="10"/>
    <s v="No corresponde"/>
    <s v="No corresponde"/>
    <s v="No corresponde"/>
    <s v="No corresponde"/>
    <s v="No corresponde"/>
    <s v="No corresponde"/>
    <n v="0.5"/>
    <n v="0.8"/>
    <n v="0.9"/>
    <n v="0"/>
    <n v="21"/>
    <n v="43"/>
    <s v="No corresponde"/>
    <s v="No corresponde"/>
    <s v="No corresponde"/>
    <n v="0"/>
    <n v="1"/>
    <n v="3"/>
    <s v="No corresponde"/>
    <s v="No corresponde"/>
    <s v="No corresponde"/>
    <n v="10"/>
    <n v="10"/>
    <m/>
    <n v="0"/>
    <n v="0"/>
    <n v="0"/>
  </r>
  <r>
    <n v="109"/>
    <n v="20512"/>
    <x v="1"/>
    <s v="Bolognesi"/>
    <s v="Mangas"/>
    <n v="2"/>
    <n v="3"/>
    <n v="5"/>
    <s v="pobreza baja y ruralidad alta"/>
    <n v="3"/>
    <n v="0"/>
    <n v="0"/>
    <n v="563"/>
    <n v="24.46283"/>
    <n v="100"/>
    <n v="0.14285714285714285"/>
    <n v="7"/>
    <n v="0.20714285604807794"/>
    <n v="0.29285714030265808"/>
    <n v="0"/>
    <n v="2"/>
    <n v="4"/>
    <n v="0"/>
    <n v="14"/>
    <n v="8.5714286991528096E-2"/>
    <n v="0.20000000298023224"/>
    <n v="0"/>
    <n v="6"/>
    <n v="13"/>
    <x v="0"/>
    <s v="No corresponde"/>
    <s v="No corresponde"/>
    <n v="0"/>
    <n v="3"/>
    <n v="5"/>
    <n v="0"/>
    <n v="2"/>
    <n v="10"/>
    <s v="No corresponde"/>
    <s v="No corresponde"/>
    <s v="No corresponde"/>
    <s v="No corresponde"/>
    <s v="No corresponde"/>
    <s v="No corresponde"/>
    <n v="0"/>
    <n v="0.7"/>
    <n v="0.8"/>
    <n v="0"/>
    <n v="46"/>
    <n v="93"/>
    <s v="No corresponde"/>
    <s v="No corresponde"/>
    <s v="No corresponde"/>
    <n v="0"/>
    <n v="1"/>
    <n v="3"/>
    <s v="No corresponde"/>
    <s v="No corresponde"/>
    <s v="No corresponde"/>
    <n v="9"/>
    <n v="9"/>
    <m/>
    <n v="0"/>
    <n v="0"/>
    <n v="0"/>
  </r>
  <r>
    <n v="110"/>
    <n v="20513"/>
    <x v="1"/>
    <s v="Bolognesi"/>
    <s v="Pacllón"/>
    <n v="2"/>
    <n v="3"/>
    <n v="5"/>
    <s v="pobreza baja y ruralidad alta"/>
    <n v="3"/>
    <n v="0"/>
    <n v="0"/>
    <n v="1762"/>
    <n v="24.46283"/>
    <n v="100"/>
    <n v="0.41379310344827586"/>
    <n v="29"/>
    <n v="0.47807882601404428"/>
    <n v="0.5637931227684021"/>
    <n v="0"/>
    <n v="5"/>
    <n v="11"/>
    <n v="0"/>
    <n v="34"/>
    <n v="8.5714286991528096E-2"/>
    <n v="0.20000000298023224"/>
    <n v="0"/>
    <n v="21"/>
    <n v="47"/>
    <x v="0"/>
    <s v="No corresponde"/>
    <s v="No corresponde"/>
    <n v="0"/>
    <n v="7"/>
    <n v="15"/>
    <n v="0"/>
    <n v="2"/>
    <n v="10"/>
    <s v="No corresponde"/>
    <s v="No corresponde"/>
    <s v="No corresponde"/>
    <s v="No corresponde"/>
    <s v="No corresponde"/>
    <s v="No corresponde"/>
    <n v="0.92500000000000004"/>
    <n v="0.95"/>
    <n v="1"/>
    <n v="0"/>
    <n v="68"/>
    <n v="137"/>
    <n v="0"/>
    <n v="0"/>
    <n v="1"/>
    <n v="0"/>
    <n v="1"/>
    <n v="3"/>
    <s v="No corresponde"/>
    <s v="No corresponde"/>
    <s v="No corresponde"/>
    <n v="9"/>
    <n v="10"/>
    <m/>
    <n v="0"/>
    <n v="0"/>
    <n v="0"/>
  </r>
  <r>
    <n v="111"/>
    <n v="20515"/>
    <x v="1"/>
    <s v="Bolognesi"/>
    <s v="Ticllos"/>
    <n v="1"/>
    <n v="1"/>
    <n v="3"/>
    <s v="pobreza media y ruralidad alta"/>
    <n v="2"/>
    <n v="0"/>
    <n v="0"/>
    <n v="1285"/>
    <n v="48.67"/>
    <n v="100"/>
    <n v="0.5"/>
    <n v="16"/>
    <n v="0.54285715307508198"/>
    <n v="0.60000002384185791"/>
    <n v="0"/>
    <n v="2"/>
    <n v="4"/>
    <n v="0"/>
    <n v="14"/>
    <n v="6.4285716840199056E-2"/>
    <n v="0.15000000596046448"/>
    <n v="0"/>
    <n v="8"/>
    <n v="18"/>
    <x v="0"/>
    <s v="No corresponde"/>
    <s v="No corresponde"/>
    <n v="0"/>
    <n v="3"/>
    <n v="5"/>
    <n v="0"/>
    <n v="2"/>
    <n v="10"/>
    <s v="No corresponde"/>
    <s v="No corresponde"/>
    <s v="No corresponde"/>
    <s v="No corresponde"/>
    <s v="No corresponde"/>
    <s v="No corresponde"/>
    <n v="0.94736842105263153"/>
    <n v="0.95"/>
    <n v="1"/>
    <n v="0"/>
    <n v="46"/>
    <n v="92"/>
    <n v="0"/>
    <n v="0"/>
    <n v="1"/>
    <n v="0"/>
    <n v="1"/>
    <n v="3"/>
    <s v="No corresponde"/>
    <s v="No corresponde"/>
    <s v="No corresponde"/>
    <n v="9"/>
    <n v="10"/>
    <m/>
    <n v="0"/>
    <n v="0"/>
    <n v="0"/>
  </r>
  <r>
    <n v="112"/>
    <n v="20601"/>
    <x v="1"/>
    <s v="Carhuaz"/>
    <s v="Carhuaz"/>
    <n v="2"/>
    <n v="2"/>
    <n v="4"/>
    <s v="pobreza media y ruralidad media"/>
    <n v="4"/>
    <n v="1"/>
    <n v="1"/>
    <n v="15635"/>
    <n v="38.909999999999997"/>
    <n v="56.965475469412475"/>
    <n v="0.53650254668930386"/>
    <n v="589"/>
    <n v="0.59007397244169157"/>
    <n v="0.66150254011154175"/>
    <n v="0"/>
    <n v="89"/>
    <n v="207"/>
    <n v="0"/>
    <n v="848"/>
    <n v="7.4999998722757616E-2"/>
    <n v="0.17499999701976776"/>
    <n v="0"/>
    <n v="192"/>
    <n v="448"/>
    <x v="0"/>
    <s v="No corresponde"/>
    <s v="No corresponde"/>
    <n v="0"/>
    <n v="15"/>
    <n v="35"/>
    <n v="0"/>
    <n v="6"/>
    <n v="14"/>
    <n v="0"/>
    <n v="0.36428571428571427"/>
    <n v="0.85"/>
    <n v="0"/>
    <n v="0.36428571428571427"/>
    <n v="0.85"/>
    <n v="0.35227272727272729"/>
    <n v="0.7"/>
    <n v="0.8"/>
    <n v="0"/>
    <n v="387"/>
    <n v="774"/>
    <n v="0"/>
    <n v="2"/>
    <n v="4"/>
    <n v="0"/>
    <n v="1"/>
    <n v="3"/>
    <s v="No corresponde"/>
    <s v="No corresponde"/>
    <s v="No corresponde"/>
    <n v="12"/>
    <n v="12"/>
    <m/>
    <n v="0"/>
    <n v="0"/>
    <n v="0"/>
  </r>
  <r>
    <n v="113"/>
    <n v="20602"/>
    <x v="1"/>
    <s v="Carhuaz"/>
    <s v="Acopampa"/>
    <n v="2"/>
    <n v="3"/>
    <n v="5"/>
    <s v="pobreza baja y ruralidad alta"/>
    <n v="1"/>
    <n v="0"/>
    <n v="0"/>
    <n v="2672"/>
    <n v="26.35"/>
    <n v="100"/>
    <n v="0.5444444444444444"/>
    <n v="90"/>
    <n v="0.60873014737689302"/>
    <n v="0.69444441795349121"/>
    <n v="0"/>
    <n v="17"/>
    <n v="38"/>
    <n v="0"/>
    <n v="116"/>
    <n v="8.5714286991528096E-2"/>
    <n v="0.20000000298023224"/>
    <n v="0"/>
    <n v="30"/>
    <n v="68"/>
    <x v="0"/>
    <s v="No corresponde"/>
    <s v="No corresponde"/>
    <n v="0"/>
    <n v="7"/>
    <n v="15"/>
    <n v="0"/>
    <n v="2"/>
    <n v="10"/>
    <s v="No corresponde"/>
    <s v="No corresponde"/>
    <s v="No corresponde"/>
    <s v="No corresponde"/>
    <s v="No corresponde"/>
    <s v="No corresponde"/>
    <n v="0.90740740740740744"/>
    <n v="0.95"/>
    <n v="1"/>
    <n v="0"/>
    <n v="104"/>
    <n v="209"/>
    <n v="0"/>
    <n v="1"/>
    <n v="2"/>
    <n v="0"/>
    <n v="1"/>
    <n v="3"/>
    <s v="No corresponde"/>
    <s v="No corresponde"/>
    <s v="No corresponde"/>
    <n v="10"/>
    <n v="10"/>
    <m/>
    <n v="0"/>
    <n v="0"/>
    <n v="0"/>
  </r>
  <r>
    <n v="114"/>
    <n v="20603"/>
    <x v="1"/>
    <s v="Carhuaz"/>
    <s v="Amashca"/>
    <n v="2"/>
    <n v="2"/>
    <n v="5"/>
    <s v="pobreza baja y ruralidad alta"/>
    <n v="3"/>
    <n v="0"/>
    <n v="0"/>
    <n v="1563"/>
    <n v="39.57"/>
    <n v="100"/>
    <n v="0.73913043478260865"/>
    <n v="46"/>
    <n v="0.80341613996102945"/>
    <n v="0.88913041353225708"/>
    <n v="0"/>
    <n v="6"/>
    <n v="13"/>
    <n v="0"/>
    <n v="48"/>
    <n v="8.5714286991528096E-2"/>
    <n v="0.20000000298023224"/>
    <n v="0"/>
    <n v="20"/>
    <n v="46"/>
    <x v="0"/>
    <s v="No corresponde"/>
    <s v="No corresponde"/>
    <n v="0"/>
    <n v="7"/>
    <n v="15"/>
    <n v="0"/>
    <n v="2"/>
    <n v="10"/>
    <s v="No corresponde"/>
    <s v="No corresponde"/>
    <s v="No corresponde"/>
    <s v="No corresponde"/>
    <s v="No corresponde"/>
    <s v="No corresponde"/>
    <n v="0.92982456140350878"/>
    <n v="0.95"/>
    <n v="1"/>
    <n v="0"/>
    <n v="92"/>
    <n v="185"/>
    <n v="0"/>
    <n v="0"/>
    <n v="1"/>
    <n v="0"/>
    <n v="1"/>
    <n v="3"/>
    <s v="No corresponde"/>
    <s v="No corresponde"/>
    <s v="No corresponde"/>
    <n v="9"/>
    <n v="10"/>
    <m/>
    <n v="0"/>
    <n v="0"/>
    <n v="0"/>
  </r>
  <r>
    <n v="115"/>
    <n v="20604"/>
    <x v="1"/>
    <s v="Carhuaz"/>
    <s v="Anta"/>
    <n v="1"/>
    <n v="1"/>
    <n v="3"/>
    <s v="pobreza media y ruralidad alta"/>
    <n v="4"/>
    <n v="1"/>
    <n v="1"/>
    <n v="2498"/>
    <n v="46.25"/>
    <n v="100"/>
    <n v="0.8571428571428571"/>
    <n v="105"/>
    <n v="0.89999998832235528"/>
    <n v="0.95714282989501953"/>
    <n v="0"/>
    <n v="15"/>
    <n v="34"/>
    <n v="0"/>
    <n v="131"/>
    <n v="6.4285716840199056E-2"/>
    <n v="0.15000000596046448"/>
    <n v="0"/>
    <n v="36"/>
    <n v="82"/>
    <x v="0"/>
    <s v="No corresponde"/>
    <s v="No corresponde"/>
    <n v="0"/>
    <n v="7"/>
    <n v="15"/>
    <n v="0"/>
    <n v="6"/>
    <n v="14"/>
    <s v="No corresponde"/>
    <s v="No corresponde"/>
    <s v="No corresponde"/>
    <s v="No corresponde"/>
    <s v="No corresponde"/>
    <s v="No corresponde"/>
    <n v="0.5625"/>
    <n v="0.8"/>
    <n v="0.9"/>
    <n v="0"/>
    <n v="126"/>
    <n v="253"/>
    <n v="0"/>
    <n v="1"/>
    <n v="3"/>
    <n v="0"/>
    <n v="1"/>
    <n v="3"/>
    <s v="No corresponde"/>
    <s v="No corresponde"/>
    <s v="No corresponde"/>
    <n v="10"/>
    <n v="10"/>
    <m/>
    <n v="0"/>
    <n v="0"/>
    <n v="1"/>
  </r>
  <r>
    <n v="116"/>
    <n v="20605"/>
    <x v="1"/>
    <s v="Carhuaz"/>
    <s v="Ataquero"/>
    <n v="1"/>
    <n v="1"/>
    <n v="2"/>
    <s v="pobreza alta y ruralidad alta"/>
    <n v="2"/>
    <n v="0"/>
    <n v="0"/>
    <n v="1346"/>
    <n v="54.95"/>
    <n v="100"/>
    <n v="0.55769230769230771"/>
    <n v="52"/>
    <n v="0.58983517741108993"/>
    <n v="0.63269233703613281"/>
    <n v="0"/>
    <n v="6"/>
    <n v="14"/>
    <n v="5.2631578947368418E-2"/>
    <n v="57"/>
    <n v="0.10620300449374923"/>
    <n v="0.17763157188892365"/>
    <n v="0"/>
    <n v="25"/>
    <n v="58"/>
    <x v="1"/>
    <n v="2.142857142857143E-3"/>
    <n v="5.0000000000000001E-3"/>
    <n v="0"/>
    <n v="3"/>
    <n v="5"/>
    <n v="0"/>
    <n v="2"/>
    <n v="10"/>
    <s v="No corresponde"/>
    <s v="No corresponde"/>
    <s v="No corresponde"/>
    <s v="No corresponde"/>
    <s v="No corresponde"/>
    <s v="No corresponde"/>
    <n v="0.40476190476190477"/>
    <n v="0.7"/>
    <n v="0.8"/>
    <n v="0"/>
    <n v="92"/>
    <n v="184"/>
    <s v="No corresponde"/>
    <s v="No corresponde"/>
    <s v="No corresponde"/>
    <n v="0"/>
    <n v="1"/>
    <n v="3"/>
    <s v="No corresponde"/>
    <s v="No corresponde"/>
    <s v="No corresponde"/>
    <n v="10"/>
    <n v="10"/>
    <m/>
    <n v="0"/>
    <n v="0"/>
    <n v="0"/>
  </r>
  <r>
    <n v="117"/>
    <n v="20606"/>
    <x v="1"/>
    <s v="Carhuaz"/>
    <s v="Marcará"/>
    <n v="2"/>
    <n v="1"/>
    <n v="3"/>
    <s v="pobreza media y ruralidad alta"/>
    <n v="3"/>
    <n v="0"/>
    <n v="0"/>
    <n v="9406"/>
    <n v="41.83"/>
    <n v="100"/>
    <n v="0.81736526946107779"/>
    <n v="334"/>
    <n v="0.86022240525132265"/>
    <n v="0.91736525297164917"/>
    <n v="0"/>
    <n v="37"/>
    <n v="85"/>
    <n v="2.9154518950437317E-3"/>
    <n v="343"/>
    <n v="6.720116449018064E-2"/>
    <n v="0.15291544795036316"/>
    <n v="0"/>
    <n v="117"/>
    <n v="273"/>
    <x v="0"/>
    <s v="No corresponde"/>
    <s v="No corresponde"/>
    <n v="0"/>
    <n v="11"/>
    <n v="25"/>
    <n v="0"/>
    <n v="6"/>
    <n v="14"/>
    <s v="No corresponde"/>
    <s v="No corresponde"/>
    <s v="No corresponde"/>
    <s v="No corresponde"/>
    <s v="No corresponde"/>
    <s v="No corresponde"/>
    <n v="0.9754464285714286"/>
    <n v="1"/>
    <n v="1"/>
    <n v="0"/>
    <n v="239"/>
    <n v="478"/>
    <n v="0"/>
    <n v="1"/>
    <n v="3"/>
    <n v="0"/>
    <n v="1"/>
    <n v="3"/>
    <s v="No corresponde"/>
    <s v="No corresponde"/>
    <s v="No corresponde"/>
    <n v="10"/>
    <n v="10"/>
    <m/>
    <n v="0"/>
    <n v="0"/>
    <n v="0"/>
  </r>
  <r>
    <n v="118"/>
    <n v="20607"/>
    <x v="1"/>
    <s v="Carhuaz"/>
    <s v="Pariahuanca"/>
    <n v="1"/>
    <n v="1"/>
    <n v="3"/>
    <s v="pobreza media y ruralidad alta"/>
    <n v="1"/>
    <n v="0"/>
    <n v="0"/>
    <n v="1622"/>
    <n v="45.39"/>
    <n v="100"/>
    <n v="0.94339622641509435"/>
    <n v="53"/>
    <n v="0.95908356612583379"/>
    <n v="0.98000001907348633"/>
    <n v="0"/>
    <n v="4"/>
    <n v="8"/>
    <n v="0.12195121951219512"/>
    <n v="41"/>
    <n v="0.18623693759848431"/>
    <n v="0.27195122838020325"/>
    <n v="0"/>
    <n v="16"/>
    <n v="36"/>
    <x v="0"/>
    <s v="No corresponde"/>
    <s v="No corresponde"/>
    <n v="0"/>
    <n v="3"/>
    <n v="5"/>
    <n v="0"/>
    <n v="6"/>
    <n v="14"/>
    <s v="No corresponde"/>
    <s v="No corresponde"/>
    <s v="No corresponde"/>
    <s v="No corresponde"/>
    <s v="No corresponde"/>
    <s v="No corresponde"/>
    <n v="1"/>
    <n v="1"/>
    <n v="1"/>
    <n v="0"/>
    <n v="87"/>
    <n v="175"/>
    <n v="0"/>
    <n v="0"/>
    <n v="1"/>
    <n v="0"/>
    <n v="1"/>
    <n v="3"/>
    <s v="No corresponde"/>
    <s v="No corresponde"/>
    <s v="No corresponde"/>
    <n v="9"/>
    <n v="10"/>
    <m/>
    <n v="0"/>
    <n v="0"/>
    <n v="1"/>
  </r>
  <r>
    <n v="119"/>
    <n v="20608"/>
    <x v="1"/>
    <s v="Carhuaz"/>
    <s v="San Miguel de Aco"/>
    <n v="1"/>
    <n v="1"/>
    <n v="3"/>
    <s v="pobreza media y ruralidad alta"/>
    <n v="2"/>
    <n v="0"/>
    <n v="0"/>
    <n v="2780"/>
    <n v="43.583370000000002"/>
    <n v="100"/>
    <n v="0.82926829268292679"/>
    <n v="123"/>
    <n v="0.872125438904513"/>
    <n v="0.92926830053329468"/>
    <n v="0"/>
    <n v="14"/>
    <n v="31"/>
    <n v="1.4925373134328358E-2"/>
    <n v="134"/>
    <n v="7.9211084636798046E-2"/>
    <n v="0.16492536664009094"/>
    <n v="0"/>
    <n v="38"/>
    <n v="87"/>
    <x v="0"/>
    <s v="No corresponde"/>
    <s v="No corresponde"/>
    <n v="0"/>
    <n v="7"/>
    <n v="15"/>
    <n v="0"/>
    <n v="6"/>
    <n v="14"/>
    <s v="No corresponde"/>
    <s v="No corresponde"/>
    <s v="No corresponde"/>
    <s v="No corresponde"/>
    <s v="No corresponde"/>
    <s v="No corresponde"/>
    <n v="1.4492753623188406E-2"/>
    <n v="0.7"/>
    <n v="0.8"/>
    <n v="0"/>
    <n v="148"/>
    <n v="296"/>
    <n v="0"/>
    <n v="1"/>
    <n v="2"/>
    <n v="0"/>
    <n v="1"/>
    <n v="3"/>
    <s v="No corresponde"/>
    <s v="No corresponde"/>
    <s v="No corresponde"/>
    <n v="10"/>
    <n v="10"/>
    <m/>
    <n v="0"/>
    <n v="0"/>
    <n v="0"/>
  </r>
  <r>
    <n v="120"/>
    <n v="20609"/>
    <x v="1"/>
    <s v="Carhuaz"/>
    <s v="Shilla"/>
    <n v="2"/>
    <n v="2"/>
    <n v="5"/>
    <s v="pobreza baja y ruralidad alta"/>
    <n v="3"/>
    <n v="0"/>
    <n v="0"/>
    <n v="3302"/>
    <n v="40.47"/>
    <n v="100"/>
    <n v="0.66666666666666663"/>
    <n v="102"/>
    <n v="0.73095237924939105"/>
    <n v="0.81666666269302368"/>
    <n v="0"/>
    <n v="13"/>
    <n v="29"/>
    <n v="0"/>
    <n v="115"/>
    <n v="8.5714286991528096E-2"/>
    <n v="0.20000000298023224"/>
    <n v="0"/>
    <n v="39"/>
    <n v="89"/>
    <x v="0"/>
    <s v="No corresponde"/>
    <s v="No corresponde"/>
    <n v="0"/>
    <n v="7"/>
    <n v="15"/>
    <n v="0"/>
    <n v="2"/>
    <n v="10"/>
    <s v="No corresponde"/>
    <s v="No corresponde"/>
    <s v="No corresponde"/>
    <s v="No corresponde"/>
    <s v="No corresponde"/>
    <s v="No corresponde"/>
    <n v="0.39170506912442399"/>
    <n v="0.7"/>
    <n v="0.8"/>
    <n v="0"/>
    <n v="139"/>
    <n v="279"/>
    <n v="0"/>
    <n v="1"/>
    <n v="2"/>
    <n v="0"/>
    <n v="1"/>
    <n v="3"/>
    <s v="No corresponde"/>
    <s v="No corresponde"/>
    <s v="No corresponde"/>
    <n v="10"/>
    <n v="10"/>
    <m/>
    <n v="0"/>
    <n v="0"/>
    <n v="0"/>
  </r>
  <r>
    <n v="121"/>
    <n v="20610"/>
    <x v="1"/>
    <s v="Carhuaz"/>
    <s v="Tinco"/>
    <n v="2"/>
    <n v="2"/>
    <n v="5"/>
    <s v="pobreza baja y ruralidad alta"/>
    <n v="1"/>
    <n v="0"/>
    <n v="0"/>
    <n v="3285"/>
    <n v="32.74"/>
    <n v="100"/>
    <n v="0.50961538461538458"/>
    <n v="104"/>
    <n v="0.57390110440306608"/>
    <n v="0.65961539745330811"/>
    <n v="0"/>
    <n v="15"/>
    <n v="33"/>
    <n v="1.3605442176870748E-2"/>
    <n v="147"/>
    <n v="9.9319730645481899E-2"/>
    <n v="0.21360544860363007"/>
    <n v="0"/>
    <n v="32"/>
    <n v="74"/>
    <x v="0"/>
    <s v="No corresponde"/>
    <s v="No corresponde"/>
    <n v="0"/>
    <n v="7"/>
    <n v="15"/>
    <n v="0"/>
    <n v="2"/>
    <n v="10"/>
    <s v="No corresponde"/>
    <s v="No corresponde"/>
    <s v="No corresponde"/>
    <s v="No corresponde"/>
    <s v="No corresponde"/>
    <s v="No corresponde"/>
    <n v="0.60483870967741937"/>
    <n v="0.8"/>
    <n v="0.9"/>
    <n v="0"/>
    <n v="111"/>
    <n v="222"/>
    <n v="0"/>
    <n v="0"/>
    <n v="1"/>
    <n v="0"/>
    <n v="1"/>
    <n v="3"/>
    <s v="No corresponde"/>
    <s v="No corresponde"/>
    <s v="No corresponde"/>
    <n v="9"/>
    <n v="10"/>
    <m/>
    <n v="0"/>
    <n v="0"/>
    <n v="1"/>
  </r>
  <r>
    <n v="122"/>
    <n v="20611"/>
    <x v="1"/>
    <s v="Carhuaz"/>
    <s v="Yungar"/>
    <n v="2"/>
    <n v="2"/>
    <n v="5"/>
    <s v="pobreza baja y ruralidad alta"/>
    <n v="3"/>
    <n v="0"/>
    <n v="0"/>
    <n v="3445"/>
    <n v="40.200000000000003"/>
    <n v="100"/>
    <n v="0.68807339449541283"/>
    <n v="109"/>
    <n v="0.75235909950061364"/>
    <n v="0.83807337284088135"/>
    <n v="0"/>
    <n v="17"/>
    <n v="39"/>
    <n v="0"/>
    <n v="169"/>
    <n v="8.5714286991528096E-2"/>
    <n v="0.20000000298023224"/>
    <n v="0"/>
    <n v="39"/>
    <n v="91"/>
    <x v="0"/>
    <s v="No corresponde"/>
    <s v="No corresponde"/>
    <n v="0"/>
    <n v="7"/>
    <n v="15"/>
    <n v="0"/>
    <n v="6"/>
    <n v="14"/>
    <s v="No corresponde"/>
    <s v="No corresponde"/>
    <s v="No corresponde"/>
    <s v="No corresponde"/>
    <s v="No corresponde"/>
    <s v="No corresponde"/>
    <n v="0.86153846153846159"/>
    <n v="0.9"/>
    <n v="0.95"/>
    <n v="0"/>
    <n v="129"/>
    <n v="259"/>
    <n v="0"/>
    <n v="1"/>
    <n v="2"/>
    <n v="0"/>
    <n v="1"/>
    <n v="3"/>
    <s v="No corresponde"/>
    <s v="No corresponde"/>
    <s v="No corresponde"/>
    <n v="10"/>
    <n v="10"/>
    <m/>
    <n v="0"/>
    <n v="0"/>
    <n v="0"/>
  </r>
  <r>
    <n v="123"/>
    <n v="20701"/>
    <x v="1"/>
    <s v="Carlos Fermín Fitzcarrald"/>
    <s v="San Luis"/>
    <n v="1"/>
    <n v="1"/>
    <n v="3"/>
    <s v="pobreza media y ruralidad alta"/>
    <n v="4"/>
    <n v="1"/>
    <n v="0"/>
    <n v="12627"/>
    <n v="51.15"/>
    <n v="100"/>
    <n v="0.80672268907563027"/>
    <n v="357"/>
    <n v="0.84957982154310396"/>
    <n v="0.90672266483306885"/>
    <n v="0"/>
    <n v="51"/>
    <n v="118"/>
    <n v="0"/>
    <n v="460"/>
    <n v="6.4285716840199056E-2"/>
    <n v="0.15000000596046448"/>
    <n v="0"/>
    <n v="171"/>
    <n v="399"/>
    <x v="1"/>
    <n v="2.142857142857143E-3"/>
    <n v="5.0000000000000001E-3"/>
    <n v="0"/>
    <n v="11"/>
    <n v="25"/>
    <n v="0"/>
    <n v="2"/>
    <n v="10"/>
    <n v="0"/>
    <n v="0.36428571428571427"/>
    <n v="0.85"/>
    <n v="0"/>
    <n v="0.36428571428571427"/>
    <n v="0.85"/>
    <n v="0.93414634146341469"/>
    <n v="0.95"/>
    <n v="1"/>
    <n v="0"/>
    <n v="388"/>
    <n v="776"/>
    <n v="0"/>
    <n v="2"/>
    <n v="4"/>
    <n v="0"/>
    <n v="1"/>
    <n v="3"/>
    <s v="No corresponde"/>
    <s v="No corresponde"/>
    <s v="No corresponde"/>
    <n v="13"/>
    <n v="13"/>
    <m/>
    <n v="0"/>
    <n v="0"/>
    <n v="0"/>
  </r>
  <r>
    <n v="124"/>
    <n v="20702"/>
    <x v="1"/>
    <s v="Carlos Fermín Fitzcarrald"/>
    <s v="San Nicolas"/>
    <n v="1"/>
    <n v="1"/>
    <n v="2"/>
    <s v="pobreza alta y ruralidad alta"/>
    <n v="2"/>
    <n v="0"/>
    <n v="0"/>
    <n v="3672"/>
    <n v="54.9"/>
    <n v="100"/>
    <n v="0.25"/>
    <n v="116"/>
    <n v="0.28214285203388761"/>
    <n v="0.32499998807907104"/>
    <n v="0"/>
    <n v="17"/>
    <n v="39"/>
    <n v="0"/>
    <n v="167"/>
    <n v="5.3571428571428568E-2"/>
    <n v="0.125"/>
    <n v="0"/>
    <n v="61"/>
    <n v="142"/>
    <x v="1"/>
    <n v="2.142857142857143E-3"/>
    <n v="5.0000000000000001E-3"/>
    <n v="0"/>
    <n v="7"/>
    <n v="15"/>
    <n v="0"/>
    <n v="2"/>
    <n v="10"/>
    <s v="No corresponde"/>
    <s v="No corresponde"/>
    <s v="No corresponde"/>
    <s v="No corresponde"/>
    <s v="No corresponde"/>
    <s v="No corresponde"/>
    <n v="0.85789473684210527"/>
    <n v="0.9"/>
    <n v="0.95"/>
    <n v="0"/>
    <n v="169"/>
    <n v="339"/>
    <n v="0"/>
    <n v="1"/>
    <n v="3"/>
    <n v="0"/>
    <n v="1"/>
    <n v="3"/>
    <s v="No corresponde"/>
    <s v="No corresponde"/>
    <s v="No corresponde"/>
    <n v="11"/>
    <n v="11"/>
    <m/>
    <n v="0"/>
    <n v="0"/>
    <n v="0"/>
  </r>
  <r>
    <n v="125"/>
    <n v="20703"/>
    <x v="1"/>
    <s v="Carlos Fermín Fitzcarrald"/>
    <s v="Yauya"/>
    <n v="1"/>
    <n v="1"/>
    <n v="2"/>
    <s v="pobreza alta y ruralidad alta"/>
    <n v="4"/>
    <n v="0"/>
    <n v="1"/>
    <n v="5564"/>
    <n v="55.32"/>
    <n v="100"/>
    <n v="0.56287425149700598"/>
    <n v="167"/>
    <n v="0.59501710613126735"/>
    <n v="0.63787424564361572"/>
    <n v="0"/>
    <n v="21"/>
    <n v="47"/>
    <n v="5.113636363636364E-2"/>
    <n v="176"/>
    <n v="0.10470779046609804"/>
    <n v="0.17613635957241058"/>
    <n v="0"/>
    <n v="73"/>
    <n v="170"/>
    <x v="1"/>
    <n v="2.142857142857143E-3"/>
    <n v="5.0000000000000001E-3"/>
    <n v="0"/>
    <n v="11"/>
    <n v="25"/>
    <n v="0"/>
    <n v="2"/>
    <n v="10"/>
    <s v="No corresponde"/>
    <s v="No corresponde"/>
    <s v="No corresponde"/>
    <s v="No corresponde"/>
    <s v="No corresponde"/>
    <s v="No corresponde"/>
    <n v="0.98947368421052628"/>
    <n v="1"/>
    <n v="1"/>
    <n v="0"/>
    <n v="199"/>
    <n v="398"/>
    <n v="0"/>
    <n v="3"/>
    <n v="6"/>
    <n v="0"/>
    <n v="1"/>
    <n v="3"/>
    <s v="No corresponde"/>
    <s v="No corresponde"/>
    <s v="No corresponde"/>
    <n v="11"/>
    <n v="11"/>
    <m/>
    <n v="0"/>
    <n v="0"/>
    <n v="0"/>
  </r>
  <r>
    <n v="126"/>
    <n v="20802"/>
    <x v="1"/>
    <s v="Casma"/>
    <s v="Buena Vista Alta"/>
    <n v="2"/>
    <n v="2"/>
    <n v="5"/>
    <s v="pobreza baja y ruralidad alta"/>
    <n v="2"/>
    <n v="0"/>
    <n v="0"/>
    <n v="4229"/>
    <n v="33.18"/>
    <n v="100"/>
    <n v="0.70833333333333337"/>
    <n v="168"/>
    <n v="0.77261905443100709"/>
    <n v="0.85833334922790527"/>
    <n v="0"/>
    <n v="24"/>
    <n v="56"/>
    <n v="0"/>
    <n v="229"/>
    <n v="8.5714286991528096E-2"/>
    <n v="0.20000000298023224"/>
    <n v="0"/>
    <n v="50"/>
    <n v="115"/>
    <x v="0"/>
    <s v="No corresponde"/>
    <s v="No corresponde"/>
    <n v="0"/>
    <n v="11"/>
    <n v="25"/>
    <n v="0"/>
    <n v="2"/>
    <n v="10"/>
    <s v="No corresponde"/>
    <s v="No corresponde"/>
    <s v="No corresponde"/>
    <s v="No corresponde"/>
    <s v="No corresponde"/>
    <s v="No corresponde"/>
    <n v="0.79096045197740117"/>
    <n v="0.8"/>
    <n v="0.9"/>
    <n v="0"/>
    <n v="115"/>
    <n v="231"/>
    <s v="No corresponde"/>
    <s v="No corresponde"/>
    <s v="No corresponde"/>
    <n v="0"/>
    <n v="1"/>
    <n v="3"/>
    <s v="No corresponde"/>
    <s v="No corresponde"/>
    <s v="No corresponde"/>
    <n v="9"/>
    <n v="9"/>
    <m/>
    <n v="0"/>
    <n v="0"/>
    <n v="1"/>
  </r>
  <r>
    <n v="127"/>
    <n v="20803"/>
    <x v="1"/>
    <s v="Casma"/>
    <s v="Comandante Noél"/>
    <n v="2"/>
    <n v="2"/>
    <n v="5"/>
    <s v="pobreza baja y ruralidad alta"/>
    <n v="1"/>
    <n v="0"/>
    <n v="0"/>
    <n v="2034"/>
    <n v="34.44"/>
    <n v="100"/>
    <n v="0.6"/>
    <n v="75"/>
    <n v="0.66428571428571426"/>
    <n v="0.75"/>
    <n v="0"/>
    <n v="11"/>
    <n v="24"/>
    <n v="0"/>
    <n v="98"/>
    <n v="8.5714286991528096E-2"/>
    <n v="0.20000000298023224"/>
    <n v="0"/>
    <n v="23"/>
    <n v="53"/>
    <x v="0"/>
    <s v="No corresponde"/>
    <s v="No corresponde"/>
    <n v="0"/>
    <n v="7"/>
    <n v="15"/>
    <n v="0"/>
    <n v="2"/>
    <n v="10"/>
    <s v="No corresponde"/>
    <s v="No corresponde"/>
    <s v="No corresponde"/>
    <s v="No corresponde"/>
    <s v="No corresponde"/>
    <s v="No corresponde"/>
    <n v="0.91052631578947374"/>
    <n v="0.95"/>
    <n v="1"/>
    <n v="0"/>
    <n v="78"/>
    <n v="157"/>
    <s v="No corresponde"/>
    <s v="No corresponde"/>
    <s v="No corresponde"/>
    <n v="0"/>
    <n v="1"/>
    <n v="3"/>
    <s v="No corresponde"/>
    <s v="No corresponde"/>
    <s v="No corresponde"/>
    <n v="9"/>
    <n v="9"/>
    <m/>
    <n v="0"/>
    <n v="0"/>
    <n v="0"/>
  </r>
  <r>
    <n v="128"/>
    <n v="20804"/>
    <x v="1"/>
    <s v="Casma"/>
    <s v="Yaután"/>
    <n v="2"/>
    <n v="2"/>
    <n v="3"/>
    <s v="pobreza media y ruralidad alta"/>
    <n v="1"/>
    <n v="0"/>
    <n v="0"/>
    <n v="8489"/>
    <n v="40.299999999999997"/>
    <n v="100"/>
    <n v="0.40125391849529779"/>
    <n v="319"/>
    <n v="0.44411105467394441"/>
    <n v="0.50125390291213989"/>
    <n v="0"/>
    <n v="37"/>
    <n v="85"/>
    <n v="0"/>
    <n v="360"/>
    <n v="6.4285716840199056E-2"/>
    <n v="0.15000000596046448"/>
    <n v="0"/>
    <n v="92"/>
    <n v="214"/>
    <x v="0"/>
    <s v="No corresponde"/>
    <s v="No corresponde"/>
    <n v="0"/>
    <n v="11"/>
    <n v="25"/>
    <n v="0"/>
    <n v="2"/>
    <n v="10"/>
    <s v="No corresponde"/>
    <s v="No corresponde"/>
    <s v="No corresponde"/>
    <s v="No corresponde"/>
    <s v="No corresponde"/>
    <s v="No corresponde"/>
    <n v="0.66575342465753429"/>
    <n v="0.8"/>
    <n v="0.9"/>
    <n v="0"/>
    <n v="165"/>
    <n v="330"/>
    <n v="0"/>
    <n v="1"/>
    <n v="3"/>
    <n v="0"/>
    <n v="1"/>
    <n v="3"/>
    <s v="No corresponde"/>
    <s v="No corresponde"/>
    <s v="No corresponde"/>
    <n v="10"/>
    <n v="10"/>
    <m/>
    <n v="0"/>
    <n v="0"/>
    <n v="0"/>
  </r>
  <r>
    <n v="129"/>
    <n v="20901"/>
    <x v="1"/>
    <s v="Corongo"/>
    <s v="Corongo"/>
    <n v="2"/>
    <n v="2"/>
    <n v="5"/>
    <s v="pobreza baja y ruralidad alta"/>
    <n v="3"/>
    <n v="0"/>
    <n v="0"/>
    <n v="1413"/>
    <n v="30.25"/>
    <n v="100"/>
    <n v="0.37037037037037035"/>
    <n v="27"/>
    <n v="0.43465608200698935"/>
    <n v="0.52037036418914795"/>
    <n v="0"/>
    <n v="8"/>
    <n v="18"/>
    <n v="0"/>
    <n v="57"/>
    <n v="8.5714286991528096E-2"/>
    <n v="0.20000000298023224"/>
    <n v="0"/>
    <n v="21"/>
    <n v="49"/>
    <x v="0"/>
    <s v="No corresponde"/>
    <s v="No corresponde"/>
    <n v="0"/>
    <n v="3"/>
    <n v="5"/>
    <n v="0"/>
    <n v="2"/>
    <n v="10"/>
    <n v="0"/>
    <n v="0.36428571428571427"/>
    <n v="0.85"/>
    <n v="0"/>
    <n v="0.36428571428571427"/>
    <n v="0.85"/>
    <n v="0.91111111111111109"/>
    <n v="0.95"/>
    <n v="1"/>
    <n v="0"/>
    <n v="98"/>
    <n v="196"/>
    <s v="No corresponde"/>
    <s v="No corresponde"/>
    <s v="No corresponde"/>
    <n v="0"/>
    <n v="1"/>
    <n v="3"/>
    <s v="No corresponde"/>
    <s v="No corresponde"/>
    <s v="No corresponde"/>
    <n v="11"/>
    <n v="11"/>
    <m/>
    <n v="0"/>
    <n v="0"/>
    <n v="0"/>
  </r>
  <r>
    <n v="130"/>
    <n v="20902"/>
    <x v="1"/>
    <s v="Corongo"/>
    <s v="Aco"/>
    <n v="2"/>
    <n v="1"/>
    <n v="5"/>
    <s v="pobreza baja y ruralidad alta"/>
    <n v="2"/>
    <n v="0"/>
    <n v="0"/>
    <n v="440"/>
    <n v="40.869999999999997"/>
    <n v="100"/>
    <n v="0.375"/>
    <n v="8"/>
    <n v="0.43928570406777517"/>
    <n v="0.52499997615814209"/>
    <n v="0"/>
    <n v="3"/>
    <n v="5"/>
    <n v="0"/>
    <n v="11"/>
    <n v="8.5714286991528096E-2"/>
    <n v="0.20000000298023224"/>
    <n v="0"/>
    <n v="5"/>
    <n v="10"/>
    <x v="0"/>
    <s v="No corresponde"/>
    <s v="No corresponde"/>
    <n v="0"/>
    <n v="3"/>
    <n v="5"/>
    <n v="0"/>
    <n v="2"/>
    <n v="10"/>
    <s v="No corresponde"/>
    <s v="No corresponde"/>
    <s v="No corresponde"/>
    <s v="No corresponde"/>
    <s v="No corresponde"/>
    <s v="No corresponde"/>
    <n v="0"/>
    <n v="0.7"/>
    <n v="0.8"/>
    <n v="0"/>
    <n v="27"/>
    <n v="54"/>
    <s v="No corresponde"/>
    <s v="No corresponde"/>
    <s v="No corresponde"/>
    <n v="0"/>
    <n v="1"/>
    <n v="3"/>
    <s v="No corresponde"/>
    <s v="No corresponde"/>
    <s v="No corresponde"/>
    <n v="9"/>
    <n v="9"/>
    <m/>
    <n v="0"/>
    <n v="0"/>
    <n v="0"/>
  </r>
  <r>
    <n v="131"/>
    <n v="20903"/>
    <x v="1"/>
    <s v="Corongo"/>
    <s v="Bambas"/>
    <n v="1"/>
    <n v="1"/>
    <n v="3"/>
    <s v="pobreza media y ruralidad alta"/>
    <n v="3"/>
    <n v="0"/>
    <n v="0"/>
    <n v="543"/>
    <n v="49.575589999999998"/>
    <n v="100"/>
    <n v="0.32"/>
    <n v="25"/>
    <n v="0.36285713723727636"/>
    <n v="0.41999998688697815"/>
    <n v="0"/>
    <n v="5"/>
    <n v="11"/>
    <n v="0"/>
    <n v="37"/>
    <n v="6.4285716840199056E-2"/>
    <n v="0.15000000596046448"/>
    <n v="0"/>
    <n v="7"/>
    <n v="16"/>
    <x v="1"/>
    <n v="2.142857142857143E-3"/>
    <n v="5.0000000000000001E-3"/>
    <n v="0"/>
    <n v="3"/>
    <n v="5"/>
    <n v="0"/>
    <n v="2"/>
    <n v="10"/>
    <s v="No corresponde"/>
    <s v="No corresponde"/>
    <s v="No corresponde"/>
    <s v="No corresponde"/>
    <s v="No corresponde"/>
    <s v="No corresponde"/>
    <n v="0"/>
    <n v="0.7"/>
    <n v="0.8"/>
    <n v="0"/>
    <n v="30"/>
    <n v="61"/>
    <s v="No corresponde"/>
    <s v="No corresponde"/>
    <s v="No corresponde"/>
    <n v="0"/>
    <n v="1"/>
    <n v="3"/>
    <s v="No corresponde"/>
    <s v="No corresponde"/>
    <s v="No corresponde"/>
    <n v="10"/>
    <n v="10"/>
    <m/>
    <n v="0"/>
    <n v="0"/>
    <n v="1"/>
  </r>
  <r>
    <n v="132"/>
    <n v="20904"/>
    <x v="1"/>
    <s v="Corongo"/>
    <s v="Cusca"/>
    <n v="2"/>
    <n v="2"/>
    <n v="5"/>
    <s v="pobreza baja y ruralidad alta"/>
    <n v="2"/>
    <n v="0"/>
    <n v="0"/>
    <n v="2970"/>
    <n v="39.92"/>
    <n v="100"/>
    <n v="0.44318181818181818"/>
    <n v="88"/>
    <n v="0.50746751992733452"/>
    <n v="0.5931817889213562"/>
    <n v="0"/>
    <n v="15"/>
    <n v="33"/>
    <n v="6.1728395061728392E-3"/>
    <n v="162"/>
    <n v="9.1887124920858487E-2"/>
    <n v="0.20617283880710602"/>
    <n v="0"/>
    <n v="41"/>
    <n v="95"/>
    <x v="0"/>
    <s v="No corresponde"/>
    <s v="No corresponde"/>
    <n v="0"/>
    <n v="7"/>
    <n v="15"/>
    <n v="0"/>
    <n v="2"/>
    <n v="10"/>
    <s v="No corresponde"/>
    <s v="No corresponde"/>
    <s v="No corresponde"/>
    <s v="No corresponde"/>
    <s v="No corresponde"/>
    <s v="No corresponde"/>
    <n v="0.7142857142857143"/>
    <n v="0.8"/>
    <n v="0.9"/>
    <n v="0"/>
    <n v="113"/>
    <n v="227"/>
    <n v="0"/>
    <n v="1"/>
    <n v="2"/>
    <n v="0"/>
    <n v="1"/>
    <n v="3"/>
    <s v="No corresponde"/>
    <s v="No corresponde"/>
    <s v="No corresponde"/>
    <n v="10"/>
    <n v="10"/>
    <m/>
    <n v="0"/>
    <n v="0"/>
    <n v="0"/>
  </r>
  <r>
    <n v="133"/>
    <n v="20905"/>
    <x v="1"/>
    <s v="Corongo"/>
    <s v="La Pampa"/>
    <n v="2"/>
    <n v="3"/>
    <n v="5"/>
    <s v="pobreza baja y ruralidad alta"/>
    <n v="1"/>
    <n v="0"/>
    <n v="0"/>
    <n v="999"/>
    <n v="27.58"/>
    <n v="100"/>
    <n v="0.61111111111111116"/>
    <n v="18"/>
    <n v="0.67539683788541771"/>
    <n v="0.76111114025115967"/>
    <n v="0"/>
    <n v="7"/>
    <n v="15"/>
    <n v="0"/>
    <n v="38"/>
    <n v="8.5714286991528096E-2"/>
    <n v="0.20000000298023224"/>
    <n v="0"/>
    <n v="13"/>
    <n v="29"/>
    <x v="0"/>
    <s v="No corresponde"/>
    <s v="No corresponde"/>
    <n v="0"/>
    <n v="3"/>
    <n v="5"/>
    <n v="0"/>
    <n v="2"/>
    <n v="10"/>
    <s v="No corresponde"/>
    <s v="No corresponde"/>
    <s v="No corresponde"/>
    <s v="No corresponde"/>
    <s v="No corresponde"/>
    <s v="No corresponde"/>
    <n v="0.16363636363636364"/>
    <n v="0.7"/>
    <n v="0.8"/>
    <n v="0"/>
    <n v="68"/>
    <n v="137"/>
    <s v="No corresponde"/>
    <s v="No corresponde"/>
    <s v="No corresponde"/>
    <n v="0"/>
    <n v="1"/>
    <n v="3"/>
    <s v="No corresponde"/>
    <s v="No corresponde"/>
    <s v="No corresponde"/>
    <n v="9"/>
    <n v="9"/>
    <m/>
    <n v="0"/>
    <n v="0"/>
    <n v="0"/>
  </r>
  <r>
    <n v="134"/>
    <n v="20906"/>
    <x v="1"/>
    <s v="Corongo"/>
    <s v="Yánac"/>
    <n v="1"/>
    <n v="1"/>
    <n v="3"/>
    <s v="pobreza media y ruralidad alta"/>
    <n v="3"/>
    <n v="0"/>
    <n v="0"/>
    <n v="701"/>
    <n v="50.06"/>
    <n v="100"/>
    <n v="0.65384615384615385"/>
    <n v="26"/>
    <n v="0.69670330299125927"/>
    <n v="0.75384616851806641"/>
    <n v="0"/>
    <n v="4"/>
    <n v="8"/>
    <n v="0"/>
    <n v="30"/>
    <n v="6.4285716840199056E-2"/>
    <n v="0.15000000596046448"/>
    <n v="0"/>
    <n v="9"/>
    <n v="21"/>
    <x v="1"/>
    <n v="2.142857142857143E-3"/>
    <n v="5.0000000000000001E-3"/>
    <n v="0"/>
    <n v="3"/>
    <n v="5"/>
    <n v="0"/>
    <n v="2"/>
    <n v="10"/>
    <s v="No corresponde"/>
    <s v="No corresponde"/>
    <s v="No corresponde"/>
    <s v="No corresponde"/>
    <s v="No corresponde"/>
    <s v="No corresponde"/>
    <n v="0"/>
    <n v="0.7"/>
    <n v="0.8"/>
    <n v="0"/>
    <n v="57"/>
    <n v="114"/>
    <n v="0"/>
    <n v="0"/>
    <n v="1"/>
    <n v="0"/>
    <n v="1"/>
    <n v="3"/>
    <s v="No corresponde"/>
    <s v="No corresponde"/>
    <s v="No corresponde"/>
    <n v="10"/>
    <n v="11"/>
    <m/>
    <n v="0"/>
    <n v="0"/>
    <n v="0"/>
  </r>
  <r>
    <n v="135"/>
    <n v="20907"/>
    <x v="1"/>
    <s v="Corongo"/>
    <s v="Yupán"/>
    <n v="2"/>
    <n v="2"/>
    <n v="5"/>
    <s v="pobreza baja y ruralidad alta"/>
    <n v="1"/>
    <n v="0"/>
    <n v="0"/>
    <n v="1036"/>
    <n v="38.312809999999999"/>
    <n v="100"/>
    <n v="0.66666666666666663"/>
    <n v="3"/>
    <n v="0.73095237924939105"/>
    <n v="0.81666666269302368"/>
    <n v="0"/>
    <n v="1"/>
    <n v="2"/>
    <n v="0"/>
    <n v="9"/>
    <n v="8.5714286991528096E-2"/>
    <n v="0.20000000298023224"/>
    <n v="0"/>
    <n v="5"/>
    <n v="10"/>
    <x v="0"/>
    <s v="No corresponde"/>
    <s v="No corresponde"/>
    <n v="0"/>
    <n v="3"/>
    <n v="5"/>
    <n v="0"/>
    <n v="2"/>
    <n v="10"/>
    <s v="No corresponde"/>
    <s v="No corresponde"/>
    <s v="No corresponde"/>
    <s v="No corresponde"/>
    <s v="No corresponde"/>
    <s v="No corresponde"/>
    <n v="1"/>
    <n v="1"/>
    <n v="1"/>
    <n v="0"/>
    <n v="37"/>
    <n v="75"/>
    <s v="No corresponde"/>
    <s v="No corresponde"/>
    <s v="No corresponde"/>
    <n v="0"/>
    <n v="1"/>
    <n v="3"/>
    <s v="No corresponde"/>
    <s v="No corresponde"/>
    <s v="No corresponde"/>
    <n v="9"/>
    <n v="9"/>
    <m/>
    <n v="0"/>
    <n v="0"/>
    <n v="0"/>
  </r>
  <r>
    <n v="136"/>
    <n v="21001"/>
    <x v="1"/>
    <s v="Huari"/>
    <s v="Huari"/>
    <n v="2"/>
    <n v="3"/>
    <n v="4"/>
    <s v="pobreza media y ruralidad media"/>
    <n v="2"/>
    <n v="0"/>
    <n v="0"/>
    <n v="10372"/>
    <n v="25.72"/>
    <n v="55.802668823291548"/>
    <n v="0.68257756563245819"/>
    <n v="419"/>
    <n v="0.73614898768050085"/>
    <n v="0.80757755041122437"/>
    <n v="0"/>
    <n v="78"/>
    <n v="182"/>
    <n v="0"/>
    <n v="597"/>
    <n v="7.4999998722757616E-2"/>
    <n v="0.17499999701976776"/>
    <n v="0"/>
    <n v="149"/>
    <n v="347"/>
    <x v="0"/>
    <s v="No corresponde"/>
    <s v="No corresponde"/>
    <n v="0"/>
    <n v="11"/>
    <n v="25"/>
    <n v="0"/>
    <n v="2"/>
    <n v="10"/>
    <n v="0"/>
    <n v="0.36428571428571427"/>
    <n v="0.85"/>
    <n v="0"/>
    <n v="0.36428571428571427"/>
    <n v="0.85"/>
    <n v="0.78189300411522633"/>
    <n v="0.8"/>
    <n v="0.9"/>
    <n v="0"/>
    <n v="245"/>
    <n v="490"/>
    <n v="0"/>
    <n v="2"/>
    <n v="4"/>
    <n v="0"/>
    <n v="1"/>
    <n v="3"/>
    <s v="No corresponde"/>
    <s v="No corresponde"/>
    <s v="No corresponde"/>
    <n v="12"/>
    <n v="12"/>
    <m/>
    <n v="0"/>
    <n v="0"/>
    <n v="0"/>
  </r>
  <r>
    <n v="137"/>
    <n v="21002"/>
    <x v="1"/>
    <s v="Huari"/>
    <s v="Anra"/>
    <n v="2"/>
    <n v="1"/>
    <n v="3"/>
    <s v="pobreza media y ruralidad alta"/>
    <n v="3"/>
    <n v="0"/>
    <n v="0"/>
    <n v="1573"/>
    <n v="42.73"/>
    <n v="100"/>
    <n v="0.58064516129032262"/>
    <n v="31"/>
    <n v="0.62350230694915842"/>
    <n v="0.6806451678276062"/>
    <n v="0"/>
    <n v="9"/>
    <n v="20"/>
    <n v="0.30645161290322581"/>
    <n v="62"/>
    <n v="0.37073733221550692"/>
    <n v="0.45645162463188171"/>
    <n v="0"/>
    <n v="24"/>
    <n v="54"/>
    <x v="0"/>
    <s v="No corresponde"/>
    <s v="No corresponde"/>
    <n v="0"/>
    <n v="7"/>
    <n v="15"/>
    <n v="0"/>
    <n v="6"/>
    <n v="14"/>
    <s v="No corresponde"/>
    <s v="No corresponde"/>
    <s v="No corresponde"/>
    <s v="No corresponde"/>
    <s v="No corresponde"/>
    <s v="No corresponde"/>
    <n v="0.97142857142857142"/>
    <n v="1"/>
    <n v="1"/>
    <n v="0"/>
    <n v="85"/>
    <n v="171"/>
    <n v="0"/>
    <n v="0"/>
    <n v="1"/>
    <n v="0"/>
    <n v="1"/>
    <n v="3"/>
    <s v="No corresponde"/>
    <s v="No corresponde"/>
    <s v="No corresponde"/>
    <n v="9"/>
    <n v="10"/>
    <m/>
    <n v="0"/>
    <n v="0"/>
    <n v="0"/>
  </r>
  <r>
    <n v="138"/>
    <n v="21003"/>
    <x v="1"/>
    <s v="Huari"/>
    <s v="Cajay"/>
    <n v="1"/>
    <n v="1"/>
    <n v="3"/>
    <s v="pobreza media y ruralidad alta"/>
    <n v="2"/>
    <n v="0"/>
    <n v="0"/>
    <n v="2540"/>
    <n v="50.78"/>
    <n v="100"/>
    <n v="0.7578125"/>
    <n v="128"/>
    <n v="0.80066965307508198"/>
    <n v="0.85781252384185791"/>
    <n v="0"/>
    <n v="12"/>
    <n v="27"/>
    <n v="0"/>
    <n v="111"/>
    <n v="6.4285716840199056E-2"/>
    <n v="0.15000000596046448"/>
    <n v="0"/>
    <n v="54"/>
    <n v="125"/>
    <x v="1"/>
    <n v="2.142857142857143E-3"/>
    <n v="5.0000000000000001E-3"/>
    <n v="0"/>
    <n v="7"/>
    <n v="15"/>
    <n v="0"/>
    <n v="2"/>
    <n v="10"/>
    <s v="No corresponde"/>
    <s v="No corresponde"/>
    <s v="No corresponde"/>
    <s v="No corresponde"/>
    <s v="No corresponde"/>
    <s v="No corresponde"/>
    <n v="1"/>
    <n v="1"/>
    <n v="1"/>
    <n v="0"/>
    <n v="133"/>
    <n v="267"/>
    <n v="0"/>
    <n v="1"/>
    <n v="3"/>
    <n v="0"/>
    <n v="1"/>
    <n v="3"/>
    <s v="No corresponde"/>
    <s v="No corresponde"/>
    <s v="No corresponde"/>
    <n v="11"/>
    <n v="11"/>
    <m/>
    <n v="0"/>
    <n v="0"/>
    <n v="0"/>
  </r>
  <r>
    <n v="139"/>
    <n v="21004"/>
    <x v="1"/>
    <s v="Huari"/>
    <s v="Chavín de Huántar"/>
    <n v="2"/>
    <n v="1"/>
    <n v="4"/>
    <s v="pobreza media y ruralidad media"/>
    <n v="4"/>
    <n v="1"/>
    <n v="0"/>
    <n v="9206"/>
    <n v="43.2"/>
    <n v="76.086057095573025"/>
    <n v="0.60436137071651086"/>
    <n v="321"/>
    <n v="0.6579327926828854"/>
    <n v="0.72936135530471802"/>
    <n v="0"/>
    <n v="45"/>
    <n v="105"/>
    <n v="0.1279826464208243"/>
    <n v="461"/>
    <n v="0.2029826514466761"/>
    <n v="0.30298265814781189"/>
    <n v="0"/>
    <n v="131"/>
    <n v="305"/>
    <x v="0"/>
    <s v="No corresponde"/>
    <s v="No corresponde"/>
    <n v="0"/>
    <n v="15"/>
    <n v="35"/>
    <n v="0"/>
    <n v="6"/>
    <n v="14"/>
    <s v="No corresponde"/>
    <s v="No corresponde"/>
    <s v="No corresponde"/>
    <s v="No corresponde"/>
    <s v="No corresponde"/>
    <s v="No corresponde"/>
    <n v="0.60820895522388063"/>
    <n v="0.8"/>
    <n v="0.9"/>
    <n v="0"/>
    <n v="274"/>
    <n v="548"/>
    <n v="0"/>
    <n v="3"/>
    <n v="6"/>
    <n v="0"/>
    <n v="1"/>
    <n v="3"/>
    <s v="No corresponde"/>
    <s v="No corresponde"/>
    <s v="No corresponde"/>
    <n v="10"/>
    <n v="10"/>
    <m/>
    <n v="0"/>
    <n v="0"/>
    <n v="1"/>
  </r>
  <r>
    <n v="140"/>
    <n v="21005"/>
    <x v="1"/>
    <s v="Huari"/>
    <s v="Huacachi"/>
    <n v="2"/>
    <n v="2"/>
    <n v="5"/>
    <s v="pobreza baja y ruralidad alta"/>
    <n v="2"/>
    <n v="0"/>
    <n v="0"/>
    <n v="1817"/>
    <n v="34.67"/>
    <n v="100"/>
    <n v="0.34883720930232559"/>
    <n v="43"/>
    <n v="0.41312292079592861"/>
    <n v="0.49883720278739929"/>
    <n v="0"/>
    <n v="9"/>
    <n v="20"/>
    <n v="0.2318840579710145"/>
    <n v="69"/>
    <n v="0.31759834042740659"/>
    <n v="0.4318840503692627"/>
    <n v="0"/>
    <n v="33"/>
    <n v="77"/>
    <x v="0"/>
    <s v="No corresponde"/>
    <s v="No corresponde"/>
    <n v="0"/>
    <n v="3"/>
    <n v="5"/>
    <n v="0"/>
    <n v="2"/>
    <n v="10"/>
    <s v="No corresponde"/>
    <s v="No corresponde"/>
    <s v="No corresponde"/>
    <s v="No corresponde"/>
    <s v="No corresponde"/>
    <s v="No corresponde"/>
    <n v="0.02"/>
    <n v="0.7"/>
    <n v="0.8"/>
    <n v="0"/>
    <n v="86"/>
    <n v="173"/>
    <s v="No corresponde"/>
    <s v="No corresponde"/>
    <s v="No corresponde"/>
    <n v="0"/>
    <n v="1"/>
    <n v="3"/>
    <s v="No corresponde"/>
    <s v="No corresponde"/>
    <s v="No corresponde"/>
    <n v="9"/>
    <n v="9"/>
    <m/>
    <n v="0"/>
    <n v="0"/>
    <n v="0"/>
  </r>
  <r>
    <n v="141"/>
    <n v="21006"/>
    <x v="1"/>
    <s v="Huari"/>
    <s v="Huacchis"/>
    <n v="2"/>
    <n v="2"/>
    <n v="5"/>
    <s v="pobreza baja y ruralidad alta"/>
    <n v="3"/>
    <n v="0"/>
    <n v="0"/>
    <n v="2069"/>
    <n v="31.06"/>
    <n v="100"/>
    <n v="0.19047619047619047"/>
    <n v="42"/>
    <n v="0.25476190245070424"/>
    <n v="0.34047618508338928"/>
    <n v="0"/>
    <n v="5"/>
    <n v="11"/>
    <n v="0"/>
    <n v="46"/>
    <n v="8.5714286991528096E-2"/>
    <n v="0.20000000298023224"/>
    <n v="0"/>
    <n v="30"/>
    <n v="69"/>
    <x v="0"/>
    <s v="No corresponde"/>
    <s v="No corresponde"/>
    <n v="0"/>
    <n v="7"/>
    <n v="15"/>
    <n v="0"/>
    <n v="2"/>
    <n v="10"/>
    <s v="No corresponde"/>
    <s v="No corresponde"/>
    <s v="No corresponde"/>
    <s v="No corresponde"/>
    <s v="No corresponde"/>
    <s v="No corresponde"/>
    <n v="0.91304347826086951"/>
    <n v="0.95"/>
    <n v="1"/>
    <n v="0"/>
    <n v="123"/>
    <n v="247"/>
    <n v="0"/>
    <n v="1"/>
    <n v="2"/>
    <n v="0"/>
    <n v="1"/>
    <n v="3"/>
    <s v="No corresponde"/>
    <s v="No corresponde"/>
    <s v="No corresponde"/>
    <n v="10"/>
    <n v="10"/>
    <m/>
    <n v="0"/>
    <n v="0"/>
    <n v="0"/>
  </r>
  <r>
    <n v="142"/>
    <n v="21007"/>
    <x v="1"/>
    <s v="Huari"/>
    <s v="Huachis"/>
    <n v="2"/>
    <n v="2"/>
    <n v="3"/>
    <s v="pobreza media y ruralidad alta"/>
    <n v="3"/>
    <n v="0"/>
    <n v="0"/>
    <n v="3449"/>
    <n v="40.85"/>
    <n v="100"/>
    <n v="0.75838926174496646"/>
    <n v="149"/>
    <n v="0.80124640316199713"/>
    <n v="0.85838925838470459"/>
    <n v="0"/>
    <n v="19"/>
    <n v="43"/>
    <n v="5.7142857142857143E-3"/>
    <n v="175"/>
    <n v="7.0000001131271819E-2"/>
    <n v="0.15571428835391998"/>
    <n v="0"/>
    <n v="63"/>
    <n v="146"/>
    <x v="0"/>
    <s v="No corresponde"/>
    <s v="No corresponde"/>
    <n v="0"/>
    <n v="11"/>
    <n v="25"/>
    <n v="0"/>
    <n v="2"/>
    <n v="10"/>
    <s v="No corresponde"/>
    <s v="No corresponde"/>
    <s v="No corresponde"/>
    <s v="No corresponde"/>
    <s v="No corresponde"/>
    <s v="No corresponde"/>
    <n v="0.33333333333333331"/>
    <n v="0.7"/>
    <n v="0.8"/>
    <n v="0"/>
    <n v="147"/>
    <n v="294"/>
    <s v="No corresponde"/>
    <s v="No corresponde"/>
    <s v="No corresponde"/>
    <n v="0"/>
    <n v="1"/>
    <n v="3"/>
    <s v="No corresponde"/>
    <s v="No corresponde"/>
    <s v="No corresponde"/>
    <n v="9"/>
    <n v="9"/>
    <m/>
    <n v="0"/>
    <n v="0"/>
    <n v="0"/>
  </r>
  <r>
    <n v="143"/>
    <n v="21008"/>
    <x v="1"/>
    <s v="Huari"/>
    <s v="Huántar"/>
    <n v="2"/>
    <n v="2"/>
    <n v="5"/>
    <s v="pobreza baja y ruralidad alta"/>
    <n v="2"/>
    <n v="0"/>
    <n v="0"/>
    <n v="3043"/>
    <n v="36.54"/>
    <n v="100"/>
    <n v="0.83908045977011492"/>
    <n v="87"/>
    <n v="0.899474556614417"/>
    <n v="0.98000001907348633"/>
    <n v="0"/>
    <n v="12"/>
    <n v="26"/>
    <n v="0"/>
    <n v="114"/>
    <n v="8.5714286991528096E-2"/>
    <n v="0.20000000298023224"/>
    <n v="0"/>
    <n v="36"/>
    <n v="84"/>
    <x v="0"/>
    <s v="No corresponde"/>
    <s v="No corresponde"/>
    <n v="0"/>
    <n v="11"/>
    <n v="25"/>
    <n v="0"/>
    <n v="2"/>
    <n v="10"/>
    <s v="No corresponde"/>
    <s v="No corresponde"/>
    <s v="No corresponde"/>
    <s v="No corresponde"/>
    <s v="No corresponde"/>
    <s v="No corresponde"/>
    <n v="0.90350877192982459"/>
    <n v="0.95"/>
    <n v="1"/>
    <n v="0"/>
    <n v="131"/>
    <n v="263"/>
    <n v="0"/>
    <n v="1"/>
    <n v="2"/>
    <n v="0"/>
    <n v="1"/>
    <n v="3"/>
    <s v="No corresponde"/>
    <s v="No corresponde"/>
    <s v="No corresponde"/>
    <n v="10"/>
    <n v="10"/>
    <m/>
    <n v="0"/>
    <n v="0"/>
    <n v="0"/>
  </r>
  <r>
    <n v="144"/>
    <n v="21009"/>
    <x v="1"/>
    <s v="Huari"/>
    <s v="Masín"/>
    <n v="2"/>
    <n v="1"/>
    <n v="3"/>
    <s v="pobreza media y ruralidad alta"/>
    <n v="3"/>
    <n v="0"/>
    <n v="0"/>
    <n v="1644"/>
    <n v="41.48"/>
    <n v="100"/>
    <n v="0.7931034482758621"/>
    <n v="29"/>
    <n v="0.83596057932952361"/>
    <n v="0.89310342073440552"/>
    <n v="0"/>
    <n v="6"/>
    <n v="14"/>
    <n v="8.8235294117647065E-2"/>
    <n v="68"/>
    <n v="0.15252100870388896"/>
    <n v="0.23823529481887817"/>
    <n v="0"/>
    <n v="21"/>
    <n v="49"/>
    <x v="0"/>
    <s v="No corresponde"/>
    <s v="No corresponde"/>
    <n v="0"/>
    <n v="7"/>
    <n v="15"/>
    <n v="0"/>
    <n v="6"/>
    <n v="14"/>
    <s v="No corresponde"/>
    <s v="No corresponde"/>
    <s v="No corresponde"/>
    <s v="No corresponde"/>
    <s v="No corresponde"/>
    <s v="No corresponde"/>
    <n v="0.95348837209302328"/>
    <n v="1"/>
    <n v="1"/>
    <n v="0"/>
    <n v="90"/>
    <n v="180"/>
    <s v="No corresponde"/>
    <s v="No corresponde"/>
    <s v="No corresponde"/>
    <n v="0"/>
    <n v="1"/>
    <n v="3"/>
    <s v="No corresponde"/>
    <s v="No corresponde"/>
    <s v="No corresponde"/>
    <n v="9"/>
    <n v="9"/>
    <m/>
    <n v="0"/>
    <n v="0"/>
    <n v="0"/>
  </r>
  <r>
    <n v="145"/>
    <n v="21010"/>
    <x v="1"/>
    <s v="Huari"/>
    <s v="Paucas"/>
    <n v="2"/>
    <n v="2"/>
    <n v="5"/>
    <s v="pobreza baja y ruralidad alta"/>
    <n v="3"/>
    <n v="0"/>
    <n v="0"/>
    <n v="1818"/>
    <n v="34.25"/>
    <n v="100"/>
    <n v="0.28813559322033899"/>
    <n v="59"/>
    <n v="0.35242130789572046"/>
    <n v="0.43813559412956238"/>
    <n v="0"/>
    <n v="6"/>
    <n v="14"/>
    <n v="0"/>
    <n v="63"/>
    <n v="8.5714286991528096E-2"/>
    <n v="0.20000000298023224"/>
    <n v="0"/>
    <n v="31"/>
    <n v="72"/>
    <x v="0"/>
    <s v="No corresponde"/>
    <s v="No corresponde"/>
    <n v="0"/>
    <n v="3"/>
    <n v="5"/>
    <n v="0"/>
    <n v="6"/>
    <n v="14"/>
    <s v="No corresponde"/>
    <s v="No corresponde"/>
    <s v="No corresponde"/>
    <s v="No corresponde"/>
    <s v="No corresponde"/>
    <s v="No corresponde"/>
    <n v="0.9"/>
    <n v="0.95"/>
    <n v="1"/>
    <n v="0"/>
    <n v="112"/>
    <n v="225"/>
    <n v="0"/>
    <n v="0"/>
    <n v="1"/>
    <n v="0"/>
    <n v="1"/>
    <n v="3"/>
    <s v="No corresponde"/>
    <s v="No corresponde"/>
    <s v="No corresponde"/>
    <n v="9"/>
    <n v="10"/>
    <m/>
    <n v="0"/>
    <n v="0"/>
    <n v="0"/>
  </r>
  <r>
    <n v="146"/>
    <n v="21011"/>
    <x v="1"/>
    <s v="Huari"/>
    <s v="Ponto"/>
    <n v="2"/>
    <n v="2"/>
    <n v="5"/>
    <s v="pobreza baja y ruralidad alta"/>
    <n v="3"/>
    <n v="0"/>
    <n v="0"/>
    <n v="3317"/>
    <n v="39.22"/>
    <n v="100"/>
    <n v="0.5"/>
    <n v="76"/>
    <n v="0.56428570406777523"/>
    <n v="0.64999997615814209"/>
    <n v="0"/>
    <n v="13"/>
    <n v="30"/>
    <n v="0"/>
    <n v="117"/>
    <n v="8.5714286991528096E-2"/>
    <n v="0.20000000298023224"/>
    <n v="0"/>
    <n v="46"/>
    <n v="107"/>
    <x v="0"/>
    <s v="No corresponde"/>
    <s v="No corresponde"/>
    <n v="0"/>
    <n v="11"/>
    <n v="25"/>
    <n v="0"/>
    <n v="2"/>
    <n v="10"/>
    <s v="No corresponde"/>
    <s v="No corresponde"/>
    <s v="No corresponde"/>
    <s v="No corresponde"/>
    <s v="No corresponde"/>
    <s v="No corresponde"/>
    <n v="0.92045454545454541"/>
    <n v="0.95"/>
    <n v="1"/>
    <n v="0"/>
    <n v="167"/>
    <n v="335"/>
    <n v="0"/>
    <n v="1"/>
    <n v="2"/>
    <n v="0"/>
    <n v="1"/>
    <n v="3"/>
    <s v="No corresponde"/>
    <s v="No corresponde"/>
    <s v="No corresponde"/>
    <n v="10"/>
    <n v="10"/>
    <m/>
    <n v="0"/>
    <n v="0"/>
    <n v="1"/>
  </r>
  <r>
    <n v="147"/>
    <n v="21014"/>
    <x v="1"/>
    <s v="Huari"/>
    <s v="San Marcos"/>
    <n v="2"/>
    <n v="2"/>
    <n v="4"/>
    <s v="pobreza media y ruralidad media"/>
    <n v="4"/>
    <n v="1"/>
    <n v="0"/>
    <n v="15020"/>
    <n v="31.72"/>
    <n v="80.082530949105916"/>
    <n v="0.59937402190923317"/>
    <n v="639"/>
    <n v="0.65294543948718264"/>
    <n v="0.72437399625778198"/>
    <n v="0"/>
    <n v="72"/>
    <n v="166"/>
    <n v="1.8662519440124418E-2"/>
    <n v="643"/>
    <n v="9.3662521490068651E-2"/>
    <n v="0.19366252422332764"/>
    <n v="0"/>
    <n v="176"/>
    <n v="409"/>
    <x v="0"/>
    <s v="No corresponde"/>
    <s v="No corresponde"/>
    <n v="0"/>
    <n v="15"/>
    <n v="35"/>
    <n v="0"/>
    <n v="6"/>
    <n v="14"/>
    <s v="No corresponde"/>
    <s v="No corresponde"/>
    <s v="No corresponde"/>
    <s v="No corresponde"/>
    <s v="No corresponde"/>
    <s v="No corresponde"/>
    <n v="0.85547445255474452"/>
    <n v="0.9"/>
    <n v="0.95"/>
    <n v="0"/>
    <n v="293"/>
    <n v="587"/>
    <n v="0"/>
    <n v="4"/>
    <n v="9"/>
    <n v="0"/>
    <n v="1"/>
    <n v="3"/>
    <s v="No corresponde"/>
    <s v="No corresponde"/>
    <s v="No corresponde"/>
    <n v="10"/>
    <n v="10"/>
    <m/>
    <n v="0"/>
    <n v="0"/>
    <n v="1"/>
  </r>
  <r>
    <n v="148"/>
    <n v="21015"/>
    <x v="1"/>
    <s v="Huari"/>
    <s v="San Pedro de Chana"/>
    <n v="2"/>
    <n v="2"/>
    <n v="5"/>
    <s v="pobreza baja y ruralidad alta"/>
    <n v="3"/>
    <n v="0"/>
    <n v="0"/>
    <n v="2836"/>
    <n v="35.5"/>
    <n v="100"/>
    <n v="0.52413793103448281"/>
    <n v="145"/>
    <n v="0.58842365342407976"/>
    <n v="0.67413794994354248"/>
    <n v="0"/>
    <n v="17"/>
    <n v="38"/>
    <n v="6.5868263473053898E-2"/>
    <n v="167"/>
    <n v="0.15158255470930967"/>
    <n v="0.26586827635765076"/>
    <n v="0"/>
    <n v="49"/>
    <n v="113"/>
    <x v="0"/>
    <s v="No corresponde"/>
    <s v="No corresponde"/>
    <n v="0"/>
    <n v="7"/>
    <n v="15"/>
    <n v="0"/>
    <n v="6"/>
    <n v="14"/>
    <s v="No corresponde"/>
    <s v="No corresponde"/>
    <s v="No corresponde"/>
    <s v="No corresponde"/>
    <s v="No corresponde"/>
    <s v="No corresponde"/>
    <n v="0.61392405063291144"/>
    <n v="0.8"/>
    <n v="0.9"/>
    <n v="0"/>
    <n v="104"/>
    <n v="209"/>
    <n v="0"/>
    <n v="1"/>
    <n v="3"/>
    <n v="0"/>
    <n v="1"/>
    <n v="3"/>
    <s v="No corresponde"/>
    <s v="No corresponde"/>
    <s v="No corresponde"/>
    <n v="10"/>
    <n v="10"/>
    <m/>
    <n v="0"/>
    <n v="0"/>
    <n v="1"/>
  </r>
  <r>
    <n v="149"/>
    <n v="21016"/>
    <x v="1"/>
    <s v="Huari"/>
    <s v="Uco"/>
    <n v="2"/>
    <n v="2"/>
    <n v="5"/>
    <s v="pobreza baja y ruralidad alta"/>
    <n v="3"/>
    <n v="0"/>
    <n v="0"/>
    <n v="1660"/>
    <n v="36.24"/>
    <n v="100"/>
    <n v="0.52777777777777779"/>
    <n v="36"/>
    <n v="0.59206348752218585"/>
    <n v="0.67777776718139648"/>
    <n v="0"/>
    <n v="6"/>
    <n v="14"/>
    <n v="0"/>
    <n v="56"/>
    <n v="8.5714286991528096E-2"/>
    <n v="0.20000000298023224"/>
    <n v="0"/>
    <n v="20"/>
    <n v="46"/>
    <x v="0"/>
    <s v="No corresponde"/>
    <s v="No corresponde"/>
    <n v="0"/>
    <n v="7"/>
    <n v="15"/>
    <n v="0"/>
    <n v="2"/>
    <n v="10"/>
    <s v="No corresponde"/>
    <s v="No corresponde"/>
    <s v="No corresponde"/>
    <s v="No corresponde"/>
    <s v="No corresponde"/>
    <s v="No corresponde"/>
    <n v="0"/>
    <n v="0.7"/>
    <n v="0.8"/>
    <n v="0"/>
    <n v="98"/>
    <n v="196"/>
    <n v="0"/>
    <n v="1"/>
    <n v="2"/>
    <n v="0"/>
    <n v="1"/>
    <n v="3"/>
    <s v="No corresponde"/>
    <s v="No corresponde"/>
    <s v="No corresponde"/>
    <n v="10"/>
    <n v="10"/>
    <m/>
    <n v="0"/>
    <n v="0"/>
    <n v="0"/>
  </r>
  <r>
    <n v="150"/>
    <n v="21102"/>
    <x v="1"/>
    <s v="Huarmey"/>
    <s v="Cochapeti"/>
    <n v="1"/>
    <n v="1"/>
    <n v="2"/>
    <s v="pobreza alta y ruralidad alta"/>
    <n v="2"/>
    <n v="0"/>
    <n v="0"/>
    <n v="743"/>
    <n v="55.92"/>
    <n v="100"/>
    <n v="0.40909090909090912"/>
    <n v="22"/>
    <n v="0.44123375996366726"/>
    <n v="0.4840908944606781"/>
    <n v="0"/>
    <n v="1"/>
    <n v="2"/>
    <n v="0"/>
    <n v="10"/>
    <n v="5.3571428571428568E-2"/>
    <n v="0.125"/>
    <n v="0"/>
    <n v="12"/>
    <n v="26"/>
    <x v="1"/>
    <n v="2.142857142857143E-3"/>
    <n v="5.0000000000000001E-3"/>
    <n v="0"/>
    <n v="3"/>
    <n v="5"/>
    <n v="0"/>
    <n v="2"/>
    <n v="10"/>
    <s v="No corresponde"/>
    <s v="No corresponde"/>
    <s v="No corresponde"/>
    <s v="No corresponde"/>
    <s v="No corresponde"/>
    <s v="No corresponde"/>
    <n v="0.6470588235294118"/>
    <n v="0.8"/>
    <n v="0.9"/>
    <n v="0"/>
    <n v="52"/>
    <n v="105"/>
    <s v="No corresponde"/>
    <s v="No corresponde"/>
    <s v="No corresponde"/>
    <n v="0"/>
    <n v="1"/>
    <n v="3"/>
    <s v="No corresponde"/>
    <s v="No corresponde"/>
    <s v="No corresponde"/>
    <n v="10"/>
    <n v="10"/>
    <m/>
    <n v="0"/>
    <n v="0"/>
    <n v="0"/>
  </r>
  <r>
    <n v="151"/>
    <n v="21103"/>
    <x v="1"/>
    <s v="Huarmey"/>
    <s v="Culebras"/>
    <n v="2"/>
    <n v="2"/>
    <n v="5"/>
    <s v="pobreza baja y ruralidad alta"/>
    <n v="1"/>
    <n v="0"/>
    <n v="0"/>
    <n v="3740"/>
    <n v="33.15"/>
    <n v="100"/>
    <n v="0.63440860215053763"/>
    <n v="93"/>
    <n v="0.69869432791769959"/>
    <n v="0.78440862894058228"/>
    <n v="0"/>
    <n v="11"/>
    <n v="25"/>
    <n v="0"/>
    <n v="103"/>
    <n v="8.5714286991528096E-2"/>
    <n v="0.20000000298023224"/>
    <n v="0"/>
    <n v="30"/>
    <n v="69"/>
    <x v="0"/>
    <s v="No corresponde"/>
    <s v="No corresponde"/>
    <n v="0"/>
    <n v="7"/>
    <n v="15"/>
    <n v="0"/>
    <n v="2"/>
    <n v="10"/>
    <s v="No corresponde"/>
    <s v="No corresponde"/>
    <s v="No corresponde"/>
    <s v="No corresponde"/>
    <s v="No corresponde"/>
    <s v="No corresponde"/>
    <n v="0.69072164948453607"/>
    <n v="0.8"/>
    <n v="0.9"/>
    <n v="0"/>
    <n v="73"/>
    <n v="146"/>
    <n v="0"/>
    <n v="0"/>
    <n v="1"/>
    <n v="0"/>
    <n v="1"/>
    <n v="3"/>
    <s v="No corresponde"/>
    <s v="No corresponde"/>
    <s v="No corresponde"/>
    <n v="9"/>
    <n v="10"/>
    <m/>
    <n v="0"/>
    <n v="0"/>
    <n v="1"/>
  </r>
  <r>
    <n v="152"/>
    <n v="21104"/>
    <x v="1"/>
    <s v="Huarmey"/>
    <s v="Huayán"/>
    <n v="1"/>
    <n v="1"/>
    <n v="2"/>
    <s v="pobreza alta y ruralidad alta"/>
    <n v="1"/>
    <n v="0"/>
    <n v="0"/>
    <n v="1059"/>
    <n v="52.3"/>
    <n v="100"/>
    <n v="0.73333333333333328"/>
    <n v="15"/>
    <n v="0.76547619217918028"/>
    <n v="0.80833333730697632"/>
    <n v="0"/>
    <n v="2"/>
    <n v="3"/>
    <n v="0"/>
    <n v="12"/>
    <n v="5.3571428571428568E-2"/>
    <n v="0.125"/>
    <n v="0"/>
    <n v="13"/>
    <n v="30"/>
    <x v="1"/>
    <n v="2.142857142857143E-3"/>
    <n v="5.0000000000000001E-3"/>
    <n v="0"/>
    <n v="3"/>
    <n v="5"/>
    <n v="0"/>
    <n v="2"/>
    <n v="10"/>
    <s v="No corresponde"/>
    <s v="No corresponde"/>
    <s v="No corresponde"/>
    <s v="No corresponde"/>
    <s v="No corresponde"/>
    <s v="No corresponde"/>
    <n v="0"/>
    <n v="0.7"/>
    <n v="0.8"/>
    <n v="0"/>
    <n v="56"/>
    <n v="112"/>
    <n v="0"/>
    <n v="0"/>
    <n v="1"/>
    <n v="0"/>
    <n v="1"/>
    <n v="3"/>
    <s v="No corresponde"/>
    <s v="No corresponde"/>
    <s v="No corresponde"/>
    <n v="10"/>
    <n v="11"/>
    <m/>
    <n v="0"/>
    <n v="0"/>
    <n v="0"/>
  </r>
  <r>
    <n v="153"/>
    <n v="21105"/>
    <x v="1"/>
    <s v="Huarmey"/>
    <s v="Malvas"/>
    <n v="2"/>
    <n v="2"/>
    <n v="5"/>
    <s v="pobreza baja y ruralidad alta"/>
    <n v="3"/>
    <n v="0"/>
    <n v="0"/>
    <n v="901"/>
    <n v="38.85"/>
    <n v="100"/>
    <n v="0.41666666666666669"/>
    <n v="12"/>
    <n v="0.4809523792493911"/>
    <n v="0.56666666269302368"/>
    <n v="0"/>
    <n v="2"/>
    <n v="4"/>
    <n v="0"/>
    <n v="12"/>
    <n v="8.5714286991528096E-2"/>
    <n v="0.20000000298023224"/>
    <n v="0"/>
    <n v="8"/>
    <n v="17"/>
    <x v="0"/>
    <s v="No corresponde"/>
    <s v="No corresponde"/>
    <n v="0"/>
    <n v="3"/>
    <n v="5"/>
    <n v="0"/>
    <n v="2"/>
    <n v="10"/>
    <s v="No corresponde"/>
    <s v="No corresponde"/>
    <s v="No corresponde"/>
    <s v="No corresponde"/>
    <s v="No corresponde"/>
    <s v="No corresponde"/>
    <n v="0.79545454545454541"/>
    <n v="0.8"/>
    <n v="0.9"/>
    <n v="0"/>
    <n v="47"/>
    <n v="95"/>
    <s v="No corresponde"/>
    <s v="No corresponde"/>
    <s v="No corresponde"/>
    <n v="0"/>
    <n v="1"/>
    <n v="3"/>
    <s v="No corresponde"/>
    <s v="No corresponde"/>
    <s v="No corresponde"/>
    <n v="9"/>
    <n v="9"/>
    <m/>
    <n v="0"/>
    <n v="0"/>
    <n v="0"/>
  </r>
  <r>
    <n v="154"/>
    <n v="21201"/>
    <x v="1"/>
    <s v="Huaylas"/>
    <s v="Caraz"/>
    <n v="2"/>
    <n v="2"/>
    <n v="4"/>
    <s v="pobreza media y ruralidad media"/>
    <n v="1"/>
    <n v="0"/>
    <n v="0"/>
    <n v="26609"/>
    <n v="31.29"/>
    <n v="50.079744816586924"/>
    <n v="0.93823796548592187"/>
    <n v="1101"/>
    <n v="0.95613598845202097"/>
    <n v="0.98000001907348633"/>
    <n v="0"/>
    <n v="182"/>
    <n v="424"/>
    <n v="6.4143681847338033E-4"/>
    <n v="1559"/>
    <n v="7.5641434926778287E-2"/>
    <n v="0.17564143240451813"/>
    <n v="0"/>
    <n v="332"/>
    <n v="774"/>
    <x v="0"/>
    <s v="No corresponde"/>
    <s v="No corresponde"/>
    <n v="0"/>
    <n v="15"/>
    <n v="35"/>
    <n v="0"/>
    <n v="2"/>
    <n v="10"/>
    <n v="0"/>
    <n v="0.36428571428571427"/>
    <n v="0.85"/>
    <n v="0"/>
    <n v="0.36428571428571427"/>
    <n v="0.85"/>
    <n v="0.80388841927303467"/>
    <n v="0.9"/>
    <n v="0.95"/>
    <n v="0"/>
    <n v="342"/>
    <n v="684"/>
    <n v="0"/>
    <n v="3"/>
    <n v="6"/>
    <n v="0"/>
    <n v="1"/>
    <n v="3"/>
    <s v="No corresponde"/>
    <s v="No corresponde"/>
    <s v="No corresponde"/>
    <n v="12"/>
    <n v="12"/>
    <m/>
    <n v="0"/>
    <n v="0"/>
    <n v="1"/>
  </r>
  <r>
    <n v="155"/>
    <n v="21203"/>
    <x v="1"/>
    <s v="Huaylas"/>
    <s v="Huata"/>
    <n v="1"/>
    <n v="1"/>
    <n v="2"/>
    <s v="pobreza alta y ruralidad alta"/>
    <n v="3"/>
    <n v="0"/>
    <n v="0"/>
    <n v="1630"/>
    <n v="60.444920000000003"/>
    <n v="100"/>
    <n v="0.94117647058823528"/>
    <n v="51"/>
    <n v="0.95781513422477149"/>
    <n v="0.98000001907348633"/>
    <n v="0"/>
    <n v="8"/>
    <n v="18"/>
    <n v="0"/>
    <n v="67"/>
    <n v="5.3571428571428568E-2"/>
    <n v="0.125"/>
    <n v="0"/>
    <n v="23"/>
    <n v="53"/>
    <x v="1"/>
    <n v="2.142857142857143E-3"/>
    <n v="5.0000000000000001E-3"/>
    <n v="0"/>
    <n v="3"/>
    <n v="5"/>
    <n v="0"/>
    <n v="6"/>
    <n v="14"/>
    <s v="No corresponde"/>
    <s v="No corresponde"/>
    <s v="No corresponde"/>
    <s v="No corresponde"/>
    <s v="No corresponde"/>
    <s v="No corresponde"/>
    <n v="0.45967741935483869"/>
    <n v="0.7"/>
    <n v="0.8"/>
    <n v="0"/>
    <n v="68"/>
    <n v="136"/>
    <n v="0"/>
    <n v="0"/>
    <n v="1"/>
    <n v="0"/>
    <n v="1"/>
    <n v="3"/>
    <s v="No corresponde"/>
    <s v="No corresponde"/>
    <s v="No corresponde"/>
    <n v="10"/>
    <n v="11"/>
    <m/>
    <n v="0"/>
    <n v="0"/>
    <n v="0"/>
  </r>
  <r>
    <n v="156"/>
    <n v="21204"/>
    <x v="1"/>
    <s v="Huaylas"/>
    <s v="Huaylas"/>
    <n v="2"/>
    <n v="1"/>
    <n v="3"/>
    <s v="pobreza media y ruralidad alta"/>
    <n v="3"/>
    <n v="0"/>
    <n v="0"/>
    <n v="1414"/>
    <n v="41.51"/>
    <n v="100"/>
    <n v="0.77777777777777779"/>
    <n v="45"/>
    <n v="0.82063491098464481"/>
    <n v="0.87777775526046753"/>
    <n v="0"/>
    <n v="7"/>
    <n v="16"/>
    <n v="1.8181818181818181E-2"/>
    <n v="55"/>
    <n v="8.246753397700074E-2"/>
    <n v="0.16818182170391083"/>
    <n v="0"/>
    <n v="21"/>
    <n v="48"/>
    <x v="0"/>
    <s v="No corresponde"/>
    <s v="No corresponde"/>
    <n v="0"/>
    <n v="3"/>
    <n v="5"/>
    <n v="0"/>
    <n v="6"/>
    <n v="14"/>
    <s v="No corresponde"/>
    <s v="No corresponde"/>
    <s v="No corresponde"/>
    <s v="No corresponde"/>
    <s v="No corresponde"/>
    <s v="No corresponde"/>
    <n v="0.95522388059701491"/>
    <n v="1"/>
    <n v="1"/>
    <n v="0"/>
    <n v="95"/>
    <n v="191"/>
    <n v="0"/>
    <n v="0"/>
    <n v="1"/>
    <n v="0"/>
    <n v="1"/>
    <n v="3"/>
    <s v="No corresponde"/>
    <s v="No corresponde"/>
    <s v="No corresponde"/>
    <n v="9"/>
    <n v="10"/>
    <m/>
    <n v="0"/>
    <n v="0"/>
    <n v="0"/>
  </r>
  <r>
    <n v="157"/>
    <n v="21205"/>
    <x v="1"/>
    <s v="Huaylas"/>
    <s v="Mato"/>
    <n v="1"/>
    <n v="1"/>
    <n v="2"/>
    <s v="pobreza alta y ruralidad alta"/>
    <n v="3"/>
    <n v="0"/>
    <n v="0"/>
    <n v="1993"/>
    <n v="55.144590000000001"/>
    <n v="100"/>
    <n v="0.96969696969696972"/>
    <n v="66"/>
    <n v="0.96969698208235044"/>
    <n v="0.96969699859619141"/>
    <n v="0"/>
    <n v="10"/>
    <n v="23"/>
    <n v="4.5977011494252873E-2"/>
    <n v="87"/>
    <n v="9.9548439992276708E-2"/>
    <n v="0.17097701132297516"/>
    <n v="0"/>
    <n v="28"/>
    <n v="65"/>
    <x v="1"/>
    <n v="2.142857142857143E-3"/>
    <n v="5.0000000000000001E-3"/>
    <n v="0"/>
    <n v="3"/>
    <n v="5"/>
    <n v="0"/>
    <n v="2"/>
    <n v="10"/>
    <s v="No corresponde"/>
    <s v="No corresponde"/>
    <s v="No corresponde"/>
    <s v="No corresponde"/>
    <s v="No corresponde"/>
    <s v="No corresponde"/>
    <n v="0.75221238938053092"/>
    <n v="0.8"/>
    <n v="0.9"/>
    <n v="0"/>
    <n v="104"/>
    <n v="208"/>
    <n v="0"/>
    <n v="1"/>
    <n v="2"/>
    <n v="0"/>
    <n v="1"/>
    <n v="3"/>
    <s v="No corresponde"/>
    <s v="No corresponde"/>
    <s v="No corresponde"/>
    <n v="11"/>
    <n v="11"/>
    <m/>
    <n v="0"/>
    <n v="0"/>
    <n v="0"/>
  </r>
  <r>
    <n v="158"/>
    <n v="21206"/>
    <x v="1"/>
    <s v="Huaylas"/>
    <s v="Pamparomás"/>
    <n v="1"/>
    <n v="1"/>
    <n v="1"/>
    <s v="pobreza muy alta y ruralidad alta"/>
    <n v="3"/>
    <n v="0"/>
    <n v="0"/>
    <n v="9223"/>
    <n v="76.8"/>
    <n v="100"/>
    <n v="0.6330275229357798"/>
    <n v="327"/>
    <n v="0.65445608705243152"/>
    <n v="0.68302750587463379"/>
    <n v="0"/>
    <n v="51"/>
    <n v="118"/>
    <n v="0"/>
    <n v="494"/>
    <n v="4.2857143495764048E-2"/>
    <n v="0.10000000149011612"/>
    <n v="0"/>
    <n v="154"/>
    <n v="359"/>
    <x v="1"/>
    <n v="2.142857142857143E-3"/>
    <n v="5.0000000000000001E-3"/>
    <n v="0"/>
    <n v="11"/>
    <n v="25"/>
    <n v="0"/>
    <n v="2"/>
    <n v="10"/>
    <s v="No corresponde"/>
    <s v="No corresponde"/>
    <s v="No corresponde"/>
    <s v="No corresponde"/>
    <s v="No corresponde"/>
    <s v="No corresponde"/>
    <n v="0.97106109324758838"/>
    <n v="1"/>
    <n v="1"/>
    <n v="0"/>
    <n v="244"/>
    <n v="489"/>
    <n v="0"/>
    <n v="3"/>
    <n v="6"/>
    <n v="0"/>
    <n v="1"/>
    <n v="3"/>
    <s v="No corresponde"/>
    <s v="No corresponde"/>
    <s v="No corresponde"/>
    <n v="11"/>
    <n v="11"/>
    <m/>
    <n v="0"/>
    <n v="0"/>
    <n v="0"/>
  </r>
  <r>
    <n v="159"/>
    <n v="21207"/>
    <x v="1"/>
    <s v="Huaylas"/>
    <s v="Pueblo Libre"/>
    <n v="1"/>
    <n v="1"/>
    <n v="2"/>
    <s v="pobreza alta y ruralidad alta"/>
    <n v="2"/>
    <n v="0"/>
    <n v="0"/>
    <n v="7211"/>
    <n v="62.7"/>
    <n v="100"/>
    <n v="0.95488721804511278"/>
    <n v="266"/>
    <n v="0.9548872151641149"/>
    <n v="0.95488721132278442"/>
    <n v="0"/>
    <n v="38"/>
    <n v="88"/>
    <n v="8.7818696883852687E-2"/>
    <n v="353"/>
    <n v="0.14139012554573752"/>
    <n v="0.2128186970949173"/>
    <n v="0"/>
    <n v="113"/>
    <n v="263"/>
    <x v="1"/>
    <n v="2.142857142857143E-3"/>
    <n v="5.0000000000000001E-3"/>
    <n v="0"/>
    <n v="11"/>
    <n v="25"/>
    <n v="0"/>
    <n v="2"/>
    <n v="10"/>
    <s v="No corresponde"/>
    <s v="No corresponde"/>
    <s v="No corresponde"/>
    <s v="No corresponde"/>
    <s v="No corresponde"/>
    <s v="No corresponde"/>
    <n v="0.8098591549295775"/>
    <n v="0.9"/>
    <n v="0.95"/>
    <n v="0"/>
    <n v="232"/>
    <n v="465"/>
    <n v="0"/>
    <n v="2"/>
    <n v="4"/>
    <n v="0"/>
    <n v="1"/>
    <n v="3"/>
    <s v="No corresponde"/>
    <s v="No corresponde"/>
    <s v="No corresponde"/>
    <n v="11"/>
    <n v="11"/>
    <m/>
    <n v="0"/>
    <n v="0"/>
    <n v="1"/>
  </r>
  <r>
    <n v="160"/>
    <n v="21208"/>
    <x v="1"/>
    <s v="Huaylas"/>
    <s v="Santa Cruz"/>
    <n v="1"/>
    <n v="1"/>
    <n v="2"/>
    <s v="pobreza alta y ruralidad alta"/>
    <n v="2"/>
    <n v="0"/>
    <n v="0"/>
    <n v="5210"/>
    <n v="59.21"/>
    <n v="100"/>
    <n v="0.91160220994475138"/>
    <n v="181"/>
    <n v="0.94091555671420923"/>
    <n v="0.98000001907348633"/>
    <n v="0"/>
    <n v="23"/>
    <n v="52"/>
    <n v="3.5242290748898682E-2"/>
    <n v="227"/>
    <n v="8.881371870139923E-2"/>
    <n v="0.16024228930473328"/>
    <n v="0"/>
    <n v="78"/>
    <n v="181"/>
    <x v="1"/>
    <n v="2.142857142857143E-3"/>
    <n v="5.0000000000000001E-3"/>
    <n v="0"/>
    <n v="11"/>
    <n v="25"/>
    <n v="0"/>
    <n v="2"/>
    <n v="10"/>
    <s v="No corresponde"/>
    <s v="No corresponde"/>
    <s v="No corresponde"/>
    <s v="No corresponde"/>
    <s v="No corresponde"/>
    <s v="No corresponde"/>
    <n v="0.76811594202898548"/>
    <n v="0.8"/>
    <n v="0.9"/>
    <n v="0"/>
    <n v="130"/>
    <n v="261"/>
    <n v="0"/>
    <n v="1"/>
    <n v="3"/>
    <n v="0"/>
    <n v="1"/>
    <n v="3"/>
    <s v="No corresponde"/>
    <s v="No corresponde"/>
    <s v="No corresponde"/>
    <n v="11"/>
    <n v="11"/>
    <m/>
    <n v="0"/>
    <n v="0"/>
    <n v="0"/>
  </r>
  <r>
    <n v="161"/>
    <n v="21209"/>
    <x v="1"/>
    <s v="Huaylas"/>
    <s v="Santo Toribio"/>
    <n v="1"/>
    <n v="1"/>
    <n v="3"/>
    <s v="pobreza media y ruralidad alta"/>
    <n v="3"/>
    <n v="0"/>
    <n v="0"/>
    <n v="1051"/>
    <n v="47.56"/>
    <n v="100"/>
    <n v="0.51515151515151514"/>
    <n v="33"/>
    <n v="0.55800866203390675"/>
    <n v="0.61515152454376221"/>
    <n v="0"/>
    <n v="7"/>
    <n v="16"/>
    <n v="2.0408163265306121E-2"/>
    <n v="49"/>
    <n v="8.4693875934917798E-2"/>
    <n v="0.17040815949440002"/>
    <n v="0"/>
    <n v="15"/>
    <n v="34"/>
    <x v="0"/>
    <s v="No corresponde"/>
    <s v="No corresponde"/>
    <n v="0"/>
    <n v="3"/>
    <n v="5"/>
    <n v="0"/>
    <n v="6"/>
    <n v="14"/>
    <s v="No corresponde"/>
    <s v="No corresponde"/>
    <s v="No corresponde"/>
    <s v="No corresponde"/>
    <s v="No corresponde"/>
    <s v="No corresponde"/>
    <n v="0.72413793103448276"/>
    <n v="0.8"/>
    <n v="0.9"/>
    <n v="0"/>
    <n v="69"/>
    <n v="138"/>
    <n v="0"/>
    <n v="1"/>
    <n v="2"/>
    <n v="0"/>
    <n v="1"/>
    <n v="3"/>
    <s v="No corresponde"/>
    <s v="No corresponde"/>
    <s v="No corresponde"/>
    <n v="10"/>
    <n v="10"/>
    <m/>
    <n v="0"/>
    <n v="0"/>
    <n v="1"/>
  </r>
  <r>
    <n v="162"/>
    <n v="21210"/>
    <x v="1"/>
    <s v="Huaylas"/>
    <s v="Yuracmarca"/>
    <n v="1"/>
    <n v="1"/>
    <n v="2"/>
    <s v="pobreza alta y ruralidad alta"/>
    <n v="2"/>
    <n v="0"/>
    <n v="0"/>
    <n v="1751"/>
    <n v="56"/>
    <n v="100"/>
    <n v="0.63636363636363635"/>
    <n v="88"/>
    <n v="0.66850648375300614"/>
    <n v="0.71136361360549927"/>
    <n v="0"/>
    <n v="11"/>
    <n v="24"/>
    <n v="0"/>
    <n v="138"/>
    <n v="5.3571428571428568E-2"/>
    <n v="0.125"/>
    <n v="0"/>
    <n v="30"/>
    <n v="69"/>
    <x v="1"/>
    <n v="2.142857142857143E-3"/>
    <n v="5.0000000000000001E-3"/>
    <n v="0"/>
    <n v="3"/>
    <n v="5"/>
    <n v="0"/>
    <n v="2"/>
    <n v="10"/>
    <s v="No corresponde"/>
    <s v="No corresponde"/>
    <s v="No corresponde"/>
    <s v="No corresponde"/>
    <s v="No corresponde"/>
    <s v="No corresponde"/>
    <n v="0.97752808988764039"/>
    <n v="1"/>
    <n v="1"/>
    <n v="0"/>
    <n v="60"/>
    <n v="120"/>
    <n v="0"/>
    <n v="0"/>
    <n v="1"/>
    <n v="0"/>
    <n v="1"/>
    <n v="3"/>
    <s v="No corresponde"/>
    <s v="No corresponde"/>
    <s v="No corresponde"/>
    <n v="10"/>
    <n v="11"/>
    <m/>
    <n v="0"/>
    <n v="0"/>
    <n v="0"/>
  </r>
  <r>
    <n v="163"/>
    <n v="21301"/>
    <x v="1"/>
    <s v="Mariscal Luzuriaga"/>
    <s v="Piscobamba"/>
    <n v="2"/>
    <n v="3"/>
    <n v="5"/>
    <s v="pobreza baja y ruralidad alta"/>
    <n v="2"/>
    <n v="0"/>
    <n v="0"/>
    <n v="3780"/>
    <n v="25.2"/>
    <n v="100"/>
    <n v="0.65384615384615385"/>
    <n v="130"/>
    <n v="0.7181318795288002"/>
    <n v="0.80384618043899536"/>
    <n v="0"/>
    <n v="24"/>
    <n v="55"/>
    <n v="0"/>
    <n v="177"/>
    <n v="8.5714286991528096E-2"/>
    <n v="0.20000000298023224"/>
    <n v="0"/>
    <n v="50"/>
    <n v="116"/>
    <x v="0"/>
    <s v="No corresponde"/>
    <s v="No corresponde"/>
    <n v="0"/>
    <n v="7"/>
    <n v="15"/>
    <n v="0"/>
    <n v="2"/>
    <n v="10"/>
    <n v="0"/>
    <n v="0.36428571428571427"/>
    <n v="0.85"/>
    <n v="0"/>
    <n v="0.36428571428571427"/>
    <n v="0.85"/>
    <n v="0.71794871794871795"/>
    <n v="0.8"/>
    <n v="0.9"/>
    <n v="0"/>
    <n v="142"/>
    <n v="285"/>
    <s v="No corresponde"/>
    <s v="No corresponde"/>
    <s v="No corresponde"/>
    <n v="0"/>
    <n v="1"/>
    <n v="3"/>
    <s v="No corresponde"/>
    <s v="No corresponde"/>
    <s v="No corresponde"/>
    <n v="11"/>
    <n v="11"/>
    <m/>
    <n v="0"/>
    <n v="0"/>
    <n v="1"/>
  </r>
  <r>
    <n v="164"/>
    <n v="21302"/>
    <x v="1"/>
    <s v="Mariscal Luzuriaga"/>
    <s v="Casca"/>
    <n v="1"/>
    <n v="1"/>
    <n v="2"/>
    <s v="pobreza alta y ruralidad alta"/>
    <n v="4"/>
    <n v="1"/>
    <n v="0"/>
    <n v="4512"/>
    <n v="53.21"/>
    <n v="100"/>
    <n v="0.84615384615384615"/>
    <n v="143"/>
    <n v="0.87829670211771027"/>
    <n v="0.92115384340286255"/>
    <n v="0"/>
    <n v="15"/>
    <n v="33"/>
    <n v="0"/>
    <n v="151"/>
    <n v="5.3571428571428568E-2"/>
    <n v="0.125"/>
    <n v="0"/>
    <n v="62"/>
    <n v="144"/>
    <x v="1"/>
    <n v="2.142857142857143E-3"/>
    <n v="5.0000000000000001E-3"/>
    <n v="0"/>
    <n v="11"/>
    <n v="25"/>
    <n v="0"/>
    <n v="2"/>
    <n v="10"/>
    <s v="No corresponde"/>
    <s v="No corresponde"/>
    <s v="No corresponde"/>
    <s v="No corresponde"/>
    <s v="No corresponde"/>
    <s v="No corresponde"/>
    <n v="0.41038961038961042"/>
    <n v="0.7"/>
    <n v="0.8"/>
    <n v="0"/>
    <n v="129"/>
    <n v="258"/>
    <s v="No corresponde"/>
    <s v="No corresponde"/>
    <s v="No corresponde"/>
    <n v="0"/>
    <n v="1"/>
    <n v="3"/>
    <s v="No corresponde"/>
    <s v="No corresponde"/>
    <s v="No corresponde"/>
    <n v="10"/>
    <n v="10"/>
    <m/>
    <n v="0"/>
    <n v="0"/>
    <n v="0"/>
  </r>
  <r>
    <n v="165"/>
    <n v="21303"/>
    <x v="1"/>
    <s v="Mariscal Luzuriaga"/>
    <s v="Eleazar Guzmán Barrón"/>
    <n v="1"/>
    <n v="1"/>
    <n v="1"/>
    <s v="pobreza muy alta y ruralidad alta"/>
    <n v="2"/>
    <n v="0"/>
    <n v="0"/>
    <n v="1374"/>
    <n v="69.319010000000006"/>
    <n v="100"/>
    <n v="0.45714285714285713"/>
    <n v="35"/>
    <n v="0.47857142200275343"/>
    <n v="0.50714284181594849"/>
    <n v="0"/>
    <n v="5"/>
    <n v="11"/>
    <n v="2.2222222222222223E-2"/>
    <n v="45"/>
    <n v="6.507936515032299E-2"/>
    <n v="0.12222222238779068"/>
    <n v="0"/>
    <n v="25"/>
    <n v="58"/>
    <x v="1"/>
    <n v="2.142857142857143E-3"/>
    <n v="5.0000000000000001E-3"/>
    <n v="0"/>
    <n v="3"/>
    <n v="5"/>
    <n v="0"/>
    <n v="2"/>
    <n v="10"/>
    <s v="No corresponde"/>
    <s v="No corresponde"/>
    <s v="No corresponde"/>
    <s v="No corresponde"/>
    <s v="No corresponde"/>
    <s v="No corresponde"/>
    <n v="0.13793103448275862"/>
    <n v="0.7"/>
    <n v="0.8"/>
    <n v="0"/>
    <n v="84"/>
    <n v="168"/>
    <n v="0"/>
    <n v="0"/>
    <n v="1"/>
    <n v="0"/>
    <n v="1"/>
    <n v="3"/>
    <s v="No corresponde"/>
    <s v="No corresponde"/>
    <s v="No corresponde"/>
    <n v="10"/>
    <n v="11"/>
    <m/>
    <n v="0"/>
    <n v="0"/>
    <n v="0"/>
  </r>
  <r>
    <n v="166"/>
    <n v="21304"/>
    <x v="1"/>
    <s v="Mariscal Luzuriaga"/>
    <s v="Fidel Olivas Escudero"/>
    <n v="1"/>
    <n v="1"/>
    <n v="2"/>
    <s v="pobreza alta y ruralidad alta"/>
    <n v="2"/>
    <n v="0"/>
    <n v="0"/>
    <n v="2231"/>
    <n v="59.23"/>
    <n v="100"/>
    <n v="0.65432098765432101"/>
    <n v="81"/>
    <n v="0.68646385135684274"/>
    <n v="0.72932100296020508"/>
    <n v="0"/>
    <n v="9"/>
    <n v="20"/>
    <n v="2.1276595744680851E-2"/>
    <n v="94"/>
    <n v="7.4848023229094632E-2"/>
    <n v="0.14627659320831299"/>
    <n v="0"/>
    <n v="39"/>
    <n v="90"/>
    <x v="1"/>
    <n v="2.142857142857143E-3"/>
    <n v="5.0000000000000001E-3"/>
    <n v="0"/>
    <n v="7"/>
    <n v="15"/>
    <n v="0"/>
    <n v="2"/>
    <n v="10"/>
    <s v="No corresponde"/>
    <s v="No corresponde"/>
    <s v="No corresponde"/>
    <s v="No corresponde"/>
    <s v="No corresponde"/>
    <s v="No corresponde"/>
    <n v="0.82539682539682535"/>
    <n v="0.9"/>
    <n v="0.95"/>
    <n v="0"/>
    <n v="101"/>
    <n v="203"/>
    <s v="No corresponde"/>
    <s v="No corresponde"/>
    <s v="No corresponde"/>
    <n v="0"/>
    <n v="1"/>
    <n v="3"/>
    <s v="No corresponde"/>
    <s v="No corresponde"/>
    <s v="No corresponde"/>
    <n v="10"/>
    <n v="10"/>
    <m/>
    <n v="0"/>
    <n v="0"/>
    <n v="0"/>
  </r>
  <r>
    <n v="167"/>
    <n v="21305"/>
    <x v="1"/>
    <s v="Mariscal Luzuriaga"/>
    <s v="Llama"/>
    <n v="2"/>
    <n v="2"/>
    <n v="5"/>
    <s v="pobreza baja y ruralidad alta"/>
    <n v="1"/>
    <n v="0"/>
    <n v="0"/>
    <n v="1217"/>
    <n v="40"/>
    <n v="100"/>
    <n v="0.58620689655172409"/>
    <n v="29"/>
    <n v="0.65049260766635386"/>
    <n v="0.73620688915252686"/>
    <n v="0"/>
    <n v="6"/>
    <n v="12"/>
    <n v="5.7142857142857141E-2"/>
    <n v="35"/>
    <n v="0.14285714906089161"/>
    <n v="0.25714287161827087"/>
    <n v="0"/>
    <n v="18"/>
    <n v="41"/>
    <x v="0"/>
    <s v="No corresponde"/>
    <s v="No corresponde"/>
    <n v="0"/>
    <n v="3"/>
    <n v="5"/>
    <n v="0"/>
    <n v="2"/>
    <n v="10"/>
    <s v="No corresponde"/>
    <s v="No corresponde"/>
    <s v="No corresponde"/>
    <s v="No corresponde"/>
    <s v="No corresponde"/>
    <s v="No corresponde"/>
    <n v="0.81481481481481477"/>
    <n v="0.9"/>
    <n v="0.95"/>
    <n v="0"/>
    <n v="51"/>
    <n v="102"/>
    <n v="0"/>
    <n v="1"/>
    <n v="2"/>
    <n v="0"/>
    <n v="1"/>
    <n v="3"/>
    <s v="No corresponde"/>
    <s v="No corresponde"/>
    <s v="No corresponde"/>
    <n v="10"/>
    <n v="10"/>
    <m/>
    <n v="0"/>
    <n v="0"/>
    <n v="0"/>
  </r>
  <r>
    <n v="168"/>
    <n v="21306"/>
    <x v="1"/>
    <s v="Mariscal Luzuriaga"/>
    <s v="Llumpa"/>
    <n v="1"/>
    <n v="1"/>
    <n v="2"/>
    <s v="pobreza alta y ruralidad alta"/>
    <n v="3"/>
    <n v="0"/>
    <n v="0"/>
    <n v="6404"/>
    <n v="55.92"/>
    <n v="100"/>
    <n v="0.40816326530612246"/>
    <n v="245"/>
    <n v="0.44030612333522939"/>
    <n v="0.4831632673740387"/>
    <n v="0"/>
    <n v="34"/>
    <n v="78"/>
    <n v="6.070287539936102E-2"/>
    <n v="313"/>
    <n v="0.11427430390957991"/>
    <n v="0.18570287525653839"/>
    <n v="0"/>
    <n v="111"/>
    <n v="257"/>
    <x v="1"/>
    <n v="2.142857142857143E-3"/>
    <n v="5.0000000000000001E-3"/>
    <n v="0"/>
    <n v="11"/>
    <n v="25"/>
    <n v="0"/>
    <n v="6"/>
    <n v="14"/>
    <s v="No corresponde"/>
    <s v="No corresponde"/>
    <s v="No corresponde"/>
    <s v="No corresponde"/>
    <s v="No corresponde"/>
    <s v="No corresponde"/>
    <n v="0.64666666666666661"/>
    <n v="0.8"/>
    <n v="0.9"/>
    <n v="0"/>
    <n v="249"/>
    <n v="499"/>
    <n v="0"/>
    <n v="2"/>
    <n v="4"/>
    <n v="0"/>
    <n v="1"/>
    <n v="3"/>
    <s v="No corresponde"/>
    <s v="No corresponde"/>
    <s v="No corresponde"/>
    <n v="11"/>
    <n v="11"/>
    <m/>
    <n v="0"/>
    <n v="0"/>
    <n v="0"/>
  </r>
  <r>
    <n v="169"/>
    <n v="21307"/>
    <x v="1"/>
    <s v="Mariscal Luzuriaga"/>
    <s v="Lucma"/>
    <n v="1"/>
    <n v="1"/>
    <n v="2"/>
    <s v="pobreza alta y ruralidad alta"/>
    <n v="3"/>
    <n v="0"/>
    <n v="0"/>
    <n v="3246"/>
    <n v="52.575150000000001"/>
    <n v="100"/>
    <n v="0.58333333333333337"/>
    <n v="96"/>
    <n v="0.61547620239711942"/>
    <n v="0.65833336114883423"/>
    <n v="0"/>
    <n v="11"/>
    <n v="25"/>
    <n v="9.0909090909090905E-3"/>
    <n v="110"/>
    <n v="6.2662340332935385E-2"/>
    <n v="0.13409091532230377"/>
    <n v="0"/>
    <n v="46"/>
    <n v="107"/>
    <x v="1"/>
    <n v="2.142857142857143E-3"/>
    <n v="5.0000000000000001E-3"/>
    <n v="0"/>
    <n v="7"/>
    <n v="15"/>
    <n v="0"/>
    <n v="2"/>
    <n v="10"/>
    <s v="No corresponde"/>
    <s v="No corresponde"/>
    <s v="No corresponde"/>
    <s v="No corresponde"/>
    <s v="No corresponde"/>
    <s v="No corresponde"/>
    <n v="0.78899082568807344"/>
    <n v="0.8"/>
    <n v="0.9"/>
    <n v="0"/>
    <n v="104"/>
    <n v="208"/>
    <n v="0"/>
    <n v="1"/>
    <n v="2"/>
    <n v="0"/>
    <n v="1"/>
    <n v="3"/>
    <s v="No corresponde"/>
    <s v="No corresponde"/>
    <s v="No corresponde"/>
    <n v="11"/>
    <n v="11"/>
    <m/>
    <n v="0"/>
    <n v="0"/>
    <n v="1"/>
  </r>
  <r>
    <n v="170"/>
    <n v="21308"/>
    <x v="1"/>
    <s v="Mariscal Luzuriaga"/>
    <s v="Musga"/>
    <n v="2"/>
    <n v="2"/>
    <n v="5"/>
    <s v="pobreza baja y ruralidad alta"/>
    <n v="1"/>
    <n v="0"/>
    <n v="0"/>
    <n v="1009"/>
    <n v="32.049999999999997"/>
    <n v="100"/>
    <n v="0.86363636363636365"/>
    <n v="22"/>
    <n v="0.9135065016808448"/>
    <n v="0.98000001907348633"/>
    <n v="0"/>
    <n v="3"/>
    <n v="6"/>
    <n v="0"/>
    <n v="19"/>
    <n v="8.5714286991528096E-2"/>
    <n v="0.20000000298023224"/>
    <n v="0"/>
    <n v="12"/>
    <n v="27"/>
    <x v="0"/>
    <s v="No corresponde"/>
    <s v="No corresponde"/>
    <n v="0"/>
    <n v="3"/>
    <n v="5"/>
    <n v="0"/>
    <n v="2"/>
    <n v="10"/>
    <s v="No corresponde"/>
    <s v="No corresponde"/>
    <s v="No corresponde"/>
    <s v="No corresponde"/>
    <s v="No corresponde"/>
    <s v="No corresponde"/>
    <n v="0.92771084337349397"/>
    <n v="0.95"/>
    <n v="1"/>
    <n v="0"/>
    <n v="54"/>
    <n v="109"/>
    <s v="No corresponde"/>
    <s v="No corresponde"/>
    <s v="No corresponde"/>
    <n v="0"/>
    <n v="1"/>
    <n v="3"/>
    <s v="No corresponde"/>
    <s v="No corresponde"/>
    <s v="No corresponde"/>
    <n v="9"/>
    <n v="9"/>
    <m/>
    <n v="0"/>
    <n v="0"/>
    <n v="0"/>
  </r>
  <r>
    <n v="171"/>
    <n v="21401"/>
    <x v="1"/>
    <s v="Ocros"/>
    <s v="Ocros"/>
    <n v="2"/>
    <n v="2"/>
    <n v="5"/>
    <s v="pobreza baja y ruralidad alta"/>
    <n v="2"/>
    <n v="0"/>
    <n v="0"/>
    <n v="998"/>
    <n v="30.51"/>
    <n v="100"/>
    <n v="0.4375"/>
    <n v="32"/>
    <n v="0.50178570406777523"/>
    <n v="0.58749997615814209"/>
    <n v="0"/>
    <n v="5"/>
    <n v="10"/>
    <n v="0"/>
    <n v="51"/>
    <n v="8.5714286991528096E-2"/>
    <n v="0.20000000298023224"/>
    <n v="0"/>
    <n v="14"/>
    <n v="32"/>
    <x v="0"/>
    <s v="No corresponde"/>
    <s v="No corresponde"/>
    <n v="0"/>
    <n v="3"/>
    <n v="5"/>
    <n v="0"/>
    <n v="2"/>
    <n v="10"/>
    <n v="0"/>
    <n v="0.36428571428571427"/>
    <n v="0.85"/>
    <n v="0"/>
    <n v="0.36428571428571427"/>
    <n v="0.85"/>
    <n v="0.98333333333333328"/>
    <n v="1"/>
    <n v="1"/>
    <n v="0"/>
    <n v="70"/>
    <n v="140"/>
    <n v="0"/>
    <n v="0"/>
    <n v="1"/>
    <n v="0"/>
    <n v="1"/>
    <n v="3"/>
    <s v="No corresponde"/>
    <s v="No corresponde"/>
    <s v="No corresponde"/>
    <n v="11"/>
    <n v="12"/>
    <m/>
    <n v="0"/>
    <n v="0"/>
    <n v="1"/>
  </r>
  <r>
    <n v="172"/>
    <n v="21402"/>
    <x v="1"/>
    <s v="Ocros"/>
    <s v="Acas"/>
    <n v="2"/>
    <n v="2"/>
    <n v="5"/>
    <s v="pobreza baja y ruralidad alta"/>
    <n v="1"/>
    <n v="0"/>
    <n v="0"/>
    <n v="1052"/>
    <n v="35.845190000000002"/>
    <n v="100"/>
    <n v="0.6"/>
    <n v="5"/>
    <n v="0.66428571428571426"/>
    <n v="0.75"/>
    <n v="0"/>
    <n v="2"/>
    <n v="4"/>
    <n v="0"/>
    <n v="19"/>
    <n v="8.5714286991528096E-2"/>
    <n v="0.20000000298023224"/>
    <n v="0"/>
    <n v="4"/>
    <n v="8"/>
    <x v="0"/>
    <s v="No corresponde"/>
    <s v="No corresponde"/>
    <n v="0"/>
    <n v="3"/>
    <n v="5"/>
    <n v="0"/>
    <n v="2"/>
    <n v="10"/>
    <s v="No corresponde"/>
    <s v="No corresponde"/>
    <s v="No corresponde"/>
    <s v="No corresponde"/>
    <s v="No corresponde"/>
    <s v="No corresponde"/>
    <n v="0.34615384615384615"/>
    <n v="0.7"/>
    <n v="0.8"/>
    <n v="0"/>
    <n v="26"/>
    <n v="53"/>
    <s v="No corresponde"/>
    <s v="No corresponde"/>
    <s v="No corresponde"/>
    <n v="0"/>
    <n v="1"/>
    <n v="3"/>
    <s v="No corresponde"/>
    <s v="No corresponde"/>
    <s v="No corresponde"/>
    <n v="9"/>
    <n v="9"/>
    <m/>
    <n v="0"/>
    <n v="0"/>
    <n v="0"/>
  </r>
  <r>
    <n v="173"/>
    <n v="21403"/>
    <x v="1"/>
    <s v="Ocros"/>
    <s v="Cajamarquilla"/>
    <n v="2"/>
    <n v="3"/>
    <n v="5"/>
    <s v="pobreza baja y ruralidad alta"/>
    <n v="1"/>
    <n v="0"/>
    <n v="0"/>
    <n v="597"/>
    <n v="28.101279999999999"/>
    <n v="100"/>
    <n v="0"/>
    <n v="1"/>
    <n v="6.4285716840199056E-2"/>
    <n v="0.15000000596046448"/>
    <n v="0"/>
    <n v="1"/>
    <n v="2"/>
    <n v="0"/>
    <n v="2"/>
    <n v="8.5714286991528096E-2"/>
    <n v="0.20000000298023224"/>
    <n v="0"/>
    <n v="3"/>
    <n v="6"/>
    <x v="0"/>
    <s v="No corresponde"/>
    <s v="No corresponde"/>
    <n v="0"/>
    <n v="3"/>
    <n v="5"/>
    <n v="0"/>
    <n v="2"/>
    <n v="10"/>
    <s v="No corresponde"/>
    <s v="No corresponde"/>
    <s v="No corresponde"/>
    <s v="No corresponde"/>
    <s v="No corresponde"/>
    <s v="No corresponde"/>
    <n v="0"/>
    <n v="0.7"/>
    <n v="0.8"/>
    <n v="0"/>
    <n v="39"/>
    <n v="78"/>
    <s v="No corresponde"/>
    <s v="No corresponde"/>
    <s v="No corresponde"/>
    <n v="0"/>
    <n v="1"/>
    <n v="3"/>
    <s v="No corresponde"/>
    <s v="No corresponde"/>
    <s v="No corresponde"/>
    <n v="9"/>
    <n v="9"/>
    <m/>
    <n v="0"/>
    <n v="0"/>
    <n v="0"/>
  </r>
  <r>
    <n v="174"/>
    <n v="21404"/>
    <x v="1"/>
    <s v="Ocros"/>
    <s v="Carhuapampa"/>
    <n v="2"/>
    <n v="2"/>
    <n v="5"/>
    <s v="pobreza baja y ruralidad alta"/>
    <n v="1"/>
    <n v="0"/>
    <n v="0"/>
    <n v="837"/>
    <n v="35.845190000000002"/>
    <n v="100"/>
    <n v="0.5"/>
    <n v="4"/>
    <n v="0.56428570406777523"/>
    <n v="0.64999997615814209"/>
    <n v="0"/>
    <n v="1"/>
    <n v="2"/>
    <n v="0"/>
    <n v="7"/>
    <n v="8.5714286991528096E-2"/>
    <n v="0.20000000298023224"/>
    <n v="0"/>
    <n v="4"/>
    <n v="8"/>
    <x v="0"/>
    <s v="No corresponde"/>
    <s v="No corresponde"/>
    <n v="0"/>
    <n v="3"/>
    <n v="5"/>
    <n v="0"/>
    <n v="2"/>
    <n v="10"/>
    <s v="No corresponde"/>
    <s v="No corresponde"/>
    <s v="No corresponde"/>
    <s v="No corresponde"/>
    <s v="No corresponde"/>
    <s v="No corresponde"/>
    <n v="0"/>
    <n v="0.7"/>
    <n v="0.8"/>
    <n v="0"/>
    <n v="52"/>
    <n v="104"/>
    <s v="No corresponde"/>
    <s v="No corresponde"/>
    <s v="No corresponde"/>
    <n v="0"/>
    <n v="1"/>
    <n v="3"/>
    <s v="No corresponde"/>
    <s v="No corresponde"/>
    <s v="No corresponde"/>
    <n v="9"/>
    <n v="9"/>
    <m/>
    <n v="0"/>
    <n v="0"/>
    <n v="0"/>
  </r>
  <r>
    <n v="175"/>
    <n v="21405"/>
    <x v="1"/>
    <s v="Ocros"/>
    <s v="Cochas"/>
    <n v="2"/>
    <n v="1"/>
    <n v="3"/>
    <s v="pobreza media y ruralidad alta"/>
    <n v="1"/>
    <n v="0"/>
    <n v="0"/>
    <n v="1479"/>
    <n v="41.77"/>
    <n v="100"/>
    <n v="0.62068965517241381"/>
    <n v="29"/>
    <n v="0.66354679767721392"/>
    <n v="0.72068965435028076"/>
    <n v="0"/>
    <n v="5"/>
    <n v="10"/>
    <n v="0"/>
    <n v="43"/>
    <n v="6.4285716840199056E-2"/>
    <n v="0.15000000596046448"/>
    <n v="0"/>
    <n v="14"/>
    <n v="32"/>
    <x v="0"/>
    <s v="No corresponde"/>
    <s v="No corresponde"/>
    <n v="0"/>
    <n v="7"/>
    <n v="15"/>
    <n v="0"/>
    <n v="2"/>
    <n v="10"/>
    <s v="No corresponde"/>
    <s v="No corresponde"/>
    <s v="No corresponde"/>
    <s v="No corresponde"/>
    <s v="No corresponde"/>
    <s v="No corresponde"/>
    <n v="0.79032258064516125"/>
    <n v="0.8"/>
    <n v="0.9"/>
    <n v="0"/>
    <n v="38"/>
    <n v="77"/>
    <n v="0"/>
    <n v="0"/>
    <n v="1"/>
    <n v="0"/>
    <n v="1"/>
    <n v="3"/>
    <s v="No corresponde"/>
    <s v="No corresponde"/>
    <s v="No corresponde"/>
    <n v="9"/>
    <n v="10"/>
    <m/>
    <n v="0"/>
    <n v="0"/>
    <n v="0"/>
  </r>
  <r>
    <n v="176"/>
    <n v="21406"/>
    <x v="1"/>
    <s v="Ocros"/>
    <s v="Congas"/>
    <n v="2"/>
    <n v="2"/>
    <n v="5"/>
    <s v="pobreza baja y ruralidad alta"/>
    <n v="2"/>
    <n v="0"/>
    <n v="0"/>
    <n v="1217"/>
    <n v="38.590000000000003"/>
    <n v="100"/>
    <n v="0.16666666666666666"/>
    <n v="24"/>
    <n v="0.2309523792493911"/>
    <n v="0.31666666269302368"/>
    <n v="0"/>
    <n v="5"/>
    <n v="10"/>
    <n v="0"/>
    <n v="40"/>
    <n v="8.5714286991528096E-2"/>
    <n v="0.20000000298023224"/>
    <n v="0"/>
    <n v="19"/>
    <n v="44"/>
    <x v="0"/>
    <s v="No corresponde"/>
    <s v="No corresponde"/>
    <n v="0"/>
    <n v="3"/>
    <n v="5"/>
    <n v="0"/>
    <n v="2"/>
    <n v="10"/>
    <s v="No corresponde"/>
    <s v="No corresponde"/>
    <s v="No corresponde"/>
    <s v="No corresponde"/>
    <s v="No corresponde"/>
    <s v="No corresponde"/>
    <n v="0"/>
    <n v="0.7"/>
    <n v="0.8"/>
    <n v="0"/>
    <n v="121"/>
    <n v="243"/>
    <s v="No corresponde"/>
    <s v="No corresponde"/>
    <s v="No corresponde"/>
    <n v="0"/>
    <n v="1"/>
    <n v="3"/>
    <s v="No corresponde"/>
    <s v="No corresponde"/>
    <s v="No corresponde"/>
    <n v="9"/>
    <n v="9"/>
    <m/>
    <n v="0"/>
    <n v="0"/>
    <n v="0"/>
  </r>
  <r>
    <n v="177"/>
    <n v="21407"/>
    <x v="1"/>
    <s v="Ocros"/>
    <s v="Llipa"/>
    <n v="2"/>
    <n v="3"/>
    <n v="5"/>
    <s v="pobreza baja y ruralidad alta"/>
    <n v="2"/>
    <n v="0"/>
    <n v="0"/>
    <n v="1805"/>
    <n v="28.101279999999999"/>
    <n v="100"/>
    <n v="0"/>
    <n v="1"/>
    <n v="6.4285716840199056E-2"/>
    <n v="0.15000000596046448"/>
    <n v="0"/>
    <n v="1"/>
    <n v="2"/>
    <n v="0"/>
    <n v="4"/>
    <n v="8.5714286991528096E-2"/>
    <n v="0.20000000298023224"/>
    <n v="0"/>
    <n v="2"/>
    <n v="4"/>
    <x v="0"/>
    <s v="No corresponde"/>
    <s v="No corresponde"/>
    <n v="0"/>
    <n v="7"/>
    <n v="15"/>
    <n v="0"/>
    <n v="2"/>
    <n v="10"/>
    <s v="No corresponde"/>
    <s v="No corresponde"/>
    <s v="No corresponde"/>
    <s v="No corresponde"/>
    <s v="No corresponde"/>
    <s v="No corresponde"/>
    <n v="0"/>
    <n v="0.7"/>
    <n v="0.8"/>
    <n v="0"/>
    <n v="28"/>
    <n v="56"/>
    <s v="No corresponde"/>
    <s v="No corresponde"/>
    <s v="No corresponde"/>
    <n v="0"/>
    <n v="1"/>
    <n v="3"/>
    <s v="No corresponde"/>
    <s v="No corresponde"/>
    <s v="No corresponde"/>
    <n v="9"/>
    <n v="9"/>
    <m/>
    <n v="0"/>
    <n v="0"/>
    <n v="0"/>
  </r>
  <r>
    <n v="178"/>
    <n v="21409"/>
    <x v="1"/>
    <s v="Ocros"/>
    <s v="San Pedro"/>
    <n v="2"/>
    <n v="3"/>
    <n v="5"/>
    <s v="pobreza baja y ruralidad alta"/>
    <n v="1"/>
    <n v="0"/>
    <n v="0"/>
    <n v="2034"/>
    <n v="24.23958"/>
    <n v="100"/>
    <n v="0.46666666666666667"/>
    <n v="15"/>
    <n v="0.53095238435836067"/>
    <n v="0.61666667461395264"/>
    <n v="0"/>
    <n v="3"/>
    <n v="6"/>
    <n v="0"/>
    <n v="18"/>
    <n v="8.5714286991528096E-2"/>
    <n v="0.20000000298023224"/>
    <n v="0"/>
    <n v="11"/>
    <n v="25"/>
    <x v="0"/>
    <s v="No corresponde"/>
    <s v="No corresponde"/>
    <n v="0"/>
    <n v="7"/>
    <n v="15"/>
    <n v="0"/>
    <n v="2"/>
    <n v="10"/>
    <s v="No corresponde"/>
    <s v="No corresponde"/>
    <s v="No corresponde"/>
    <s v="No corresponde"/>
    <s v="No corresponde"/>
    <s v="No corresponde"/>
    <n v="1"/>
    <n v="1"/>
    <n v="1"/>
    <n v="0"/>
    <n v="62"/>
    <n v="124"/>
    <n v="0"/>
    <n v="0"/>
    <n v="1"/>
    <n v="0"/>
    <n v="1"/>
    <n v="3"/>
    <s v="No corresponde"/>
    <s v="No corresponde"/>
    <s v="No corresponde"/>
    <n v="9"/>
    <n v="10"/>
    <m/>
    <n v="0"/>
    <n v="0"/>
    <n v="0"/>
  </r>
  <r>
    <n v="179"/>
    <n v="21410"/>
    <x v="1"/>
    <s v="Ocros"/>
    <s v="Santiago de Chilcas"/>
    <n v="1"/>
    <n v="1"/>
    <n v="2"/>
    <s v="pobreza alta y ruralidad alta"/>
    <n v="2"/>
    <n v="0"/>
    <n v="0"/>
    <n v="381"/>
    <n v="52.62"/>
    <n v="100"/>
    <n v="0.14285714285714285"/>
    <n v="14"/>
    <n v="0.17499999762797841"/>
    <n v="0.21785713732242584"/>
    <n v="0"/>
    <n v="2"/>
    <n v="4"/>
    <n v="0"/>
    <n v="12"/>
    <n v="5.3571428571428568E-2"/>
    <n v="0.125"/>
    <n v="0"/>
    <n v="4"/>
    <n v="8"/>
    <x v="1"/>
    <n v="2.142857142857143E-3"/>
    <n v="5.0000000000000001E-3"/>
    <n v="0"/>
    <n v="3"/>
    <n v="5"/>
    <n v="0"/>
    <n v="2"/>
    <n v="10"/>
    <s v="No corresponde"/>
    <s v="No corresponde"/>
    <s v="No corresponde"/>
    <s v="No corresponde"/>
    <s v="No corresponde"/>
    <s v="No corresponde"/>
    <n v="1"/>
    <n v="1"/>
    <n v="1"/>
    <n v="0"/>
    <n v="32"/>
    <n v="64"/>
    <s v="No corresponde"/>
    <s v="No corresponde"/>
    <s v="No corresponde"/>
    <n v="0"/>
    <n v="1"/>
    <n v="3"/>
    <s v="No corresponde"/>
    <s v="No corresponde"/>
    <s v="No corresponde"/>
    <n v="10"/>
    <n v="10"/>
    <m/>
    <n v="0"/>
    <n v="0"/>
    <n v="0"/>
  </r>
  <r>
    <n v="180"/>
    <n v="21501"/>
    <x v="1"/>
    <s v="Pallasca"/>
    <s v="Cabana"/>
    <n v="2"/>
    <n v="3"/>
    <n v="5"/>
    <s v="pobreza baja y ruralidad alta"/>
    <n v="2"/>
    <n v="0"/>
    <n v="0"/>
    <n v="2702"/>
    <n v="27.929880000000001"/>
    <n v="100"/>
    <n v="0.43037974683544306"/>
    <n v="79"/>
    <n v="0.49466545154992325"/>
    <n v="0.58037972450256348"/>
    <n v="0"/>
    <n v="17"/>
    <n v="38"/>
    <n v="2.9850746268656716E-2"/>
    <n v="134"/>
    <n v="0.115565028970938"/>
    <n v="0.22985073924064636"/>
    <n v="0"/>
    <n v="37"/>
    <n v="86"/>
    <x v="0"/>
    <s v="No corresponde"/>
    <s v="No corresponde"/>
    <n v="0"/>
    <n v="7"/>
    <n v="15"/>
    <n v="0"/>
    <n v="2"/>
    <n v="10"/>
    <n v="0"/>
    <n v="0.36428571428571427"/>
    <n v="0.85"/>
    <n v="0"/>
    <n v="0.36428571428571427"/>
    <n v="0.85"/>
    <n v="0.94029850746268662"/>
    <n v="0.95"/>
    <n v="1"/>
    <n v="0"/>
    <n v="125"/>
    <n v="250"/>
    <n v="0"/>
    <n v="1"/>
    <n v="2"/>
    <n v="0"/>
    <n v="1"/>
    <n v="3"/>
    <s v="No corresponde"/>
    <s v="No corresponde"/>
    <s v="No corresponde"/>
    <n v="12"/>
    <n v="12"/>
    <m/>
    <n v="0"/>
    <n v="0"/>
    <n v="1"/>
  </r>
  <r>
    <n v="181"/>
    <n v="21503"/>
    <x v="1"/>
    <s v="Pallasca"/>
    <s v="Conchucos"/>
    <n v="1"/>
    <n v="1"/>
    <n v="4"/>
    <s v="pobreza media y ruralidad media"/>
    <n v="2"/>
    <n v="0"/>
    <n v="0"/>
    <n v="8417"/>
    <n v="55.81"/>
    <n v="56.455266138165349"/>
    <n v="0.12413793103448276"/>
    <n v="290"/>
    <n v="0.17770936260082451"/>
    <n v="0.24913793802261353"/>
    <n v="0"/>
    <n v="37"/>
    <n v="86"/>
    <n v="0"/>
    <n v="356"/>
    <n v="7.4999998722757616E-2"/>
    <n v="0.17499999701976776"/>
    <n v="0"/>
    <n v="135"/>
    <n v="314"/>
    <x v="1"/>
    <n v="2.142857142857143E-3"/>
    <n v="5.0000000000000001E-3"/>
    <n v="0"/>
    <n v="11"/>
    <n v="25"/>
    <n v="0"/>
    <n v="2"/>
    <n v="10"/>
    <s v="No corresponde"/>
    <s v="No corresponde"/>
    <s v="No corresponde"/>
    <s v="No corresponde"/>
    <s v="No corresponde"/>
    <s v="No corresponde"/>
    <n v="0.952191235059761"/>
    <n v="1"/>
    <n v="1"/>
    <n v="0"/>
    <n v="217"/>
    <n v="434"/>
    <n v="0"/>
    <n v="1"/>
    <n v="2"/>
    <n v="0"/>
    <n v="1"/>
    <n v="3"/>
    <s v="No corresponde"/>
    <s v="No corresponde"/>
    <s v="No corresponde"/>
    <n v="11"/>
    <n v="11"/>
    <m/>
    <n v="0"/>
    <n v="0"/>
    <n v="1"/>
  </r>
  <r>
    <n v="182"/>
    <n v="21505"/>
    <x v="1"/>
    <s v="Pallasca"/>
    <s v="Huandoval"/>
    <n v="2"/>
    <n v="3"/>
    <n v="5"/>
    <s v="pobreza baja y ruralidad alta"/>
    <n v="2"/>
    <n v="0"/>
    <n v="0"/>
    <n v="1118"/>
    <n v="27.37"/>
    <n v="100"/>
    <n v="0.19047619047619047"/>
    <n v="21"/>
    <n v="0.25476190245070424"/>
    <n v="0.34047618508338928"/>
    <n v="0"/>
    <n v="6"/>
    <n v="14"/>
    <n v="0"/>
    <n v="46"/>
    <n v="8.5714286991528096E-2"/>
    <n v="0.20000000298023224"/>
    <n v="0"/>
    <n v="17"/>
    <n v="38"/>
    <x v="0"/>
    <s v="No corresponde"/>
    <s v="No corresponde"/>
    <n v="0"/>
    <n v="3"/>
    <n v="5"/>
    <n v="0"/>
    <n v="2"/>
    <n v="10"/>
    <s v="No corresponde"/>
    <s v="No corresponde"/>
    <s v="No corresponde"/>
    <s v="No corresponde"/>
    <s v="No corresponde"/>
    <s v="No corresponde"/>
    <n v="1"/>
    <n v="1"/>
    <n v="1"/>
    <n v="0"/>
    <n v="58"/>
    <n v="116"/>
    <s v="No corresponde"/>
    <s v="No corresponde"/>
    <s v="No corresponde"/>
    <n v="0"/>
    <n v="1"/>
    <n v="3"/>
    <s v="No corresponde"/>
    <s v="No corresponde"/>
    <s v="No corresponde"/>
    <n v="9"/>
    <n v="9"/>
    <m/>
    <n v="0"/>
    <n v="0"/>
    <n v="0"/>
  </r>
  <r>
    <n v="183"/>
    <n v="21506"/>
    <x v="1"/>
    <s v="Pallasca"/>
    <s v="Lacabamba"/>
    <n v="2"/>
    <n v="2"/>
    <n v="5"/>
    <s v="pobreza baja y ruralidad alta"/>
    <n v="2"/>
    <n v="0"/>
    <n v="0"/>
    <n v="556"/>
    <n v="40.049999999999997"/>
    <n v="100"/>
    <n v="0.4"/>
    <n v="5"/>
    <n v="0.46428571939468388"/>
    <n v="0.55000001192092896"/>
    <n v="0"/>
    <n v="2"/>
    <n v="4"/>
    <n v="0"/>
    <n v="21"/>
    <n v="8.5714286991528096E-2"/>
    <n v="0.20000000298023224"/>
    <n v="0"/>
    <n v="6"/>
    <n v="14"/>
    <x v="0"/>
    <s v="No corresponde"/>
    <s v="No corresponde"/>
    <n v="0"/>
    <n v="3"/>
    <n v="5"/>
    <n v="0"/>
    <n v="2"/>
    <n v="10"/>
    <s v="No corresponde"/>
    <s v="No corresponde"/>
    <s v="No corresponde"/>
    <s v="No corresponde"/>
    <s v="No corresponde"/>
    <s v="No corresponde"/>
    <n v="0.73333333333333328"/>
    <n v="0.8"/>
    <n v="0.9"/>
    <n v="0"/>
    <n v="31"/>
    <n v="62"/>
    <s v="No corresponde"/>
    <s v="No corresponde"/>
    <s v="No corresponde"/>
    <n v="0"/>
    <n v="1"/>
    <n v="3"/>
    <s v="No corresponde"/>
    <s v="No corresponde"/>
    <s v="No corresponde"/>
    <n v="9"/>
    <n v="9"/>
    <m/>
    <n v="0"/>
    <n v="0"/>
    <n v="0"/>
  </r>
  <r>
    <n v="184"/>
    <n v="21508"/>
    <x v="1"/>
    <s v="Pallasca"/>
    <s v="Pallasca"/>
    <n v="2"/>
    <n v="2"/>
    <n v="5"/>
    <s v="pobreza baja y ruralidad alta"/>
    <n v="3"/>
    <n v="0"/>
    <n v="0"/>
    <n v="2405"/>
    <n v="39.42"/>
    <n v="100"/>
    <n v="0.19402985074626866"/>
    <n v="67"/>
    <n v="0.25831556205810513"/>
    <n v="0.34402984380722046"/>
    <n v="0"/>
    <n v="15"/>
    <n v="34"/>
    <n v="0"/>
    <n v="122"/>
    <n v="8.5714286991528096E-2"/>
    <n v="0.20000000298023224"/>
    <n v="0"/>
    <n v="32"/>
    <n v="74"/>
    <x v="0"/>
    <s v="No corresponde"/>
    <s v="No corresponde"/>
    <n v="0"/>
    <n v="7"/>
    <n v="15"/>
    <n v="0"/>
    <n v="6"/>
    <n v="14"/>
    <s v="No corresponde"/>
    <s v="No corresponde"/>
    <s v="No corresponde"/>
    <s v="No corresponde"/>
    <s v="No corresponde"/>
    <s v="No corresponde"/>
    <n v="0.36764705882352944"/>
    <n v="0.7"/>
    <n v="0.8"/>
    <n v="0"/>
    <n v="111"/>
    <n v="223"/>
    <n v="0"/>
    <n v="1"/>
    <n v="2"/>
    <n v="0"/>
    <n v="1"/>
    <n v="3"/>
    <s v="No corresponde"/>
    <s v="No corresponde"/>
    <s v="No corresponde"/>
    <n v="10"/>
    <n v="10"/>
    <m/>
    <n v="0"/>
    <n v="0"/>
    <n v="1"/>
  </r>
  <r>
    <n v="185"/>
    <n v="21509"/>
    <x v="1"/>
    <s v="Pallasca"/>
    <s v="Pampas"/>
    <n v="1"/>
    <n v="1"/>
    <n v="2"/>
    <s v="pobreza alta y ruralidad alta"/>
    <n v="2"/>
    <n v="0"/>
    <n v="0"/>
    <n v="8737"/>
    <n v="54.38"/>
    <n v="100"/>
    <n v="0.19285714285714287"/>
    <n v="140"/>
    <n v="0.22499999635073603"/>
    <n v="0.2678571343421936"/>
    <n v="0"/>
    <n v="15"/>
    <n v="35"/>
    <n v="0"/>
    <n v="144"/>
    <n v="5.3571428571428568E-2"/>
    <n v="0.125"/>
    <n v="0"/>
    <n v="66"/>
    <n v="154"/>
    <x v="1"/>
    <n v="2.142857142857143E-3"/>
    <n v="5.0000000000000001E-3"/>
    <n v="0"/>
    <n v="11"/>
    <n v="25"/>
    <n v="0"/>
    <n v="2"/>
    <n v="10"/>
    <s v="No corresponde"/>
    <s v="No corresponde"/>
    <s v="No corresponde"/>
    <s v="No corresponde"/>
    <s v="No corresponde"/>
    <s v="No corresponde"/>
    <n v="0.80660377358490565"/>
    <n v="0.9"/>
    <n v="0.95"/>
    <n v="0"/>
    <n v="194"/>
    <n v="389"/>
    <n v="0"/>
    <n v="1"/>
    <n v="2"/>
    <n v="0"/>
    <n v="1"/>
    <n v="3"/>
    <s v="No corresponde"/>
    <s v="No corresponde"/>
    <s v="No corresponde"/>
    <n v="11"/>
    <n v="11"/>
    <m/>
    <n v="0"/>
    <n v="0"/>
    <n v="1"/>
  </r>
  <r>
    <n v="186"/>
    <n v="21511"/>
    <x v="1"/>
    <s v="Pallasca"/>
    <s v="Tauca"/>
    <n v="2"/>
    <n v="2"/>
    <n v="5"/>
    <s v="pobreza baja y ruralidad alta"/>
    <n v="2"/>
    <n v="0"/>
    <n v="0"/>
    <n v="3155"/>
    <n v="39.979999999999997"/>
    <n v="100"/>
    <n v="0.29508196721311475"/>
    <n v="61"/>
    <n v="0.35936768656592177"/>
    <n v="0.44508197903633118"/>
    <n v="0"/>
    <n v="14"/>
    <n v="32"/>
    <n v="0.13008130081300814"/>
    <n v="123"/>
    <n v="0.21579559211393129"/>
    <n v="0.33008131384849548"/>
    <n v="0"/>
    <n v="40"/>
    <n v="93"/>
    <x v="0"/>
    <s v="No corresponde"/>
    <s v="No corresponde"/>
    <n v="0"/>
    <n v="7"/>
    <n v="15"/>
    <n v="0"/>
    <n v="2"/>
    <n v="10"/>
    <s v="No corresponde"/>
    <s v="No corresponde"/>
    <s v="No corresponde"/>
    <s v="No corresponde"/>
    <s v="No corresponde"/>
    <s v="No corresponde"/>
    <n v="0.5"/>
    <n v="0.8"/>
    <n v="0.9"/>
    <n v="0"/>
    <n v="168"/>
    <n v="336"/>
    <s v="No corresponde"/>
    <s v="No corresponde"/>
    <s v="No corresponde"/>
    <n v="0"/>
    <n v="1"/>
    <n v="3"/>
    <s v="No corresponde"/>
    <s v="No corresponde"/>
    <s v="No corresponde"/>
    <n v="9"/>
    <n v="9"/>
    <m/>
    <n v="0"/>
    <n v="0"/>
    <n v="0"/>
  </r>
  <r>
    <n v="187"/>
    <n v="21601"/>
    <x v="1"/>
    <s v="Pomabamba"/>
    <s v="Pomabamba"/>
    <n v="2"/>
    <n v="2"/>
    <n v="4"/>
    <s v="pobreza media y ruralidad media"/>
    <n v="4"/>
    <n v="1"/>
    <n v="1"/>
    <n v="16550"/>
    <n v="40.07"/>
    <n v="72.786113562812588"/>
    <n v="0.89964157706093195"/>
    <n v="558"/>
    <n v="0.9340809093520267"/>
    <n v="0.98000001907348633"/>
    <n v="0"/>
    <n v="84"/>
    <n v="196"/>
    <n v="8.7871287128712866E-2"/>
    <n v="808"/>
    <n v="0.16287129059370709"/>
    <n v="0.26287129521369934"/>
    <n v="0"/>
    <n v="230"/>
    <n v="536"/>
    <x v="0"/>
    <s v="No corresponde"/>
    <s v="No corresponde"/>
    <n v="0"/>
    <n v="15"/>
    <n v="35"/>
    <n v="0"/>
    <n v="6"/>
    <n v="14"/>
    <n v="0"/>
    <n v="0.36428571428571427"/>
    <n v="0.85"/>
    <n v="0"/>
    <n v="0.36428571428571427"/>
    <n v="0.85"/>
    <n v="0.86737400530503983"/>
    <n v="0.9"/>
    <n v="0.95"/>
    <n v="0"/>
    <n v="376"/>
    <n v="753"/>
    <n v="0"/>
    <n v="4"/>
    <n v="9"/>
    <n v="0"/>
    <n v="1"/>
    <n v="3"/>
    <s v="No corresponde"/>
    <s v="No corresponde"/>
    <s v="No corresponde"/>
    <n v="12"/>
    <n v="12"/>
    <m/>
    <n v="0"/>
    <n v="0"/>
    <n v="1"/>
  </r>
  <r>
    <n v="188"/>
    <n v="21602"/>
    <x v="1"/>
    <s v="Pomabamba"/>
    <s v="Huayllán"/>
    <n v="1"/>
    <n v="1"/>
    <n v="2"/>
    <s v="pobreza alta y ruralidad alta"/>
    <n v="3"/>
    <n v="0"/>
    <n v="0"/>
    <n v="3650"/>
    <n v="51.9"/>
    <n v="100"/>
    <n v="0.81927710843373491"/>
    <n v="83"/>
    <n v="0.85141996015985322"/>
    <n v="0.89427709579467773"/>
    <n v="0"/>
    <n v="9"/>
    <n v="21"/>
    <n v="0"/>
    <n v="104"/>
    <n v="5.3571428571428568E-2"/>
    <n v="0.125"/>
    <n v="0"/>
    <n v="53"/>
    <n v="122"/>
    <x v="1"/>
    <n v="2.142857142857143E-3"/>
    <n v="5.0000000000000001E-3"/>
    <n v="0"/>
    <n v="7"/>
    <n v="15"/>
    <n v="0"/>
    <n v="2"/>
    <n v="10"/>
    <s v="No corresponde"/>
    <s v="No corresponde"/>
    <s v="No corresponde"/>
    <s v="No corresponde"/>
    <s v="No corresponde"/>
    <s v="No corresponde"/>
    <n v="0.98561151079136688"/>
    <n v="1"/>
    <n v="1"/>
    <n v="0"/>
    <n v="120"/>
    <n v="240"/>
    <n v="0"/>
    <n v="1"/>
    <n v="3"/>
    <n v="0"/>
    <n v="1"/>
    <n v="3"/>
    <s v="No corresponde"/>
    <s v="No corresponde"/>
    <s v="No corresponde"/>
    <n v="11"/>
    <n v="11"/>
    <m/>
    <n v="0"/>
    <n v="0"/>
    <n v="1"/>
  </r>
  <r>
    <n v="189"/>
    <n v="21603"/>
    <x v="1"/>
    <s v="Pomabamba"/>
    <s v="Parobamba"/>
    <n v="1"/>
    <n v="1"/>
    <n v="2"/>
    <s v="pobreza alta y ruralidad alta"/>
    <n v="2"/>
    <n v="0"/>
    <n v="0"/>
    <n v="6982"/>
    <n v="64.040000000000006"/>
    <n v="100"/>
    <n v="0.31683168316831684"/>
    <n v="202"/>
    <n v="0.34897454582481441"/>
    <n v="0.39183169603347778"/>
    <n v="0"/>
    <n v="26"/>
    <n v="60"/>
    <n v="0"/>
    <n v="260"/>
    <n v="5.3571428571428568E-2"/>
    <n v="0.125"/>
    <n v="0"/>
    <n v="113"/>
    <n v="263"/>
    <x v="1"/>
    <n v="2.142857142857143E-3"/>
    <n v="5.0000000000000001E-3"/>
    <n v="0"/>
    <n v="11"/>
    <n v="25"/>
    <n v="0"/>
    <n v="6"/>
    <n v="14"/>
    <s v="No corresponde"/>
    <s v="No corresponde"/>
    <s v="No corresponde"/>
    <s v="No corresponde"/>
    <s v="No corresponde"/>
    <s v="No corresponde"/>
    <n v="0.17408906882591094"/>
    <n v="0.7"/>
    <n v="0.8"/>
    <n v="0"/>
    <n v="205"/>
    <n v="410"/>
    <n v="0"/>
    <n v="2"/>
    <n v="4"/>
    <n v="0"/>
    <n v="1"/>
    <n v="3"/>
    <s v="No corresponde"/>
    <s v="No corresponde"/>
    <s v="No corresponde"/>
    <n v="11"/>
    <n v="11"/>
    <m/>
    <n v="0"/>
    <n v="0"/>
    <n v="0"/>
  </r>
  <r>
    <n v="190"/>
    <n v="21604"/>
    <x v="1"/>
    <s v="Pomabamba"/>
    <s v="Quinuabamba"/>
    <n v="1"/>
    <n v="1"/>
    <n v="2"/>
    <s v="pobreza alta y ruralidad alta"/>
    <n v="2"/>
    <n v="0"/>
    <n v="0"/>
    <n v="2378"/>
    <n v="64.989999999999995"/>
    <n v="100"/>
    <n v="0.35294117647058826"/>
    <n v="68"/>
    <n v="0.38508403226107107"/>
    <n v="0.42794117331504822"/>
    <n v="0"/>
    <n v="12"/>
    <n v="28"/>
    <n v="7.6923076923076927E-2"/>
    <n v="104"/>
    <n v="0.13049450352951719"/>
    <n v="0.20192307233810425"/>
    <n v="0"/>
    <n v="42"/>
    <n v="98"/>
    <x v="1"/>
    <n v="2.142857142857143E-3"/>
    <n v="5.0000000000000001E-3"/>
    <n v="0"/>
    <n v="7"/>
    <n v="15"/>
    <n v="0"/>
    <n v="2"/>
    <n v="10"/>
    <s v="No corresponde"/>
    <s v="No corresponde"/>
    <s v="No corresponde"/>
    <s v="No corresponde"/>
    <s v="No corresponde"/>
    <s v="No corresponde"/>
    <n v="2.403846153846154E-2"/>
    <n v="0.7"/>
    <n v="0.8"/>
    <n v="0"/>
    <n v="114"/>
    <n v="229"/>
    <n v="0"/>
    <n v="1"/>
    <n v="3"/>
    <n v="0"/>
    <n v="1"/>
    <n v="3"/>
    <s v="No corresponde"/>
    <s v="No corresponde"/>
    <s v="No corresponde"/>
    <n v="11"/>
    <n v="11"/>
    <m/>
    <n v="0"/>
    <n v="0"/>
    <n v="0"/>
  </r>
  <r>
    <n v="191"/>
    <n v="21701"/>
    <x v="1"/>
    <s v="Recuay"/>
    <s v="Recuay"/>
    <n v="2"/>
    <n v="3"/>
    <n v="5"/>
    <s v="pobreza baja y ruralidad alta"/>
    <n v="4"/>
    <n v="0"/>
    <n v="1"/>
    <n v="4351"/>
    <n v="25.31"/>
    <n v="100"/>
    <n v="0.67"/>
    <n v="200"/>
    <n v="0.73428571122033259"/>
    <n v="0.81999999284744263"/>
    <n v="0"/>
    <n v="24"/>
    <n v="55"/>
    <n v="0"/>
    <n v="192"/>
    <n v="8.5714286991528096E-2"/>
    <n v="0.20000000298023224"/>
    <n v="0"/>
    <n v="73"/>
    <n v="169"/>
    <x v="0"/>
    <s v="No corresponde"/>
    <s v="No corresponde"/>
    <n v="0"/>
    <n v="11"/>
    <n v="25"/>
    <n v="0"/>
    <n v="6"/>
    <n v="14"/>
    <n v="0"/>
    <n v="0.36428571428571427"/>
    <n v="0.85"/>
    <n v="0"/>
    <n v="0.36428571428571427"/>
    <n v="0.85"/>
    <n v="0.98529411764705888"/>
    <n v="1"/>
    <n v="1"/>
    <n v="0"/>
    <n v="146"/>
    <n v="292"/>
    <n v="0"/>
    <n v="2"/>
    <n v="4"/>
    <n v="0"/>
    <n v="1"/>
    <n v="3"/>
    <s v="No corresponde"/>
    <s v="No corresponde"/>
    <s v="No corresponde"/>
    <n v="12"/>
    <n v="12"/>
    <m/>
    <n v="0"/>
    <n v="0"/>
    <n v="1"/>
  </r>
  <r>
    <n v="192"/>
    <n v="21702"/>
    <x v="1"/>
    <s v="Recuay"/>
    <s v="Cátac"/>
    <n v="2"/>
    <n v="2"/>
    <n v="4"/>
    <s v="pobreza media y ruralidad media"/>
    <n v="4"/>
    <n v="0"/>
    <n v="1"/>
    <n v="4018"/>
    <n v="34.42"/>
    <n v="44.139886578449904"/>
    <n v="0.59090909090909094"/>
    <n v="176"/>
    <n v="0.64448050786922506"/>
    <n v="0.71590906381607056"/>
    <n v="0"/>
    <n v="23"/>
    <n v="53"/>
    <n v="0"/>
    <n v="212"/>
    <n v="7.4999998722757616E-2"/>
    <n v="0.17499999701976776"/>
    <n v="0"/>
    <n v="55"/>
    <n v="127"/>
    <x v="0"/>
    <s v="No corresponde"/>
    <s v="No corresponde"/>
    <n v="0"/>
    <n v="7"/>
    <n v="15"/>
    <n v="0"/>
    <n v="6"/>
    <n v="14"/>
    <s v="No corresponde"/>
    <s v="No corresponde"/>
    <s v="No corresponde"/>
    <s v="No corresponde"/>
    <s v="No corresponde"/>
    <s v="No corresponde"/>
    <n v="0.90594059405940597"/>
    <n v="0.95"/>
    <n v="1"/>
    <n v="0"/>
    <n v="147"/>
    <n v="294"/>
    <n v="0"/>
    <n v="0"/>
    <n v="1"/>
    <n v="0"/>
    <n v="1"/>
    <n v="3"/>
    <s v="No corresponde"/>
    <s v="No corresponde"/>
    <s v="No corresponde"/>
    <n v="9"/>
    <n v="10"/>
    <m/>
    <n v="0"/>
    <n v="0"/>
    <n v="1"/>
  </r>
  <r>
    <n v="193"/>
    <n v="21703"/>
    <x v="1"/>
    <s v="Recuay"/>
    <s v="Cotaparaco"/>
    <n v="2"/>
    <n v="2"/>
    <n v="5"/>
    <s v="pobreza baja y ruralidad alta"/>
    <n v="2"/>
    <n v="0"/>
    <n v="0"/>
    <n v="645"/>
    <n v="37.82"/>
    <n v="100"/>
    <n v="0.5714285714285714"/>
    <n v="14"/>
    <n v="0.63571428644413852"/>
    <n v="0.72142857313156128"/>
    <n v="0"/>
    <n v="2"/>
    <n v="3"/>
    <n v="0"/>
    <n v="16"/>
    <n v="8.5714286991528096E-2"/>
    <n v="0.20000000298023224"/>
    <n v="0"/>
    <n v="9"/>
    <n v="21"/>
    <x v="0"/>
    <s v="No corresponde"/>
    <s v="No corresponde"/>
    <n v="0"/>
    <n v="3"/>
    <n v="5"/>
    <n v="0"/>
    <n v="2"/>
    <n v="10"/>
    <s v="No corresponde"/>
    <s v="No corresponde"/>
    <s v="No corresponde"/>
    <s v="No corresponde"/>
    <s v="No corresponde"/>
    <s v="No corresponde"/>
    <n v="0"/>
    <n v="0.7"/>
    <n v="0.8"/>
    <n v="0"/>
    <n v="40"/>
    <n v="80"/>
    <s v="No corresponde"/>
    <s v="No corresponde"/>
    <s v="No corresponde"/>
    <n v="0"/>
    <n v="1"/>
    <n v="3"/>
    <s v="No corresponde"/>
    <s v="No corresponde"/>
    <s v="No corresponde"/>
    <n v="9"/>
    <n v="9"/>
    <m/>
    <n v="0"/>
    <n v="0"/>
    <n v="0"/>
  </r>
  <r>
    <n v="194"/>
    <n v="21704"/>
    <x v="1"/>
    <s v="Recuay"/>
    <s v="Huayllapampa"/>
    <n v="1"/>
    <n v="1"/>
    <n v="2"/>
    <s v="pobreza alta y ruralidad alta"/>
    <n v="4"/>
    <n v="1"/>
    <n v="1"/>
    <n v="1332"/>
    <n v="58.68"/>
    <n v="100"/>
    <n v="0.33333333333333331"/>
    <n v="9"/>
    <n v="0.36547618962469552"/>
    <n v="0.40833333134651184"/>
    <n v="0"/>
    <n v="2"/>
    <n v="3"/>
    <n v="0"/>
    <n v="9"/>
    <n v="5.3571428571428568E-2"/>
    <n v="0.125"/>
    <n v="0"/>
    <n v="9"/>
    <n v="21"/>
    <x v="1"/>
    <n v="2.142857142857143E-3"/>
    <n v="5.0000000000000001E-3"/>
    <n v="0"/>
    <n v="7"/>
    <n v="15"/>
    <n v="0"/>
    <n v="6"/>
    <n v="14"/>
    <s v="No corresponde"/>
    <s v="No corresponde"/>
    <s v="No corresponde"/>
    <s v="No corresponde"/>
    <s v="No corresponde"/>
    <s v="No corresponde"/>
    <n v="0.9285714285714286"/>
    <n v="0.95"/>
    <n v="1"/>
    <n v="0"/>
    <n v="60"/>
    <n v="121"/>
    <n v="0"/>
    <n v="0"/>
    <n v="1"/>
    <n v="0"/>
    <n v="1"/>
    <n v="3"/>
    <s v="No corresponde"/>
    <s v="No corresponde"/>
    <s v="No corresponde"/>
    <n v="10"/>
    <n v="11"/>
    <m/>
    <n v="0"/>
    <n v="0"/>
    <n v="1"/>
  </r>
  <r>
    <n v="195"/>
    <n v="21705"/>
    <x v="1"/>
    <s v="Recuay"/>
    <s v="Llacllin"/>
    <n v="1"/>
    <n v="1"/>
    <n v="2"/>
    <s v="pobreza alta y ruralidad alta"/>
    <n v="3"/>
    <n v="0"/>
    <n v="0"/>
    <n v="1863"/>
    <n v="63.2"/>
    <n v="100"/>
    <n v="0.59090909090909094"/>
    <n v="22"/>
    <n v="0.62305195687653181"/>
    <n v="0.66590911149978638"/>
    <n v="0"/>
    <n v="4"/>
    <n v="8"/>
    <n v="0.125"/>
    <n v="40"/>
    <n v="0.17857142857142858"/>
    <n v="0.25"/>
    <n v="0"/>
    <n v="12"/>
    <n v="26"/>
    <x v="1"/>
    <n v="2.142857142857143E-3"/>
    <n v="5.0000000000000001E-3"/>
    <n v="0"/>
    <n v="3"/>
    <n v="5"/>
    <n v="0"/>
    <n v="2"/>
    <n v="10"/>
    <s v="No corresponde"/>
    <s v="No corresponde"/>
    <s v="No corresponde"/>
    <s v="No corresponde"/>
    <s v="No corresponde"/>
    <s v="No corresponde"/>
    <n v="0.2"/>
    <n v="0.7"/>
    <n v="0.8"/>
    <n v="0"/>
    <n v="74"/>
    <n v="149"/>
    <n v="0"/>
    <n v="0"/>
    <n v="1"/>
    <n v="0"/>
    <n v="1"/>
    <n v="3"/>
    <s v="No corresponde"/>
    <s v="No corresponde"/>
    <s v="No corresponde"/>
    <n v="10"/>
    <n v="11"/>
    <m/>
    <n v="0"/>
    <n v="0"/>
    <n v="0"/>
  </r>
  <r>
    <n v="196"/>
    <n v="21707"/>
    <x v="1"/>
    <s v="Recuay"/>
    <s v="Pampas Chico"/>
    <n v="2"/>
    <n v="2"/>
    <n v="5"/>
    <s v="pobreza baja y ruralidad alta"/>
    <n v="4"/>
    <n v="0"/>
    <n v="1"/>
    <n v="2099"/>
    <n v="30.76"/>
    <n v="100"/>
    <n v="0.65384615384615385"/>
    <n v="26"/>
    <n v="0.7181318795288002"/>
    <n v="0.80384618043899536"/>
    <n v="0"/>
    <n v="4"/>
    <n v="9"/>
    <n v="0"/>
    <n v="30"/>
    <n v="8.5714286991528096E-2"/>
    <n v="0.20000000298023224"/>
    <n v="0"/>
    <n v="12"/>
    <n v="28"/>
    <x v="0"/>
    <s v="No corresponde"/>
    <s v="No corresponde"/>
    <n v="0"/>
    <n v="7"/>
    <n v="15"/>
    <n v="0"/>
    <n v="2"/>
    <n v="10"/>
    <s v="No corresponde"/>
    <s v="No corresponde"/>
    <s v="No corresponde"/>
    <s v="No corresponde"/>
    <s v="No corresponde"/>
    <s v="No corresponde"/>
    <n v="0"/>
    <n v="0.7"/>
    <n v="0.8"/>
    <n v="0"/>
    <n v="70"/>
    <n v="140"/>
    <n v="0"/>
    <n v="0"/>
    <n v="1"/>
    <n v="0"/>
    <n v="1"/>
    <n v="3"/>
    <s v="No corresponde"/>
    <s v="No corresponde"/>
    <s v="No corresponde"/>
    <n v="9"/>
    <n v="10"/>
    <m/>
    <n v="0"/>
    <n v="0"/>
    <n v="0"/>
  </r>
  <r>
    <n v="197"/>
    <n v="21708"/>
    <x v="1"/>
    <s v="Recuay"/>
    <s v="Pararín"/>
    <n v="1"/>
    <n v="1"/>
    <n v="1"/>
    <s v="pobreza muy alta y ruralidad alta"/>
    <n v="2"/>
    <n v="0"/>
    <n v="0"/>
    <n v="1396"/>
    <n v="82.51"/>
    <n v="100"/>
    <n v="0.6785714285714286"/>
    <n v="28"/>
    <n v="0.69999999416117764"/>
    <n v="0.72857141494750977"/>
    <n v="0"/>
    <n v="5"/>
    <n v="11"/>
    <n v="0"/>
    <n v="45"/>
    <n v="4.2857143495764048E-2"/>
    <n v="0.10000000149011612"/>
    <n v="0"/>
    <n v="17"/>
    <n v="38"/>
    <x v="1"/>
    <n v="2.142857142857143E-3"/>
    <n v="5.0000000000000001E-3"/>
    <n v="0"/>
    <n v="3"/>
    <n v="5"/>
    <n v="0"/>
    <n v="2"/>
    <n v="10"/>
    <s v="No corresponde"/>
    <s v="No corresponde"/>
    <s v="No corresponde"/>
    <s v="No corresponde"/>
    <s v="No corresponde"/>
    <s v="No corresponde"/>
    <n v="0.6"/>
    <n v="0.8"/>
    <n v="0.9"/>
    <n v="0"/>
    <n v="89"/>
    <n v="178"/>
    <s v="No corresponde"/>
    <s v="No corresponde"/>
    <s v="No corresponde"/>
    <n v="0"/>
    <n v="1"/>
    <n v="3"/>
    <s v="No corresponde"/>
    <s v="No corresponde"/>
    <s v="No corresponde"/>
    <n v="10"/>
    <n v="10"/>
    <m/>
    <n v="0"/>
    <n v="0"/>
    <n v="0"/>
  </r>
  <r>
    <n v="198"/>
    <n v="21709"/>
    <x v="1"/>
    <s v="Recuay"/>
    <s v="Tapacocha"/>
    <n v="1"/>
    <n v="1"/>
    <n v="3"/>
    <s v="pobreza media y ruralidad alta"/>
    <n v="3"/>
    <n v="0"/>
    <n v="0"/>
    <n v="450"/>
    <n v="48.47"/>
    <n v="100"/>
    <n v="0.46153846153846156"/>
    <n v="13"/>
    <n v="0.50439560282361373"/>
    <n v="0.5615384578704834"/>
    <n v="0"/>
    <n v="3"/>
    <n v="5"/>
    <n v="0"/>
    <n v="15"/>
    <n v="6.4285716840199056E-2"/>
    <n v="0.15000000596046448"/>
    <n v="0"/>
    <n v="6"/>
    <n v="13"/>
    <x v="0"/>
    <s v="No corresponde"/>
    <s v="No corresponde"/>
    <n v="0"/>
    <n v="3"/>
    <n v="5"/>
    <n v="0"/>
    <n v="2"/>
    <n v="10"/>
    <s v="No corresponde"/>
    <s v="No corresponde"/>
    <s v="No corresponde"/>
    <s v="No corresponde"/>
    <s v="No corresponde"/>
    <s v="No corresponde"/>
    <n v="0.78723404255319152"/>
    <n v="0.8"/>
    <n v="0.9"/>
    <n v="0"/>
    <n v="43"/>
    <n v="87"/>
    <s v="No corresponde"/>
    <s v="No corresponde"/>
    <s v="No corresponde"/>
    <n v="0"/>
    <n v="1"/>
    <n v="3"/>
    <s v="No corresponde"/>
    <s v="No corresponde"/>
    <s v="No corresponde"/>
    <n v="9"/>
    <n v="9"/>
    <m/>
    <n v="0"/>
    <n v="0"/>
    <n v="1"/>
  </r>
  <r>
    <n v="199"/>
    <n v="21802"/>
    <x v="1"/>
    <s v="Santa"/>
    <s v="Cáceres del Perú"/>
    <n v="2"/>
    <n v="2"/>
    <n v="5"/>
    <s v="pobreza baja y ruralidad alta"/>
    <n v="1"/>
    <n v="0"/>
    <n v="0"/>
    <n v="4841"/>
    <n v="35.15"/>
    <n v="100"/>
    <n v="0.55688622754491013"/>
    <n v="167"/>
    <n v="0.62117194369677498"/>
    <n v="0.70688623189926147"/>
    <n v="0"/>
    <n v="20"/>
    <n v="46"/>
    <n v="4.3859649122807015E-3"/>
    <n v="228"/>
    <n v="9.010025111953715E-2"/>
    <n v="0.20438596606254578"/>
    <n v="0"/>
    <n v="69"/>
    <n v="160"/>
    <x v="0"/>
    <s v="No corresponde"/>
    <s v="No corresponde"/>
    <n v="0"/>
    <n v="11"/>
    <n v="25"/>
    <n v="0"/>
    <n v="2"/>
    <n v="10"/>
    <s v="No corresponde"/>
    <s v="No corresponde"/>
    <s v="No corresponde"/>
    <s v="No corresponde"/>
    <s v="No corresponde"/>
    <s v="No corresponde"/>
    <n v="0.5267857142857143"/>
    <n v="0.8"/>
    <n v="0.9"/>
    <n v="0"/>
    <n v="170"/>
    <n v="341"/>
    <n v="0"/>
    <n v="1"/>
    <n v="3"/>
    <n v="0"/>
    <n v="1"/>
    <n v="3"/>
    <s v="No corresponde"/>
    <s v="No corresponde"/>
    <s v="No corresponde"/>
    <n v="10"/>
    <n v="10"/>
    <m/>
    <n v="0"/>
    <n v="0"/>
    <n v="0"/>
  </r>
  <r>
    <n v="200"/>
    <n v="21803"/>
    <x v="1"/>
    <s v="Santa"/>
    <s v="Coishco"/>
    <n v="2"/>
    <n v="3"/>
    <n v="6"/>
    <s v="pobreza baja y ruralidad baja"/>
    <n v="1"/>
    <n v="0"/>
    <n v="0"/>
    <n v="15979"/>
    <n v="24.69"/>
    <n v="0"/>
    <n v="0.79649122807017547"/>
    <n v="570"/>
    <n v="0.87149122358862319"/>
    <n v="0.97149121761322021"/>
    <n v="0"/>
    <n v="92"/>
    <n v="214"/>
    <n v="0"/>
    <n v="750"/>
    <n v="9.6428568874086656E-2"/>
    <n v="0.22499999403953552"/>
    <n v="0"/>
    <n v="216"/>
    <n v="504"/>
    <x v="0"/>
    <s v="No corresponde"/>
    <s v="No corresponde"/>
    <n v="0"/>
    <n v="11"/>
    <n v="25"/>
    <n v="0"/>
    <n v="2"/>
    <n v="10"/>
    <s v="No corresponde"/>
    <s v="No corresponde"/>
    <s v="No corresponde"/>
    <s v="No corresponde"/>
    <s v="No corresponde"/>
    <s v="No corresponde"/>
    <n v="0.66794625719769674"/>
    <n v="0.8"/>
    <n v="0.9"/>
    <n v="0"/>
    <n v="144"/>
    <n v="289"/>
    <s v="No corresponde"/>
    <s v="No corresponde"/>
    <s v="No corresponde"/>
    <n v="0"/>
    <n v="1"/>
    <n v="3"/>
    <s v="No corresponde"/>
    <s v="No corresponde"/>
    <s v="No corresponde"/>
    <n v="9"/>
    <n v="9"/>
    <m/>
    <n v="0"/>
    <n v="0"/>
    <n v="1"/>
  </r>
  <r>
    <n v="201"/>
    <n v="21804"/>
    <x v="1"/>
    <s v="Santa"/>
    <s v="Macate"/>
    <n v="1"/>
    <n v="1"/>
    <n v="3"/>
    <s v="pobreza media y ruralidad alta"/>
    <n v="2"/>
    <n v="0"/>
    <n v="0"/>
    <n v="3309"/>
    <n v="50.19"/>
    <n v="100"/>
    <n v="0.58333333333333337"/>
    <n v="84"/>
    <n v="0.62619047789346605"/>
    <n v="0.68333333730697632"/>
    <n v="0"/>
    <n v="12"/>
    <n v="28"/>
    <n v="0"/>
    <n v="121"/>
    <n v="6.4285716840199056E-2"/>
    <n v="0.15000000596046448"/>
    <n v="0"/>
    <n v="48"/>
    <n v="111"/>
    <x v="1"/>
    <n v="2.142857142857143E-3"/>
    <n v="5.0000000000000001E-3"/>
    <n v="0"/>
    <n v="11"/>
    <n v="25"/>
    <n v="0"/>
    <n v="2"/>
    <n v="10"/>
    <s v="No corresponde"/>
    <s v="No corresponde"/>
    <s v="No corresponde"/>
    <s v="No corresponde"/>
    <s v="No corresponde"/>
    <s v="No corresponde"/>
    <n v="0.96784565916398713"/>
    <n v="1"/>
    <n v="1"/>
    <n v="0"/>
    <n v="120"/>
    <n v="241"/>
    <s v="No corresponde"/>
    <s v="No corresponde"/>
    <s v="No corresponde"/>
    <n v="0"/>
    <n v="1"/>
    <n v="3"/>
    <s v="No corresponde"/>
    <s v="No corresponde"/>
    <s v="No corresponde"/>
    <n v="10"/>
    <n v="10"/>
    <m/>
    <n v="0"/>
    <n v="0"/>
    <n v="0"/>
  </r>
  <r>
    <n v="202"/>
    <n v="21805"/>
    <x v="1"/>
    <s v="Santa"/>
    <s v="Moro"/>
    <n v="2"/>
    <n v="3"/>
    <n v="5"/>
    <s v="pobreza baja y ruralidad alta"/>
    <n v="1"/>
    <n v="0"/>
    <n v="0"/>
    <n v="7508"/>
    <n v="29.82"/>
    <n v="100"/>
    <n v="0.66666666666666663"/>
    <n v="342"/>
    <n v="0.73095237924939105"/>
    <n v="0.81666666269302368"/>
    <n v="0"/>
    <n v="43"/>
    <n v="99"/>
    <n v="0"/>
    <n v="377"/>
    <n v="8.5714286991528096E-2"/>
    <n v="0.20000000298023224"/>
    <n v="0"/>
    <n v="123"/>
    <n v="287"/>
    <x v="0"/>
    <s v="No corresponde"/>
    <s v="No corresponde"/>
    <n v="0"/>
    <n v="11"/>
    <n v="25"/>
    <n v="0"/>
    <n v="6"/>
    <n v="14"/>
    <s v="No corresponde"/>
    <s v="No corresponde"/>
    <s v="No corresponde"/>
    <s v="No corresponde"/>
    <s v="No corresponde"/>
    <s v="No corresponde"/>
    <n v="0.50607287449392713"/>
    <n v="0.8"/>
    <n v="0.9"/>
    <n v="0"/>
    <n v="167"/>
    <n v="335"/>
    <n v="0"/>
    <n v="2"/>
    <n v="4"/>
    <n v="0"/>
    <n v="1"/>
    <n v="3"/>
    <s v="No corresponde"/>
    <s v="No corresponde"/>
    <s v="No corresponde"/>
    <n v="10"/>
    <n v="10"/>
    <m/>
    <n v="0"/>
    <n v="0"/>
    <n v="1"/>
  </r>
  <r>
    <n v="203"/>
    <n v="21806"/>
    <x v="1"/>
    <s v="Santa"/>
    <s v="Nepeña"/>
    <n v="2"/>
    <n v="3"/>
    <n v="4"/>
    <s v="pobreza media y ruralidad media"/>
    <n v="1"/>
    <n v="0"/>
    <n v="0"/>
    <n v="15871"/>
    <n v="29.16"/>
    <n v="38.297872340425535"/>
    <n v="0.88703703703703707"/>
    <n v="540"/>
    <n v="0.92687831505265816"/>
    <n v="0.98000001907348633"/>
    <n v="0"/>
    <n v="50"/>
    <n v="116"/>
    <n v="0"/>
    <n v="432"/>
    <n v="7.4999998722757616E-2"/>
    <n v="0.17499999701976776"/>
    <n v="0"/>
    <n v="177"/>
    <n v="413"/>
    <x v="0"/>
    <s v="No corresponde"/>
    <s v="No corresponde"/>
    <n v="0"/>
    <n v="11"/>
    <n v="25"/>
    <n v="0"/>
    <n v="2"/>
    <n v="10"/>
    <s v="No corresponde"/>
    <s v="No corresponde"/>
    <s v="No corresponde"/>
    <s v="No corresponde"/>
    <s v="No corresponde"/>
    <s v="No corresponde"/>
    <n v="0.64835164835164838"/>
    <n v="0.8"/>
    <n v="0.9"/>
    <n v="0"/>
    <n v="163"/>
    <n v="327"/>
    <s v="No corresponde"/>
    <s v="No corresponde"/>
    <s v="No corresponde"/>
    <n v="0"/>
    <n v="1"/>
    <n v="3"/>
    <s v="No corresponde"/>
    <s v="No corresponde"/>
    <s v="No corresponde"/>
    <n v="9"/>
    <n v="9"/>
    <m/>
    <n v="0"/>
    <n v="0"/>
    <n v="0"/>
  </r>
  <r>
    <n v="204"/>
    <n v="21807"/>
    <x v="1"/>
    <s v="Santa"/>
    <s v="Samanco"/>
    <n v="2"/>
    <n v="2"/>
    <n v="5"/>
    <s v="pobreza baja y ruralidad alta"/>
    <n v="1"/>
    <n v="0"/>
    <n v="0"/>
    <n v="4653"/>
    <n v="37.92"/>
    <n v="100"/>
    <n v="0.83040935672514615"/>
    <n v="171"/>
    <n v="0.89451964058872047"/>
    <n v="0.98000001907348633"/>
    <n v="0"/>
    <n v="9"/>
    <n v="20"/>
    <n v="0"/>
    <n v="103"/>
    <n v="8.5714286991528096E-2"/>
    <n v="0.20000000298023224"/>
    <n v="0"/>
    <n v="49"/>
    <n v="113"/>
    <x v="0"/>
    <s v="No corresponde"/>
    <s v="No corresponde"/>
    <n v="0"/>
    <n v="11"/>
    <n v="25"/>
    <n v="0"/>
    <n v="6"/>
    <n v="14"/>
    <s v="No corresponde"/>
    <s v="No corresponde"/>
    <s v="No corresponde"/>
    <s v="No corresponde"/>
    <s v="No corresponde"/>
    <s v="No corresponde"/>
    <n v="0.98296836982968372"/>
    <n v="1"/>
    <n v="1"/>
    <n v="0"/>
    <n v="111"/>
    <n v="223"/>
    <n v="0"/>
    <n v="0"/>
    <n v="1"/>
    <n v="0"/>
    <n v="1"/>
    <n v="3"/>
    <s v="No corresponde"/>
    <s v="No corresponde"/>
    <s v="No corresponde"/>
    <n v="9"/>
    <n v="10"/>
    <m/>
    <n v="0"/>
    <n v="0"/>
    <n v="1"/>
  </r>
  <r>
    <n v="205"/>
    <n v="21808"/>
    <x v="1"/>
    <s v="Santa"/>
    <s v="Santa"/>
    <n v="2"/>
    <n v="3"/>
    <n v="6"/>
    <s v="pobreza baja y ruralidad baja"/>
    <n v="1"/>
    <n v="0"/>
    <n v="0"/>
    <n v="20938"/>
    <n v="29.9"/>
    <n v="14.722426021032037"/>
    <n v="0.83972719522591643"/>
    <n v="1173"/>
    <n v="0.89984411973201783"/>
    <n v="0.98000001907348633"/>
    <n v="0"/>
    <n v="159"/>
    <n v="371"/>
    <n v="0"/>
    <n v="1327"/>
    <n v="9.6428568874086656E-2"/>
    <n v="0.22499999403953552"/>
    <n v="0"/>
    <n v="405"/>
    <n v="945"/>
    <x v="0"/>
    <s v="No corresponde"/>
    <s v="No corresponde"/>
    <n v="0"/>
    <n v="15"/>
    <n v="35"/>
    <n v="0"/>
    <n v="2"/>
    <n v="10"/>
    <s v="No corresponde"/>
    <s v="No corresponde"/>
    <s v="No corresponde"/>
    <s v="No corresponde"/>
    <s v="No corresponde"/>
    <s v="No corresponde"/>
    <n v="0.73509933774834435"/>
    <n v="0.8"/>
    <n v="0.9"/>
    <n v="0"/>
    <n v="212"/>
    <n v="424"/>
    <s v="No corresponde"/>
    <s v="No corresponde"/>
    <s v="No corresponde"/>
    <n v="0"/>
    <n v="1"/>
    <n v="3"/>
    <s v="No corresponde"/>
    <s v="No corresponde"/>
    <s v="No corresponde"/>
    <n v="9"/>
    <n v="9"/>
    <m/>
    <n v="0"/>
    <n v="0"/>
    <n v="0"/>
  </r>
  <r>
    <n v="206"/>
    <n v="21902"/>
    <x v="1"/>
    <s v="Sihuas"/>
    <s v="Acobamba"/>
    <n v="2"/>
    <n v="2"/>
    <n v="5"/>
    <s v="pobreza baja y ruralidad alta"/>
    <n v="2"/>
    <n v="0"/>
    <n v="0"/>
    <n v="2223"/>
    <n v="38.64"/>
    <n v="100"/>
    <n v="0.17647058823529413"/>
    <n v="85"/>
    <n v="0.24075630056757888"/>
    <n v="0.32647058367729187"/>
    <n v="0"/>
    <n v="12"/>
    <n v="28"/>
    <n v="0"/>
    <n v="136"/>
    <n v="8.5714286991528096E-2"/>
    <n v="0.20000000298023224"/>
    <n v="0"/>
    <n v="30"/>
    <n v="68"/>
    <x v="0"/>
    <s v="No corresponde"/>
    <s v="No corresponde"/>
    <n v="0"/>
    <n v="3"/>
    <n v="5"/>
    <n v="0"/>
    <n v="2"/>
    <n v="10"/>
    <s v="No corresponde"/>
    <s v="No corresponde"/>
    <s v="No corresponde"/>
    <s v="No corresponde"/>
    <s v="No corresponde"/>
    <s v="No corresponde"/>
    <n v="0.15492957746478872"/>
    <n v="0.7"/>
    <n v="0.8"/>
    <n v="0"/>
    <n v="75"/>
    <n v="150"/>
    <n v="0"/>
    <n v="0"/>
    <n v="1"/>
    <n v="0"/>
    <n v="1"/>
    <n v="3"/>
    <s v="No corresponde"/>
    <s v="No corresponde"/>
    <s v="No corresponde"/>
    <n v="9"/>
    <n v="10"/>
    <m/>
    <n v="0"/>
    <n v="0"/>
    <n v="0"/>
  </r>
  <r>
    <n v="207"/>
    <n v="21903"/>
    <x v="1"/>
    <s v="Sihuas"/>
    <s v="Alfonso Ugarte"/>
    <n v="2"/>
    <n v="3"/>
    <n v="5"/>
    <s v="pobreza baja y ruralidad alta"/>
    <n v="2"/>
    <n v="0"/>
    <n v="0"/>
    <n v="758"/>
    <n v="28.650069999999999"/>
    <n v="100"/>
    <n v="0.26315789473684209"/>
    <n v="19"/>
    <n v="0.32744360283801432"/>
    <n v="0.4131578803062439"/>
    <n v="0"/>
    <n v="3"/>
    <n v="6"/>
    <n v="0"/>
    <n v="21"/>
    <n v="8.5714286991528096E-2"/>
    <n v="0.20000000298023224"/>
    <n v="0"/>
    <n v="12"/>
    <n v="28"/>
    <x v="0"/>
    <s v="No corresponde"/>
    <s v="No corresponde"/>
    <n v="0"/>
    <n v="3"/>
    <n v="5"/>
    <n v="0"/>
    <n v="2"/>
    <n v="10"/>
    <s v="No corresponde"/>
    <s v="No corresponde"/>
    <s v="No corresponde"/>
    <s v="No corresponde"/>
    <s v="No corresponde"/>
    <s v="No corresponde"/>
    <n v="0"/>
    <n v="0.7"/>
    <n v="0.8"/>
    <n v="0"/>
    <n v="47"/>
    <n v="95"/>
    <n v="0"/>
    <n v="0"/>
    <n v="1"/>
    <n v="0"/>
    <n v="1"/>
    <n v="3"/>
    <s v="No corresponde"/>
    <s v="No corresponde"/>
    <s v="No corresponde"/>
    <n v="9"/>
    <n v="10"/>
    <m/>
    <n v="0"/>
    <n v="0"/>
    <n v="0"/>
  </r>
  <r>
    <n v="208"/>
    <n v="21904"/>
    <x v="1"/>
    <s v="Sihuas"/>
    <s v="Cashapampa"/>
    <n v="2"/>
    <n v="2"/>
    <n v="5"/>
    <s v="pobreza baja y ruralidad alta"/>
    <n v="3"/>
    <n v="0"/>
    <n v="0"/>
    <n v="2819"/>
    <n v="35.82"/>
    <n v="100"/>
    <n v="0.73972602739726023"/>
    <n v="73"/>
    <n v="0.80401174826164767"/>
    <n v="0.88972604274749756"/>
    <n v="0"/>
    <n v="9"/>
    <n v="21"/>
    <n v="0.15909090909090909"/>
    <n v="88"/>
    <n v="0.24480518853509581"/>
    <n v="0.3590908944606781"/>
    <n v="0"/>
    <n v="33"/>
    <n v="75"/>
    <x v="0"/>
    <s v="No corresponde"/>
    <s v="No corresponde"/>
    <n v="0"/>
    <n v="7"/>
    <n v="15"/>
    <n v="0"/>
    <n v="2"/>
    <n v="10"/>
    <s v="No corresponde"/>
    <s v="No corresponde"/>
    <s v="No corresponde"/>
    <s v="No corresponde"/>
    <s v="No corresponde"/>
    <s v="No corresponde"/>
    <n v="0.97468354430379744"/>
    <n v="1"/>
    <n v="1"/>
    <n v="0"/>
    <n v="111"/>
    <n v="222"/>
    <s v="No corresponde"/>
    <s v="No corresponde"/>
    <s v="No corresponde"/>
    <n v="0"/>
    <n v="1"/>
    <n v="3"/>
    <s v="No corresponde"/>
    <s v="No corresponde"/>
    <s v="No corresponde"/>
    <n v="9"/>
    <n v="9"/>
    <m/>
    <n v="0"/>
    <n v="0"/>
    <n v="0"/>
  </r>
  <r>
    <n v="209"/>
    <n v="21905"/>
    <x v="1"/>
    <s v="Sihuas"/>
    <s v="Chingalpo"/>
    <n v="2"/>
    <n v="2"/>
    <n v="5"/>
    <s v="pobreza baja y ruralidad alta"/>
    <n v="2"/>
    <n v="0"/>
    <n v="0"/>
    <n v="1029"/>
    <n v="38.53"/>
    <n v="100"/>
    <n v="0.23255813953488372"/>
    <n v="43"/>
    <n v="0.29684385281068543"/>
    <n v="0.38255813717842102"/>
    <n v="0"/>
    <n v="5"/>
    <n v="11"/>
    <n v="0.14545454545454545"/>
    <n v="55"/>
    <n v="0.2311688304721535"/>
    <n v="0.34545454382896423"/>
    <n v="0"/>
    <n v="17"/>
    <n v="38"/>
    <x v="0"/>
    <s v="No corresponde"/>
    <s v="No corresponde"/>
    <n v="0"/>
    <n v="3"/>
    <n v="5"/>
    <n v="0"/>
    <n v="2"/>
    <n v="10"/>
    <s v="No corresponde"/>
    <s v="No corresponde"/>
    <s v="No corresponde"/>
    <s v="No corresponde"/>
    <s v="No corresponde"/>
    <s v="No corresponde"/>
    <n v="1"/>
    <n v="1"/>
    <n v="1"/>
    <n v="0"/>
    <n v="61"/>
    <n v="122"/>
    <n v="0"/>
    <n v="0"/>
    <n v="1"/>
    <n v="0"/>
    <n v="1"/>
    <n v="3"/>
    <s v="No corresponde"/>
    <s v="No corresponde"/>
    <s v="No corresponde"/>
    <n v="9"/>
    <n v="10"/>
    <m/>
    <n v="0"/>
    <n v="0"/>
    <n v="0"/>
  </r>
  <r>
    <n v="210"/>
    <n v="21906"/>
    <x v="1"/>
    <s v="Sihuas"/>
    <s v="Huayllabamba"/>
    <n v="1"/>
    <n v="1"/>
    <n v="3"/>
    <s v="pobreza media y ruralidad alta"/>
    <n v="2"/>
    <n v="0"/>
    <n v="0"/>
    <n v="3963"/>
    <n v="49.05"/>
    <n v="100"/>
    <n v="0.43939393939393939"/>
    <n v="132"/>
    <n v="0.48225109169493507"/>
    <n v="0.53939396142959595"/>
    <n v="0"/>
    <n v="17"/>
    <n v="39"/>
    <n v="0"/>
    <n v="168"/>
    <n v="6.4285716840199056E-2"/>
    <n v="0.15000000596046448"/>
    <n v="0"/>
    <n v="68"/>
    <n v="157"/>
    <x v="0"/>
    <s v="No corresponde"/>
    <s v="No corresponde"/>
    <n v="0"/>
    <n v="7"/>
    <n v="15"/>
    <n v="0"/>
    <n v="2"/>
    <n v="10"/>
    <s v="No corresponde"/>
    <s v="No corresponde"/>
    <s v="No corresponde"/>
    <s v="No corresponde"/>
    <s v="No corresponde"/>
    <s v="No corresponde"/>
    <n v="0"/>
    <n v="0.7"/>
    <n v="0.8"/>
    <n v="0"/>
    <n v="141"/>
    <n v="282"/>
    <n v="0"/>
    <n v="1"/>
    <n v="3"/>
    <n v="0"/>
    <n v="1"/>
    <n v="3"/>
    <s v="No corresponde"/>
    <s v="No corresponde"/>
    <s v="No corresponde"/>
    <n v="10"/>
    <n v="10"/>
    <m/>
    <n v="0"/>
    <n v="0"/>
    <n v="0"/>
  </r>
  <r>
    <n v="211"/>
    <n v="21907"/>
    <x v="1"/>
    <s v="Sihuas"/>
    <s v="Quiches"/>
    <n v="2"/>
    <n v="2"/>
    <n v="5"/>
    <s v="pobreza baja y ruralidad alta"/>
    <n v="2"/>
    <n v="0"/>
    <n v="0"/>
    <n v="2944"/>
    <n v="33.79504"/>
    <n v="100"/>
    <n v="0.20930232558139536"/>
    <n v="86"/>
    <n v="0.27358803410466725"/>
    <n v="0.35930231213569641"/>
    <n v="0"/>
    <n v="13"/>
    <n v="30"/>
    <n v="1.4598540145985401E-2"/>
    <n v="137"/>
    <n v="0.10031282429401767"/>
    <n v="0.21459853649139404"/>
    <n v="0"/>
    <n v="43"/>
    <n v="99"/>
    <x v="0"/>
    <s v="No corresponde"/>
    <s v="No corresponde"/>
    <n v="0"/>
    <n v="7"/>
    <n v="15"/>
    <n v="0"/>
    <n v="2"/>
    <n v="10"/>
    <s v="No corresponde"/>
    <s v="No corresponde"/>
    <s v="No corresponde"/>
    <s v="No corresponde"/>
    <s v="No corresponde"/>
    <s v="No corresponde"/>
    <n v="0.95370370370370372"/>
    <n v="1"/>
    <n v="1"/>
    <n v="0"/>
    <n v="119"/>
    <n v="238"/>
    <n v="0"/>
    <n v="1"/>
    <n v="2"/>
    <n v="0"/>
    <n v="1"/>
    <n v="3"/>
    <s v="No corresponde"/>
    <s v="No corresponde"/>
    <s v="No corresponde"/>
    <n v="10"/>
    <n v="10"/>
    <m/>
    <n v="0"/>
    <n v="0"/>
    <n v="0"/>
  </r>
  <r>
    <n v="212"/>
    <n v="21908"/>
    <x v="1"/>
    <s v="Sihuas"/>
    <s v="Ragash"/>
    <n v="2"/>
    <n v="3"/>
    <n v="5"/>
    <s v="pobreza baja y ruralidad alta"/>
    <n v="2"/>
    <n v="0"/>
    <n v="0"/>
    <n v="2600"/>
    <n v="28.650069999999999"/>
    <n v="100"/>
    <n v="0.4731182795698925"/>
    <n v="93"/>
    <n v="0.53740399462469901"/>
    <n v="0.62311828136444092"/>
    <n v="0"/>
    <n v="12"/>
    <n v="28"/>
    <n v="0.15053763440860216"/>
    <n v="93"/>
    <n v="0.23625191734866247"/>
    <n v="0.35053762793540955"/>
    <n v="0"/>
    <n v="55"/>
    <n v="128"/>
    <x v="0"/>
    <s v="No corresponde"/>
    <s v="No corresponde"/>
    <n v="0"/>
    <n v="7"/>
    <n v="15"/>
    <n v="0"/>
    <n v="2"/>
    <n v="10"/>
    <s v="No corresponde"/>
    <s v="No corresponde"/>
    <s v="No corresponde"/>
    <s v="No corresponde"/>
    <s v="No corresponde"/>
    <s v="No corresponde"/>
    <n v="0.10948905109489052"/>
    <n v="0.7"/>
    <n v="0.8"/>
    <n v="0"/>
    <n v="131"/>
    <n v="262"/>
    <s v="No corresponde"/>
    <s v="No corresponde"/>
    <s v="No corresponde"/>
    <n v="0"/>
    <n v="1"/>
    <n v="3"/>
    <s v="No corresponde"/>
    <s v="No corresponde"/>
    <s v="No corresponde"/>
    <n v="9"/>
    <n v="9"/>
    <m/>
    <n v="0"/>
    <n v="0"/>
    <n v="0"/>
  </r>
  <r>
    <n v="213"/>
    <n v="21909"/>
    <x v="1"/>
    <s v="Sihuas"/>
    <s v="San Juan"/>
    <n v="1"/>
    <n v="1"/>
    <n v="3"/>
    <s v="pobreza media y ruralidad alta"/>
    <n v="3"/>
    <n v="0"/>
    <n v="0"/>
    <n v="6536"/>
    <n v="44.53"/>
    <n v="100"/>
    <n v="0.63787375415282388"/>
    <n v="301"/>
    <n v="0.68073088796318681"/>
    <n v="0.73787373304367065"/>
    <n v="0"/>
    <n v="39"/>
    <n v="90"/>
    <n v="0.36842105263157893"/>
    <n v="380"/>
    <n v="0.43270676745507952"/>
    <n v="0.51842105388641357"/>
    <n v="0"/>
    <n v="121"/>
    <n v="281"/>
    <x v="0"/>
    <s v="No corresponde"/>
    <s v="No corresponde"/>
    <n v="0"/>
    <n v="11"/>
    <n v="25"/>
    <n v="0"/>
    <n v="2"/>
    <n v="10"/>
    <s v="No corresponde"/>
    <s v="No corresponde"/>
    <s v="No corresponde"/>
    <s v="No corresponde"/>
    <s v="No corresponde"/>
    <s v="No corresponde"/>
    <n v="0.99680511182108622"/>
    <n v="1"/>
    <n v="1"/>
    <n v="0"/>
    <n v="203"/>
    <n v="407"/>
    <n v="0"/>
    <n v="3"/>
    <n v="7"/>
    <n v="0"/>
    <n v="1"/>
    <n v="3"/>
    <s v="No corresponde"/>
    <s v="No corresponde"/>
    <s v="No corresponde"/>
    <n v="10"/>
    <n v="10"/>
    <m/>
    <n v="0"/>
    <n v="0"/>
    <n v="0"/>
  </r>
  <r>
    <n v="214"/>
    <n v="21910"/>
    <x v="1"/>
    <s v="Sihuas"/>
    <s v="Sicsibamba"/>
    <n v="1"/>
    <n v="1"/>
    <n v="3"/>
    <s v="pobreza media y ruralidad alta"/>
    <n v="2"/>
    <n v="0"/>
    <n v="0"/>
    <n v="1799"/>
    <n v="46.36"/>
    <n v="100"/>
    <n v="0.5"/>
    <n v="54"/>
    <n v="0.54285715307508198"/>
    <n v="0.60000002384185791"/>
    <n v="0"/>
    <n v="7"/>
    <n v="15"/>
    <n v="0.05"/>
    <n v="60"/>
    <n v="0.11428571556295668"/>
    <n v="0.20000000298023224"/>
    <n v="0"/>
    <n v="27"/>
    <n v="61"/>
    <x v="0"/>
    <s v="No corresponde"/>
    <s v="No corresponde"/>
    <n v="0"/>
    <n v="3"/>
    <n v="5"/>
    <n v="0"/>
    <n v="2"/>
    <n v="10"/>
    <s v="No corresponde"/>
    <s v="No corresponde"/>
    <s v="No corresponde"/>
    <s v="No corresponde"/>
    <s v="No corresponde"/>
    <s v="No corresponde"/>
    <n v="0.34"/>
    <n v="0.7"/>
    <n v="0.8"/>
    <n v="0"/>
    <n v="87"/>
    <n v="174"/>
    <n v="0"/>
    <n v="1"/>
    <n v="3"/>
    <n v="0"/>
    <n v="1"/>
    <n v="3"/>
    <s v="No corresponde"/>
    <s v="No corresponde"/>
    <s v="No corresponde"/>
    <n v="10"/>
    <n v="10"/>
    <m/>
    <n v="0"/>
    <n v="0"/>
    <n v="0"/>
  </r>
  <r>
    <n v="215"/>
    <n v="22001"/>
    <x v="1"/>
    <s v="Yungay"/>
    <s v="Yungay"/>
    <n v="2"/>
    <n v="2"/>
    <n v="4"/>
    <s v="pobreza media y ruralidad media"/>
    <n v="3"/>
    <n v="0"/>
    <n v="0"/>
    <n v="22214"/>
    <n v="36.840000000000003"/>
    <n v="69.730985097735626"/>
    <n v="0.78890392422192157"/>
    <n v="739"/>
    <n v="0.8424753645460541"/>
    <n v="0.91390395164489746"/>
    <n v="0"/>
    <n v="96"/>
    <n v="224"/>
    <n v="0"/>
    <n v="942"/>
    <n v="7.4999998722757616E-2"/>
    <n v="0.17499999701976776"/>
    <n v="0"/>
    <n v="270"/>
    <n v="629"/>
    <x v="0"/>
    <s v="No corresponde"/>
    <s v="No corresponde"/>
    <n v="0"/>
    <n v="15"/>
    <n v="35"/>
    <n v="0"/>
    <n v="6"/>
    <n v="14"/>
    <n v="0"/>
    <n v="0.36428571428571427"/>
    <n v="0.85"/>
    <n v="0"/>
    <n v="0.36428571428571427"/>
    <n v="0.85"/>
    <n v="0.57291666666666663"/>
    <n v="0.8"/>
    <n v="0.9"/>
    <n v="0"/>
    <n v="418"/>
    <n v="836"/>
    <n v="0"/>
    <n v="3"/>
    <n v="6"/>
    <n v="0"/>
    <n v="1"/>
    <n v="3"/>
    <s v="No corresponde"/>
    <s v="No corresponde"/>
    <s v="No corresponde"/>
    <n v="12"/>
    <n v="12"/>
    <m/>
    <n v="0"/>
    <n v="0"/>
    <n v="1"/>
  </r>
  <r>
    <n v="216"/>
    <n v="22002"/>
    <x v="1"/>
    <s v="Yungay"/>
    <s v="Cascapara"/>
    <n v="1"/>
    <n v="1"/>
    <n v="2"/>
    <s v="pobreza alta y ruralidad alta"/>
    <n v="4"/>
    <n v="1"/>
    <n v="1"/>
    <n v="2321"/>
    <n v="53.334319999999998"/>
    <n v="100"/>
    <n v="0.65714285714285714"/>
    <n v="70"/>
    <n v="0.68928571793497828"/>
    <n v="0.7321428656578064"/>
    <n v="0"/>
    <n v="8"/>
    <n v="17"/>
    <n v="4.3478260869565216E-2"/>
    <n v="69"/>
    <n v="9.7049691384623507E-2"/>
    <n v="0.16847826540470123"/>
    <n v="0"/>
    <n v="36"/>
    <n v="83"/>
    <x v="1"/>
    <n v="2.142857142857143E-3"/>
    <n v="5.0000000000000001E-3"/>
    <n v="0"/>
    <n v="7"/>
    <n v="15"/>
    <n v="0"/>
    <n v="6"/>
    <n v="14"/>
    <s v="No corresponde"/>
    <s v="No corresponde"/>
    <s v="No corresponde"/>
    <s v="No corresponde"/>
    <s v="No corresponde"/>
    <s v="No corresponde"/>
    <n v="0.57936507936507942"/>
    <n v="0.8"/>
    <n v="0.9"/>
    <n v="0"/>
    <n v="84"/>
    <n v="169"/>
    <n v="0"/>
    <n v="1"/>
    <n v="2"/>
    <n v="0"/>
    <n v="1"/>
    <n v="3"/>
    <s v="No corresponde"/>
    <s v="No corresponde"/>
    <s v="No corresponde"/>
    <n v="11"/>
    <n v="11"/>
    <m/>
    <n v="0"/>
    <n v="0"/>
    <n v="0"/>
  </r>
  <r>
    <n v="217"/>
    <n v="22003"/>
    <x v="1"/>
    <s v="Yungay"/>
    <s v="Mancos"/>
    <n v="2"/>
    <n v="2"/>
    <n v="5"/>
    <s v="pobreza baja y ruralidad alta"/>
    <n v="3"/>
    <n v="0"/>
    <n v="0"/>
    <n v="6920"/>
    <n v="31.9"/>
    <n v="100"/>
    <n v="0.6473214285714286"/>
    <n v="224"/>
    <n v="0.71160714723625962"/>
    <n v="0.79732143878936768"/>
    <n v="0"/>
    <n v="28"/>
    <n v="64"/>
    <n v="0"/>
    <n v="238"/>
    <n v="8.5714286991528096E-2"/>
    <n v="0.20000000298023224"/>
    <n v="0"/>
    <n v="68"/>
    <n v="158"/>
    <x v="0"/>
    <s v="No corresponde"/>
    <s v="No corresponde"/>
    <n v="0"/>
    <n v="11"/>
    <n v="25"/>
    <n v="0"/>
    <n v="6"/>
    <n v="14"/>
    <s v="No corresponde"/>
    <s v="No corresponde"/>
    <s v="No corresponde"/>
    <s v="No corresponde"/>
    <s v="No corresponde"/>
    <s v="No corresponde"/>
    <n v="0.98181818181818181"/>
    <n v="1"/>
    <n v="1"/>
    <n v="0"/>
    <n v="213"/>
    <n v="426"/>
    <n v="0"/>
    <n v="2"/>
    <n v="4"/>
    <n v="0"/>
    <n v="1"/>
    <n v="3"/>
    <s v="No corresponde"/>
    <s v="No corresponde"/>
    <s v="No corresponde"/>
    <n v="10"/>
    <n v="10"/>
    <m/>
    <n v="0"/>
    <n v="0"/>
    <n v="0"/>
  </r>
  <r>
    <n v="218"/>
    <n v="22004"/>
    <x v="1"/>
    <s v="Yungay"/>
    <s v="Matacoto"/>
    <n v="1"/>
    <n v="1"/>
    <n v="3"/>
    <s v="pobreza media y ruralidad alta"/>
    <n v="2"/>
    <n v="0"/>
    <n v="0"/>
    <n v="1658"/>
    <n v="43.92"/>
    <n v="100"/>
    <n v="0.81632653061224492"/>
    <n v="49"/>
    <n v="0.85918367013291785"/>
    <n v="0.91632652282714844"/>
    <n v="0"/>
    <n v="6"/>
    <n v="12"/>
    <n v="0"/>
    <n v="52"/>
    <n v="6.4285716840199056E-2"/>
    <n v="0.15000000596046448"/>
    <n v="0"/>
    <n v="24"/>
    <n v="55"/>
    <x v="0"/>
    <s v="No corresponde"/>
    <s v="No corresponde"/>
    <n v="0"/>
    <n v="3"/>
    <n v="5"/>
    <n v="0"/>
    <n v="2"/>
    <n v="10"/>
    <s v="No corresponde"/>
    <s v="No corresponde"/>
    <s v="No corresponde"/>
    <s v="No corresponde"/>
    <s v="No corresponde"/>
    <s v="No corresponde"/>
    <n v="0.97368421052631582"/>
    <n v="1"/>
    <n v="1"/>
    <n v="0"/>
    <n v="71"/>
    <n v="142"/>
    <n v="0"/>
    <n v="1"/>
    <n v="2"/>
    <n v="0"/>
    <n v="1"/>
    <n v="3"/>
    <s v="No corresponde"/>
    <s v="No corresponde"/>
    <s v="No corresponde"/>
    <n v="10"/>
    <n v="10"/>
    <m/>
    <n v="0"/>
    <n v="0"/>
    <n v="1"/>
  </r>
  <r>
    <n v="219"/>
    <n v="22005"/>
    <x v="1"/>
    <s v="Yungay"/>
    <s v="Quillo"/>
    <n v="1"/>
    <n v="1"/>
    <n v="2"/>
    <s v="pobreza alta y ruralidad alta"/>
    <n v="3"/>
    <n v="0"/>
    <n v="0"/>
    <n v="14065"/>
    <n v="60.62"/>
    <n v="100"/>
    <n v="0.23492723492723494"/>
    <n v="481"/>
    <n v="0.26707008786395497"/>
    <n v="0.30992722511291504"/>
    <n v="0"/>
    <n v="46"/>
    <n v="106"/>
    <n v="1.8083182640144665E-3"/>
    <n v="553"/>
    <n v="5.5379745657516057E-2"/>
    <n v="0.12680831551551819"/>
    <n v="0"/>
    <n v="211"/>
    <n v="492"/>
    <x v="1"/>
    <n v="2.142857142857143E-3"/>
    <n v="5.0000000000000001E-3"/>
    <n v="0"/>
    <n v="15"/>
    <n v="35"/>
    <n v="0"/>
    <n v="6"/>
    <n v="14"/>
    <s v="No corresponde"/>
    <s v="No corresponde"/>
    <s v="No corresponde"/>
    <s v="No corresponde"/>
    <s v="No corresponde"/>
    <s v="No corresponde"/>
    <n v="0.60477941176470584"/>
    <n v="0.8"/>
    <n v="0.9"/>
    <n v="0"/>
    <n v="369"/>
    <n v="739"/>
    <n v="0"/>
    <n v="2"/>
    <n v="4"/>
    <n v="0"/>
    <n v="1"/>
    <n v="3"/>
    <s v="No corresponde"/>
    <s v="No corresponde"/>
    <s v="No corresponde"/>
    <n v="11"/>
    <n v="11"/>
    <m/>
    <n v="0"/>
    <n v="0"/>
    <n v="0"/>
  </r>
  <r>
    <n v="220"/>
    <n v="22006"/>
    <x v="1"/>
    <s v="Yungay"/>
    <s v="Ranrahirca"/>
    <n v="1"/>
    <n v="1"/>
    <n v="3"/>
    <s v="pobreza media y ruralidad alta"/>
    <n v="2"/>
    <n v="0"/>
    <n v="0"/>
    <n v="2677"/>
    <n v="48.49"/>
    <n v="100"/>
    <n v="0.73873873873873874"/>
    <n v="111"/>
    <n v="0.78159588191806884"/>
    <n v="0.83873873949050903"/>
    <n v="0"/>
    <n v="15"/>
    <n v="33"/>
    <n v="0"/>
    <n v="129"/>
    <n v="6.4285716840199056E-2"/>
    <n v="0.15000000596046448"/>
    <n v="0"/>
    <n v="36"/>
    <n v="83"/>
    <x v="0"/>
    <s v="No corresponde"/>
    <s v="No corresponde"/>
    <n v="0"/>
    <n v="7"/>
    <n v="15"/>
    <n v="0"/>
    <n v="2"/>
    <n v="10"/>
    <s v="No corresponde"/>
    <s v="No corresponde"/>
    <s v="No corresponde"/>
    <s v="No corresponde"/>
    <s v="No corresponde"/>
    <s v="No corresponde"/>
    <n v="0.6"/>
    <n v="0.8"/>
    <n v="0.9"/>
    <n v="0"/>
    <n v="124"/>
    <n v="248"/>
    <n v="0"/>
    <n v="0"/>
    <n v="1"/>
    <n v="0"/>
    <n v="1"/>
    <n v="3"/>
    <s v="No corresponde"/>
    <s v="No corresponde"/>
    <s v="No corresponde"/>
    <n v="9"/>
    <n v="10"/>
    <m/>
    <n v="0"/>
    <n v="0"/>
    <n v="0"/>
  </r>
  <r>
    <n v="221"/>
    <n v="22007"/>
    <x v="1"/>
    <s v="Yungay"/>
    <s v="Shupluy"/>
    <n v="1"/>
    <n v="1"/>
    <n v="2"/>
    <s v="pobreza alta y ruralidad alta"/>
    <n v="4"/>
    <n v="1"/>
    <n v="1"/>
    <n v="2400"/>
    <n v="58.18"/>
    <n v="100"/>
    <n v="0.54166666666666663"/>
    <n v="96"/>
    <n v="0.57380952721550349"/>
    <n v="0.61666667461395264"/>
    <n v="0"/>
    <n v="14"/>
    <n v="32"/>
    <n v="0"/>
    <n v="133"/>
    <n v="5.3571428571428568E-2"/>
    <n v="0.125"/>
    <n v="0"/>
    <n v="40"/>
    <n v="93"/>
    <x v="1"/>
    <n v="2.142857142857143E-3"/>
    <n v="5.0000000000000001E-3"/>
    <n v="0"/>
    <n v="7"/>
    <n v="15"/>
    <n v="0"/>
    <n v="6"/>
    <n v="14"/>
    <s v="No corresponde"/>
    <s v="No corresponde"/>
    <s v="No corresponde"/>
    <s v="No corresponde"/>
    <s v="No corresponde"/>
    <s v="No corresponde"/>
    <n v="0.93220338983050843"/>
    <n v="0.95"/>
    <n v="1"/>
    <n v="0"/>
    <n v="134"/>
    <n v="269"/>
    <n v="0"/>
    <n v="1"/>
    <n v="2"/>
    <n v="0"/>
    <n v="1"/>
    <n v="3"/>
    <s v="No corresponde"/>
    <s v="No corresponde"/>
    <s v="No corresponde"/>
    <n v="11"/>
    <n v="11"/>
    <m/>
    <n v="0"/>
    <n v="0"/>
    <n v="1"/>
  </r>
  <r>
    <n v="222"/>
    <n v="22008"/>
    <x v="1"/>
    <s v="Yungay"/>
    <s v="Yanama"/>
    <n v="1"/>
    <n v="1"/>
    <n v="2"/>
    <s v="pobreza alta y ruralidad alta"/>
    <n v="3"/>
    <n v="0"/>
    <n v="0"/>
    <n v="6952"/>
    <n v="52.7"/>
    <n v="100"/>
    <n v="0.39901477832512317"/>
    <n v="203"/>
    <n v="0.43115763998551743"/>
    <n v="0.47401478886604309"/>
    <n v="0"/>
    <n v="31"/>
    <n v="72"/>
    <n v="0"/>
    <n v="307"/>
    <n v="5.3571428571428568E-2"/>
    <n v="0.125"/>
    <n v="0"/>
    <n v="105"/>
    <n v="243"/>
    <x v="1"/>
    <n v="2.142857142857143E-3"/>
    <n v="5.0000000000000001E-3"/>
    <n v="0"/>
    <n v="11"/>
    <n v="25"/>
    <n v="0"/>
    <n v="2"/>
    <n v="10"/>
    <s v="No corresponde"/>
    <s v="No corresponde"/>
    <s v="No corresponde"/>
    <s v="No corresponde"/>
    <s v="No corresponde"/>
    <s v="No corresponde"/>
    <n v="0.99415204678362568"/>
    <n v="1"/>
    <n v="1"/>
    <n v="0"/>
    <n v="236"/>
    <n v="473"/>
    <n v="0"/>
    <n v="2"/>
    <n v="4"/>
    <n v="0"/>
    <n v="1"/>
    <n v="3"/>
    <s v="No corresponde"/>
    <s v="No corresponde"/>
    <s v="No corresponde"/>
    <n v="11"/>
    <n v="11"/>
    <m/>
    <n v="0"/>
    <n v="0"/>
    <n v="1"/>
  </r>
  <r>
    <n v="223"/>
    <n v="30102"/>
    <x v="2"/>
    <s v="Abancay"/>
    <s v="Chacoche"/>
    <n v="2"/>
    <n v="4"/>
    <n v="3"/>
    <s v="pobreza media y ruralidad alta"/>
    <n v="1"/>
    <n v="0"/>
    <n v="0"/>
    <n v="1221"/>
    <n v="42.45"/>
    <n v="100"/>
    <n v="0.97959183673469385"/>
    <n v="49"/>
    <n v="0.97959184090528129"/>
    <n v="0.97959184646606445"/>
    <n v="0"/>
    <n v="9"/>
    <n v="20"/>
    <n v="0"/>
    <n v="69"/>
    <n v="6.4285716840199056E-2"/>
    <n v="0.15000000596046448"/>
    <n v="0"/>
    <n v="20"/>
    <n v="46"/>
    <x v="0"/>
    <s v="No corresponde"/>
    <s v="No corresponde"/>
    <n v="0"/>
    <n v="3"/>
    <n v="5"/>
    <n v="0"/>
    <n v="2"/>
    <n v="10"/>
    <s v="No corresponde"/>
    <s v="No corresponde"/>
    <s v="No corresponde"/>
    <s v="No corresponde"/>
    <s v="No corresponde"/>
    <s v="No corresponde"/>
    <n v="0.96875"/>
    <n v="1"/>
    <n v="1"/>
    <n v="0"/>
    <n v="67"/>
    <n v="135"/>
    <s v="No corresponde"/>
    <s v="No corresponde"/>
    <s v="No corresponde"/>
    <n v="0"/>
    <n v="1"/>
    <n v="3"/>
    <s v="No corresponde"/>
    <s v="No corresponde"/>
    <s v="No corresponde"/>
    <n v="9"/>
    <n v="9"/>
    <m/>
    <n v="0"/>
    <n v="0"/>
    <n v="0"/>
  </r>
  <r>
    <n v="224"/>
    <n v="30103"/>
    <x v="2"/>
    <s v="Abancay"/>
    <s v="Circa"/>
    <n v="2"/>
    <n v="4"/>
    <n v="5"/>
    <s v="pobreza baja y ruralidad alta"/>
    <n v="3"/>
    <n v="0"/>
    <n v="0"/>
    <n v="2505"/>
    <n v="40.43"/>
    <n v="100"/>
    <n v="0.9887640449438202"/>
    <n v="89"/>
    <n v="0.98876404609190327"/>
    <n v="0.98876404762268066"/>
    <n v="0"/>
    <n v="6"/>
    <n v="12"/>
    <n v="0"/>
    <n v="44"/>
    <n v="8.5714286991528096E-2"/>
    <n v="0.20000000298023224"/>
    <n v="0"/>
    <n v="31"/>
    <n v="71"/>
    <x v="0"/>
    <s v="No corresponde"/>
    <s v="No corresponde"/>
    <n v="0"/>
    <n v="7"/>
    <n v="15"/>
    <n v="0"/>
    <n v="6"/>
    <n v="14"/>
    <s v="No corresponde"/>
    <s v="No corresponde"/>
    <s v="No corresponde"/>
    <s v="No corresponde"/>
    <s v="No corresponde"/>
    <s v="No corresponde"/>
    <n v="0.79090909090909089"/>
    <n v="0.8"/>
    <n v="0.9"/>
    <n v="0"/>
    <n v="162"/>
    <n v="325"/>
    <n v="0"/>
    <n v="1"/>
    <n v="2"/>
    <n v="0"/>
    <n v="1"/>
    <n v="3"/>
    <s v="No corresponde"/>
    <s v="No corresponde"/>
    <s v="No corresponde"/>
    <n v="10"/>
    <n v="10"/>
    <m/>
    <n v="0"/>
    <n v="0"/>
    <n v="0"/>
  </r>
  <r>
    <n v="225"/>
    <n v="30104"/>
    <x v="2"/>
    <s v="Abancay"/>
    <s v="Curahuasi"/>
    <n v="1"/>
    <n v="3"/>
    <n v="4"/>
    <s v="pobreza media y ruralidad media"/>
    <n v="1"/>
    <n v="0"/>
    <n v="0"/>
    <n v="18351"/>
    <n v="52.27"/>
    <n v="66.850321395775936"/>
    <n v="0.66412213740458015"/>
    <n v="524"/>
    <n v="0.7176935774809402"/>
    <n v="0.78912216424942017"/>
    <n v="0"/>
    <n v="82"/>
    <n v="191"/>
    <n v="0"/>
    <n v="670"/>
    <n v="7.4999998722757616E-2"/>
    <n v="0.17499999701976776"/>
    <n v="0"/>
    <n v="297"/>
    <n v="692"/>
    <x v="0"/>
    <s v="No corresponde"/>
    <s v="No corresponde"/>
    <n v="0"/>
    <n v="15"/>
    <n v="35"/>
    <n v="0"/>
    <n v="6"/>
    <n v="14"/>
    <s v="No corresponde"/>
    <s v="No corresponde"/>
    <s v="No corresponde"/>
    <s v="No corresponde"/>
    <s v="No corresponde"/>
    <s v="No corresponde"/>
    <n v="0.89073097211755836"/>
    <n v="0.9"/>
    <n v="0.95"/>
    <n v="0"/>
    <n v="304"/>
    <n v="609"/>
    <n v="0"/>
    <n v="3"/>
    <n v="6"/>
    <n v="0"/>
    <n v="1"/>
    <n v="3"/>
    <s v="No corresponde"/>
    <s v="No corresponde"/>
    <s v="No corresponde"/>
    <n v="10"/>
    <n v="10"/>
    <m/>
    <n v="0"/>
    <n v="0"/>
    <n v="1"/>
  </r>
  <r>
    <n v="226"/>
    <n v="30105"/>
    <x v="2"/>
    <s v="Abancay"/>
    <s v="Huanipaca"/>
    <n v="1"/>
    <n v="3"/>
    <n v="2"/>
    <s v="pobreza alta y ruralidad alta"/>
    <n v="4"/>
    <n v="1"/>
    <n v="0"/>
    <n v="4752"/>
    <n v="55.6"/>
    <n v="100"/>
    <n v="1"/>
    <n v="107"/>
    <n v="1"/>
    <n v="1"/>
    <n v="0"/>
    <n v="15"/>
    <n v="33"/>
    <n v="0.23931623931623933"/>
    <n v="117"/>
    <n v="0.29288766177437098"/>
    <n v="0.36431622505187988"/>
    <n v="0"/>
    <n v="83"/>
    <n v="192"/>
    <x v="0"/>
    <s v="No corresponde"/>
    <s v="No corresponde"/>
    <n v="0"/>
    <n v="11"/>
    <n v="25"/>
    <n v="0"/>
    <n v="6"/>
    <n v="14"/>
    <s v="No corresponde"/>
    <s v="No corresponde"/>
    <s v="No corresponde"/>
    <s v="No corresponde"/>
    <s v="No corresponde"/>
    <s v="No corresponde"/>
    <n v="0.63522012578616349"/>
    <n v="0.8"/>
    <n v="0.9"/>
    <n v="0"/>
    <n v="160"/>
    <n v="321"/>
    <n v="0"/>
    <n v="1"/>
    <n v="3"/>
    <n v="0"/>
    <n v="1"/>
    <n v="3"/>
    <s v="No corresponde"/>
    <s v="No corresponde"/>
    <s v="No corresponde"/>
    <n v="10"/>
    <n v="10"/>
    <m/>
    <n v="0"/>
    <n v="0"/>
    <n v="1"/>
  </r>
  <r>
    <n v="227"/>
    <n v="30106"/>
    <x v="2"/>
    <s v="Abancay"/>
    <s v="Lambrama"/>
    <n v="1"/>
    <n v="1"/>
    <n v="1"/>
    <s v="pobreza muy alta y ruralidad alta"/>
    <n v="4"/>
    <n v="1"/>
    <n v="1"/>
    <n v="5555"/>
    <n v="67.48"/>
    <n v="100"/>
    <n v="0.95604395604395609"/>
    <n v="91"/>
    <n v="0.95604395716680657"/>
    <n v="0.95604395866394043"/>
    <n v="0"/>
    <n v="8"/>
    <n v="17"/>
    <n v="0"/>
    <n v="70"/>
    <n v="4.2857143495764048E-2"/>
    <n v="0.10000000149011612"/>
    <n v="0"/>
    <n v="44"/>
    <n v="102"/>
    <x v="1"/>
    <n v="2.142857142857143E-3"/>
    <n v="5.0000000000000001E-3"/>
    <n v="0"/>
    <n v="11"/>
    <n v="25"/>
    <n v="0"/>
    <n v="6"/>
    <n v="14"/>
    <s v="No corresponde"/>
    <s v="No corresponde"/>
    <s v="No corresponde"/>
    <s v="No corresponde"/>
    <s v="No corresponde"/>
    <s v="No corresponde"/>
    <n v="0.91275167785234901"/>
    <n v="0.95"/>
    <n v="1"/>
    <n v="0"/>
    <n v="149"/>
    <n v="298"/>
    <n v="0"/>
    <n v="1"/>
    <n v="3"/>
    <n v="0"/>
    <n v="1"/>
    <n v="3"/>
    <s v="No corresponde"/>
    <s v="No corresponde"/>
    <s v="No corresponde"/>
    <n v="11"/>
    <n v="11"/>
    <m/>
    <n v="0"/>
    <n v="0"/>
    <n v="0"/>
  </r>
  <r>
    <n v="228"/>
    <n v="30107"/>
    <x v="2"/>
    <s v="Abancay"/>
    <s v="Pichirhua"/>
    <n v="1"/>
    <n v="2"/>
    <n v="2"/>
    <s v="pobreza alta y ruralidad alta"/>
    <n v="4"/>
    <n v="1"/>
    <n v="0"/>
    <n v="4012"/>
    <n v="57.4"/>
    <n v="100"/>
    <n v="0.978494623655914"/>
    <n v="93"/>
    <n v="0.97849463244553903"/>
    <n v="0.97849464416503906"/>
    <n v="0"/>
    <n v="9"/>
    <n v="21"/>
    <n v="3.6585365853658534E-2"/>
    <n v="82"/>
    <n v="9.0156792244429379E-2"/>
    <n v="0.16158536076545715"/>
    <n v="0"/>
    <n v="45"/>
    <n v="103"/>
    <x v="1"/>
    <n v="2.142857142857143E-3"/>
    <n v="5.0000000000000001E-3"/>
    <n v="0"/>
    <n v="11"/>
    <n v="25"/>
    <n v="0"/>
    <n v="6"/>
    <n v="14"/>
    <s v="No corresponde"/>
    <s v="No corresponde"/>
    <s v="No corresponde"/>
    <s v="No corresponde"/>
    <s v="No corresponde"/>
    <s v="No corresponde"/>
    <n v="0.82222222222222219"/>
    <n v="0.9"/>
    <n v="0.95"/>
    <n v="0"/>
    <n v="138"/>
    <n v="276"/>
    <n v="0"/>
    <n v="1"/>
    <n v="3"/>
    <n v="0"/>
    <n v="1"/>
    <n v="3"/>
    <s v="No corresponde"/>
    <s v="No corresponde"/>
    <s v="No corresponde"/>
    <n v="11"/>
    <n v="11"/>
    <m/>
    <n v="0"/>
    <n v="0"/>
    <n v="0"/>
  </r>
  <r>
    <n v="229"/>
    <n v="30108"/>
    <x v="2"/>
    <s v="Abancay"/>
    <s v="San Pedro de Cachora"/>
    <n v="1"/>
    <n v="3"/>
    <n v="3"/>
    <s v="pobreza media y ruralidad alta"/>
    <n v="1"/>
    <n v="0"/>
    <n v="0"/>
    <n v="3849"/>
    <n v="44.57"/>
    <n v="100"/>
    <n v="0.91379310344827591"/>
    <n v="58"/>
    <n v="0.94216749585908033"/>
    <n v="0.98000001907348633"/>
    <n v="0"/>
    <n v="12"/>
    <n v="28"/>
    <n v="0.11475409836065574"/>
    <n v="61"/>
    <n v="0.17903980766303085"/>
    <n v="0.26475408673286438"/>
    <n v="0"/>
    <n v="68"/>
    <n v="158"/>
    <x v="0"/>
    <s v="No corresponde"/>
    <s v="No corresponde"/>
    <n v="0"/>
    <n v="7"/>
    <n v="15"/>
    <n v="0"/>
    <n v="2"/>
    <n v="10"/>
    <s v="No corresponde"/>
    <s v="No corresponde"/>
    <s v="No corresponde"/>
    <s v="No corresponde"/>
    <s v="No corresponde"/>
    <s v="No corresponde"/>
    <n v="0.900709219858156"/>
    <n v="0.95"/>
    <n v="1"/>
    <n v="0"/>
    <n v="102"/>
    <n v="205"/>
    <n v="0"/>
    <n v="1"/>
    <n v="2"/>
    <n v="0"/>
    <n v="1"/>
    <n v="3"/>
    <s v="No corresponde"/>
    <s v="No corresponde"/>
    <s v="No corresponde"/>
    <n v="10"/>
    <n v="10"/>
    <m/>
    <n v="0"/>
    <n v="0"/>
    <n v="0"/>
  </r>
  <r>
    <n v="230"/>
    <n v="30109"/>
    <x v="2"/>
    <s v="Abancay"/>
    <s v="Tamburco"/>
    <n v="2"/>
    <n v="5"/>
    <n v="6"/>
    <s v="pobreza baja y ruralidad baja"/>
    <n v="1"/>
    <n v="0"/>
    <n v="0"/>
    <n v="9856"/>
    <n v="26.24"/>
    <n v="18.792866941015088"/>
    <n v="0.96716417910447761"/>
    <n v="335"/>
    <n v="0.96716417041160407"/>
    <n v="0.96716415882110596"/>
    <n v="0"/>
    <n v="62"/>
    <n v="144"/>
    <n v="0"/>
    <n v="408"/>
    <n v="9.6428568874086656E-2"/>
    <n v="0.22499999403953552"/>
    <n v="0"/>
    <n v="121"/>
    <n v="281"/>
    <x v="0"/>
    <s v="No corresponde"/>
    <s v="No corresponde"/>
    <n v="0"/>
    <n v="11"/>
    <n v="25"/>
    <n v="0"/>
    <n v="2"/>
    <n v="10"/>
    <s v="No corresponde"/>
    <s v="No corresponde"/>
    <s v="No corresponde"/>
    <s v="No corresponde"/>
    <s v="No corresponde"/>
    <s v="No corresponde"/>
    <n v="0.92013498312710906"/>
    <n v="0.95"/>
    <n v="1"/>
    <n v="0"/>
    <n v="188"/>
    <n v="376"/>
    <s v="No corresponde"/>
    <s v="No corresponde"/>
    <s v="No corresponde"/>
    <n v="0"/>
    <n v="1"/>
    <n v="3"/>
    <s v="No corresponde"/>
    <s v="No corresponde"/>
    <s v="No corresponde"/>
    <n v="9"/>
    <n v="9"/>
    <m/>
    <n v="0"/>
    <n v="0"/>
    <n v="1"/>
  </r>
  <r>
    <n v="231"/>
    <n v="30201"/>
    <x v="2"/>
    <s v="Andahuaylas"/>
    <s v="Andahuaylas"/>
    <n v="2"/>
    <n v="4"/>
    <n v="6"/>
    <s v="pobreza baja y ruralidad baja"/>
    <n v="1"/>
    <n v="0"/>
    <n v="0"/>
    <n v="46580"/>
    <n v="32.931600000000003"/>
    <n v="23.233046800382041"/>
    <n v="0.95152690256907413"/>
    <n v="2063"/>
    <n v="0.95152689300987758"/>
    <n v="0.95152688026428223"/>
    <n v="0"/>
    <n v="336"/>
    <n v="784"/>
    <n v="6.1174551386623168E-3"/>
    <n v="2452"/>
    <n v="0.10254602742984116"/>
    <n v="0.23111745715141296"/>
    <n v="0"/>
    <n v="429"/>
    <n v="1000"/>
    <x v="0"/>
    <s v="No corresponde"/>
    <s v="No corresponde"/>
    <n v="0"/>
    <n v="15"/>
    <n v="35"/>
    <n v="0"/>
    <n v="6"/>
    <n v="14"/>
    <n v="0"/>
    <n v="0.36428571428571427"/>
    <n v="0.85"/>
    <n v="0"/>
    <n v="0.36428571428571427"/>
    <n v="0.85"/>
    <n v="0.81307591048705574"/>
    <n v="0.9"/>
    <n v="0.95"/>
    <n v="0"/>
    <n v="539"/>
    <n v="1078"/>
    <s v="No corresponde"/>
    <s v="No corresponde"/>
    <s v="No corresponde"/>
    <n v="0"/>
    <n v="1"/>
    <n v="3"/>
    <s v="No corresponde"/>
    <s v="No corresponde"/>
    <s v="No corresponde"/>
    <n v="11"/>
    <n v="11"/>
    <m/>
    <n v="0"/>
    <n v="0"/>
    <n v="1"/>
  </r>
  <r>
    <n v="232"/>
    <n v="30202"/>
    <x v="2"/>
    <s v="Andahuaylas"/>
    <s v="Andarapa"/>
    <n v="1"/>
    <n v="2"/>
    <n v="2"/>
    <s v="pobreza alta y ruralidad alta"/>
    <n v="4"/>
    <n v="0"/>
    <n v="1"/>
    <n v="6311"/>
    <n v="64.989999999999995"/>
    <n v="100"/>
    <n v="0.94252873563218387"/>
    <n v="174"/>
    <n v="0.95858785710702776"/>
    <n v="0.98000001907348633"/>
    <n v="0"/>
    <n v="28"/>
    <n v="65"/>
    <n v="0.11284046692607004"/>
    <n v="257"/>
    <n v="0.16641189837999115"/>
    <n v="0.23784047365188599"/>
    <n v="0"/>
    <n v="102"/>
    <n v="237"/>
    <x v="1"/>
    <n v="2.142857142857143E-3"/>
    <n v="5.0000000000000001E-3"/>
    <n v="0"/>
    <n v="11"/>
    <n v="25"/>
    <n v="0"/>
    <n v="2"/>
    <n v="10"/>
    <s v="No corresponde"/>
    <s v="No corresponde"/>
    <s v="No corresponde"/>
    <s v="No corresponde"/>
    <s v="No corresponde"/>
    <s v="No corresponde"/>
    <n v="0.9349112426035503"/>
    <n v="0.95"/>
    <n v="1"/>
    <n v="0"/>
    <n v="201"/>
    <n v="402"/>
    <n v="0"/>
    <n v="1"/>
    <n v="3"/>
    <n v="0"/>
    <n v="1"/>
    <n v="3"/>
    <s v="No corresponde"/>
    <s v="No corresponde"/>
    <s v="No corresponde"/>
    <n v="11"/>
    <n v="11"/>
    <m/>
    <n v="0"/>
    <n v="0"/>
    <n v="1"/>
  </r>
  <r>
    <n v="233"/>
    <n v="30203"/>
    <x v="2"/>
    <s v="Andahuaylas"/>
    <s v="Chiara"/>
    <n v="1"/>
    <n v="3"/>
    <n v="2"/>
    <s v="pobreza alta y ruralidad alta"/>
    <n v="1"/>
    <n v="0"/>
    <n v="0"/>
    <n v="1318"/>
    <n v="52.83"/>
    <n v="100"/>
    <n v="1"/>
    <n v="30"/>
    <n v="1"/>
    <n v="1"/>
    <n v="0"/>
    <n v="7"/>
    <n v="15"/>
    <n v="0.16"/>
    <n v="50"/>
    <n v="0.21357142703873772"/>
    <n v="0.28499999642372131"/>
    <n v="0"/>
    <n v="22"/>
    <n v="50"/>
    <x v="0"/>
    <s v="No corresponde"/>
    <s v="No corresponde"/>
    <n v="0"/>
    <n v="3"/>
    <n v="5"/>
    <n v="0"/>
    <n v="2"/>
    <n v="10"/>
    <s v="No corresponde"/>
    <s v="No corresponde"/>
    <s v="No corresponde"/>
    <s v="No corresponde"/>
    <s v="No corresponde"/>
    <s v="No corresponde"/>
    <n v="0.5"/>
    <n v="0.8"/>
    <n v="0.9"/>
    <n v="0"/>
    <n v="90"/>
    <n v="180"/>
    <n v="0"/>
    <n v="0"/>
    <n v="1"/>
    <n v="0"/>
    <n v="1"/>
    <n v="3"/>
    <s v="No corresponde"/>
    <s v="No corresponde"/>
    <s v="No corresponde"/>
    <n v="9"/>
    <n v="10"/>
    <m/>
    <n v="0"/>
    <n v="0"/>
    <n v="1"/>
  </r>
  <r>
    <n v="234"/>
    <n v="30204"/>
    <x v="2"/>
    <s v="Andahuaylas"/>
    <s v="Huancarama"/>
    <n v="1"/>
    <n v="3"/>
    <n v="3"/>
    <s v="pobreza media y ruralidad alta"/>
    <n v="1"/>
    <n v="0"/>
    <n v="0"/>
    <n v="7379"/>
    <n v="49.51"/>
    <n v="100"/>
    <n v="0.94904458598726116"/>
    <n v="157"/>
    <n v="0.96231120016707195"/>
    <n v="0.98000001907348633"/>
    <n v="0"/>
    <n v="24"/>
    <n v="56"/>
    <n v="2.6595744680851064E-2"/>
    <n v="188"/>
    <n v="9.0881460162281616E-2"/>
    <n v="0.17659574747085571"/>
    <n v="0"/>
    <n v="93"/>
    <n v="217"/>
    <x v="0"/>
    <s v="No corresponde"/>
    <s v="No corresponde"/>
    <n v="0"/>
    <n v="11"/>
    <n v="25"/>
    <n v="0"/>
    <n v="2"/>
    <n v="10"/>
    <s v="No corresponde"/>
    <s v="No corresponde"/>
    <s v="No corresponde"/>
    <s v="No corresponde"/>
    <s v="No corresponde"/>
    <s v="No corresponde"/>
    <n v="0.84300341296928327"/>
    <n v="0.9"/>
    <n v="0.95"/>
    <n v="0"/>
    <n v="229"/>
    <n v="459"/>
    <n v="0"/>
    <n v="1"/>
    <n v="3"/>
    <n v="0"/>
    <n v="1"/>
    <n v="3"/>
    <s v="No corresponde"/>
    <s v="No corresponde"/>
    <s v="No corresponde"/>
    <n v="10"/>
    <n v="10"/>
    <m/>
    <n v="0"/>
    <n v="0"/>
    <n v="0"/>
  </r>
  <r>
    <n v="235"/>
    <n v="30205"/>
    <x v="2"/>
    <s v="Andahuaylas"/>
    <s v="Huancaray"/>
    <n v="1"/>
    <n v="2"/>
    <n v="2"/>
    <s v="pobreza alta y ruralidad alta"/>
    <n v="1"/>
    <n v="0"/>
    <n v="0"/>
    <n v="4599"/>
    <n v="63.46"/>
    <n v="100"/>
    <n v="0.91150442477876104"/>
    <n v="113"/>
    <n v="0.9408596794765004"/>
    <n v="0.98000001907348633"/>
    <n v="0"/>
    <n v="20"/>
    <n v="46"/>
    <n v="3.3149171270718231E-2"/>
    <n v="181"/>
    <n v="8.6720598395546314E-2"/>
    <n v="0.15814916789531708"/>
    <n v="0"/>
    <n v="63"/>
    <n v="145"/>
    <x v="1"/>
    <n v="2.142857142857143E-3"/>
    <n v="5.0000000000000001E-3"/>
    <n v="0"/>
    <n v="11"/>
    <n v="25"/>
    <n v="0"/>
    <n v="2"/>
    <n v="10"/>
    <s v="No corresponde"/>
    <s v="No corresponde"/>
    <s v="No corresponde"/>
    <s v="No corresponde"/>
    <s v="No corresponde"/>
    <s v="No corresponde"/>
    <n v="0.41791044776119401"/>
    <n v="0.7"/>
    <n v="0.8"/>
    <n v="0"/>
    <n v="190"/>
    <n v="381"/>
    <n v="0"/>
    <n v="1"/>
    <n v="3"/>
    <n v="0"/>
    <n v="1"/>
    <n v="3"/>
    <s v="No corresponde"/>
    <s v="No corresponde"/>
    <s v="No corresponde"/>
    <n v="11"/>
    <n v="11"/>
    <m/>
    <n v="0"/>
    <n v="0"/>
    <n v="0"/>
  </r>
  <r>
    <n v="236"/>
    <n v="30206"/>
    <x v="2"/>
    <s v="Andahuaylas"/>
    <s v="Huayana"/>
    <n v="1"/>
    <n v="1"/>
    <n v="1"/>
    <s v="pobreza muy alta y ruralidad alta"/>
    <n v="1"/>
    <n v="0"/>
    <n v="0"/>
    <n v="1056"/>
    <n v="87.04"/>
    <n v="100"/>
    <n v="0.86956521739130432"/>
    <n v="23"/>
    <n v="0.89099378171174426"/>
    <n v="0.91956520080566406"/>
    <n v="0"/>
    <n v="5"/>
    <n v="10"/>
    <n v="0.14285714285714285"/>
    <n v="35"/>
    <n v="0.1857142858967489"/>
    <n v="0.24285714328289032"/>
    <n v="0"/>
    <n v="12"/>
    <n v="27"/>
    <x v="1"/>
    <n v="2.142857142857143E-3"/>
    <n v="5.0000000000000001E-3"/>
    <n v="0"/>
    <n v="3"/>
    <n v="5"/>
    <n v="0"/>
    <n v="2"/>
    <n v="10"/>
    <s v="No corresponde"/>
    <s v="No corresponde"/>
    <s v="No corresponde"/>
    <s v="No corresponde"/>
    <s v="No corresponde"/>
    <s v="No corresponde"/>
    <n v="0.9642857142857143"/>
    <n v="1"/>
    <n v="1"/>
    <n v="0"/>
    <n v="62"/>
    <n v="124"/>
    <n v="0"/>
    <n v="0"/>
    <n v="1"/>
    <n v="0"/>
    <n v="1"/>
    <n v="3"/>
    <s v="No corresponde"/>
    <s v="No corresponde"/>
    <s v="No corresponde"/>
    <n v="10"/>
    <n v="11"/>
    <m/>
    <n v="0"/>
    <n v="0"/>
    <n v="0"/>
  </r>
  <r>
    <n v="237"/>
    <n v="30207"/>
    <x v="2"/>
    <s v="Andahuaylas"/>
    <s v="Kishuara"/>
    <n v="1"/>
    <n v="2"/>
    <n v="2"/>
    <s v="pobreza alta y ruralidad alta"/>
    <n v="4"/>
    <n v="1"/>
    <n v="0"/>
    <n v="9320"/>
    <n v="65.13"/>
    <n v="100"/>
    <n v="0.97107438016528924"/>
    <n v="242"/>
    <n v="0.97107438966543924"/>
    <n v="0.97107440233230591"/>
    <n v="0"/>
    <n v="33"/>
    <n v="75"/>
    <n v="9.5081967213114751E-2"/>
    <n v="305"/>
    <n v="0.14865339701990893"/>
    <n v="0.22008197009563446"/>
    <n v="0"/>
    <n v="110"/>
    <n v="255"/>
    <x v="1"/>
    <n v="2.142857142857143E-3"/>
    <n v="5.0000000000000001E-3"/>
    <n v="0"/>
    <n v="11"/>
    <n v="25"/>
    <n v="0"/>
    <n v="2"/>
    <n v="10"/>
    <s v="No corresponde"/>
    <s v="No corresponde"/>
    <s v="No corresponde"/>
    <s v="No corresponde"/>
    <s v="No corresponde"/>
    <s v="No corresponde"/>
    <n v="0.82183908045977017"/>
    <n v="0.9"/>
    <n v="0.95"/>
    <n v="0"/>
    <n v="242"/>
    <n v="485"/>
    <n v="0"/>
    <n v="1"/>
    <n v="3"/>
    <n v="0"/>
    <n v="1"/>
    <n v="3"/>
    <s v="No corresponde"/>
    <s v="No corresponde"/>
    <s v="No corresponde"/>
    <n v="11"/>
    <n v="11"/>
    <m/>
    <n v="0"/>
    <n v="0"/>
    <n v="0"/>
  </r>
  <r>
    <n v="238"/>
    <n v="30208"/>
    <x v="2"/>
    <s v="Andahuaylas"/>
    <s v="Pacobamba"/>
    <n v="1"/>
    <n v="2"/>
    <n v="2"/>
    <s v="pobreza alta y ruralidad alta"/>
    <n v="1"/>
    <n v="0"/>
    <n v="0"/>
    <n v="4658"/>
    <n v="57.56"/>
    <n v="100"/>
    <n v="0.89166666666666672"/>
    <n v="120"/>
    <n v="0.92380951188859484"/>
    <n v="0.96666663885116577"/>
    <n v="0"/>
    <n v="12"/>
    <n v="26"/>
    <n v="9.3457943925233638E-3"/>
    <n v="107"/>
    <n v="6.2917225231952437E-2"/>
    <n v="0.13434579968452454"/>
    <n v="0"/>
    <n v="67"/>
    <n v="155"/>
    <x v="1"/>
    <n v="2.142857142857143E-3"/>
    <n v="5.0000000000000001E-3"/>
    <n v="0"/>
    <n v="11"/>
    <n v="25"/>
    <n v="0"/>
    <n v="2"/>
    <n v="10"/>
    <s v="No corresponde"/>
    <s v="No corresponde"/>
    <s v="No corresponde"/>
    <s v="No corresponde"/>
    <s v="No corresponde"/>
    <s v="No corresponde"/>
    <n v="0.50862068965517238"/>
    <n v="0.8"/>
    <n v="0.9"/>
    <n v="0"/>
    <n v="148"/>
    <n v="296"/>
    <n v="0"/>
    <n v="1"/>
    <n v="3"/>
    <n v="0"/>
    <n v="1"/>
    <n v="3"/>
    <s v="No corresponde"/>
    <s v="No corresponde"/>
    <s v="No corresponde"/>
    <n v="11"/>
    <n v="11"/>
    <m/>
    <n v="0"/>
    <n v="0"/>
    <n v="0"/>
  </r>
  <r>
    <n v="239"/>
    <n v="30209"/>
    <x v="2"/>
    <s v="Andahuaylas"/>
    <s v="Pacucha"/>
    <n v="1"/>
    <n v="3"/>
    <n v="3"/>
    <s v="pobreza media y ruralidad alta"/>
    <n v="4"/>
    <n v="1"/>
    <n v="1"/>
    <n v="9795"/>
    <n v="43.64"/>
    <n v="100"/>
    <n v="0.94656488549618323"/>
    <n v="262"/>
    <n v="0.96089422845788452"/>
    <n v="0.98000001907348633"/>
    <n v="0"/>
    <n v="45"/>
    <n v="103"/>
    <n v="5.681818181818182E-3"/>
    <n v="352"/>
    <n v="6.9967532699758347E-2"/>
    <n v="0.15568181872367859"/>
    <n v="0"/>
    <n v="150"/>
    <n v="349"/>
    <x v="0"/>
    <s v="No corresponde"/>
    <s v="No corresponde"/>
    <n v="0"/>
    <n v="11"/>
    <n v="25"/>
    <n v="0"/>
    <n v="6"/>
    <n v="14"/>
    <s v="No corresponde"/>
    <s v="No corresponde"/>
    <s v="No corresponde"/>
    <s v="No corresponde"/>
    <s v="No corresponde"/>
    <s v="No corresponde"/>
    <n v="0.95959595959595956"/>
    <n v="1"/>
    <n v="1"/>
    <n v="0"/>
    <n v="201"/>
    <n v="403"/>
    <n v="0"/>
    <n v="2"/>
    <n v="4"/>
    <n v="0"/>
    <n v="1"/>
    <n v="3"/>
    <s v="No corresponde"/>
    <s v="No corresponde"/>
    <s v="No corresponde"/>
    <n v="10"/>
    <n v="10"/>
    <m/>
    <n v="0"/>
    <n v="0"/>
    <n v="1"/>
  </r>
  <r>
    <n v="240"/>
    <n v="30210"/>
    <x v="2"/>
    <s v="Andahuaylas"/>
    <s v="Pampachiri"/>
    <n v="1"/>
    <n v="1"/>
    <n v="1"/>
    <s v="pobreza muy alta y ruralidad alta"/>
    <n v="1"/>
    <n v="0"/>
    <n v="0"/>
    <n v="2809"/>
    <n v="75.28"/>
    <n v="100"/>
    <n v="0.8928571428571429"/>
    <n v="84"/>
    <n v="0.91428571574541995"/>
    <n v="0.94285714626312256"/>
    <n v="0"/>
    <n v="20"/>
    <n v="46"/>
    <n v="5.9701492537313432E-2"/>
    <n v="134"/>
    <n v="0.10255863703390174"/>
    <n v="0.15970149636268616"/>
    <n v="0"/>
    <n v="42"/>
    <n v="98"/>
    <x v="1"/>
    <n v="2.142857142857143E-3"/>
    <n v="5.0000000000000001E-3"/>
    <n v="0"/>
    <n v="7"/>
    <n v="15"/>
    <n v="0"/>
    <n v="2"/>
    <n v="10"/>
    <s v="No corresponde"/>
    <s v="No corresponde"/>
    <s v="No corresponde"/>
    <s v="No corresponde"/>
    <s v="No corresponde"/>
    <s v="No corresponde"/>
    <n v="0.74193548387096775"/>
    <n v="0.8"/>
    <n v="0.9"/>
    <n v="0"/>
    <n v="163"/>
    <n v="327"/>
    <n v="0"/>
    <n v="1"/>
    <n v="2"/>
    <n v="0"/>
    <n v="1"/>
    <n v="3"/>
    <s v="No corresponde"/>
    <s v="No corresponde"/>
    <s v="No corresponde"/>
    <n v="11"/>
    <n v="11"/>
    <m/>
    <n v="0"/>
    <n v="0"/>
    <n v="0"/>
  </r>
  <r>
    <n v="241"/>
    <n v="30211"/>
    <x v="2"/>
    <s v="Andahuaylas"/>
    <s v="Pomacocha"/>
    <n v="1"/>
    <n v="3"/>
    <n v="3"/>
    <s v="pobreza media y ruralidad alta"/>
    <n v="4"/>
    <n v="1"/>
    <n v="0"/>
    <n v="1044"/>
    <n v="50.77"/>
    <n v="100"/>
    <n v="0.88888888888888884"/>
    <n v="18"/>
    <n v="0.92793651611085914"/>
    <n v="0.98000001907348633"/>
    <n v="0"/>
    <n v="5"/>
    <n v="10"/>
    <n v="0.58064516129032262"/>
    <n v="31"/>
    <n v="0.64493088348669947"/>
    <n v="0.73064517974853516"/>
    <n v="0"/>
    <n v="17"/>
    <n v="39"/>
    <x v="0"/>
    <s v="No corresponde"/>
    <s v="No corresponde"/>
    <n v="0"/>
    <n v="3"/>
    <n v="5"/>
    <n v="0"/>
    <n v="2"/>
    <n v="10"/>
    <s v="No corresponde"/>
    <s v="No corresponde"/>
    <s v="No corresponde"/>
    <s v="No corresponde"/>
    <s v="No corresponde"/>
    <s v="No corresponde"/>
    <n v="0.9107142857142857"/>
    <n v="0.95"/>
    <n v="1"/>
    <n v="0"/>
    <n v="60"/>
    <n v="121"/>
    <n v="0"/>
    <n v="0"/>
    <n v="1"/>
    <n v="0"/>
    <n v="1"/>
    <n v="3"/>
    <s v="No corresponde"/>
    <s v="No corresponde"/>
    <s v="No corresponde"/>
    <n v="9"/>
    <n v="10"/>
    <m/>
    <n v="0"/>
    <n v="0"/>
    <n v="1"/>
  </r>
  <r>
    <n v="242"/>
    <n v="30212"/>
    <x v="2"/>
    <s v="Andahuaylas"/>
    <s v="San Antonio de Cachi"/>
    <n v="1"/>
    <n v="2"/>
    <n v="2"/>
    <s v="pobreza alta y ruralidad alta"/>
    <n v="1"/>
    <n v="0"/>
    <n v="0"/>
    <n v="3171"/>
    <n v="61.92"/>
    <n v="100"/>
    <n v="0.9"/>
    <n v="80"/>
    <n v="0.93214286736079621"/>
    <n v="0.97500002384185791"/>
    <n v="0"/>
    <n v="14"/>
    <n v="31"/>
    <n v="0.20952380952380953"/>
    <n v="105"/>
    <n v="0.2630952327429843"/>
    <n v="0.33452379703521729"/>
    <n v="0"/>
    <n v="52"/>
    <n v="120"/>
    <x v="1"/>
    <n v="2.142857142857143E-3"/>
    <n v="5.0000000000000001E-3"/>
    <n v="0"/>
    <n v="7"/>
    <n v="15"/>
    <n v="0"/>
    <n v="2"/>
    <n v="10"/>
    <s v="No corresponde"/>
    <s v="No corresponde"/>
    <s v="No corresponde"/>
    <s v="No corresponde"/>
    <s v="No corresponde"/>
    <s v="No corresponde"/>
    <n v="0.850828729281768"/>
    <n v="0.9"/>
    <n v="0.95"/>
    <n v="0"/>
    <n v="128"/>
    <n v="256"/>
    <n v="0"/>
    <n v="1"/>
    <n v="2"/>
    <n v="0"/>
    <n v="1"/>
    <n v="3"/>
    <s v="No corresponde"/>
    <s v="No corresponde"/>
    <s v="No corresponde"/>
    <n v="11"/>
    <n v="11"/>
    <m/>
    <n v="0"/>
    <n v="0"/>
    <n v="0"/>
  </r>
  <r>
    <n v="243"/>
    <n v="30213"/>
    <x v="2"/>
    <s v="Andahuaylas"/>
    <s v="San Jerónimo"/>
    <n v="2"/>
    <n v="4"/>
    <n v="4"/>
    <s v="pobreza media y ruralidad media"/>
    <n v="1"/>
    <n v="0"/>
    <n v="0"/>
    <n v="28905"/>
    <n v="38.15"/>
    <n v="49.758758128802185"/>
    <n v="0.93775933609958506"/>
    <n v="964"/>
    <n v="0.95586248594554279"/>
    <n v="0.98000001907348633"/>
    <n v="0"/>
    <n v="159"/>
    <n v="370"/>
    <n v="3.9262820512820512E-2"/>
    <n v="1248"/>
    <n v="0.11426281743433886"/>
    <n v="0.21426281332969666"/>
    <n v="0"/>
    <n v="367"/>
    <n v="855"/>
    <x v="0"/>
    <s v="No corresponde"/>
    <s v="No corresponde"/>
    <n v="0"/>
    <n v="15"/>
    <n v="35"/>
    <n v="0"/>
    <n v="2"/>
    <n v="10"/>
    <s v="No corresponde"/>
    <s v="No corresponde"/>
    <s v="No corresponde"/>
    <s v="No corresponde"/>
    <s v="No corresponde"/>
    <s v="No corresponde"/>
    <n v="0.86423584173778123"/>
    <n v="0.9"/>
    <n v="0.95"/>
    <n v="0"/>
    <n v="308"/>
    <n v="616"/>
    <n v="0"/>
    <n v="2"/>
    <n v="4"/>
    <n v="0"/>
    <n v="1"/>
    <n v="3"/>
    <s v="No corresponde"/>
    <s v="No corresponde"/>
    <s v="No corresponde"/>
    <n v="10"/>
    <n v="10"/>
    <m/>
    <n v="0"/>
    <n v="0"/>
    <n v="1"/>
  </r>
  <r>
    <n v="244"/>
    <n v="30214"/>
    <x v="2"/>
    <s v="Andahuaylas"/>
    <s v="San Miguel de Chaccrampa"/>
    <n v="1"/>
    <n v="1"/>
    <n v="1"/>
    <s v="pobreza muy alta y ruralidad alta"/>
    <n v="3"/>
    <n v="0"/>
    <n v="0"/>
    <n v="2072"/>
    <n v="72.88"/>
    <n v="100"/>
    <n v="0.82051282051282048"/>
    <n v="78"/>
    <n v="0.84194140163533415"/>
    <n v="0.87051284313201904"/>
    <n v="0"/>
    <n v="11"/>
    <n v="24"/>
    <n v="0.14634146341463414"/>
    <n v="82"/>
    <n v="0.18919860776708516"/>
    <n v="0.24634146690368652"/>
    <n v="0"/>
    <n v="29"/>
    <n v="67"/>
    <x v="1"/>
    <n v="2.142857142857143E-3"/>
    <n v="5.0000000000000001E-3"/>
    <n v="0"/>
    <n v="7"/>
    <n v="15"/>
    <n v="0"/>
    <n v="2"/>
    <n v="10"/>
    <s v="No corresponde"/>
    <s v="No corresponde"/>
    <s v="No corresponde"/>
    <s v="No corresponde"/>
    <s v="No corresponde"/>
    <s v="No corresponde"/>
    <n v="0.7441860465116279"/>
    <n v="0.8"/>
    <n v="0.9"/>
    <n v="0"/>
    <n v="133"/>
    <n v="267"/>
    <n v="0"/>
    <n v="0"/>
    <n v="1"/>
    <n v="0"/>
    <n v="1"/>
    <n v="3"/>
    <s v="No corresponde"/>
    <s v="No corresponde"/>
    <s v="No corresponde"/>
    <n v="10"/>
    <n v="11"/>
    <m/>
    <n v="0"/>
    <n v="0"/>
    <n v="0"/>
  </r>
  <r>
    <n v="245"/>
    <n v="30215"/>
    <x v="2"/>
    <s v="Andahuaylas"/>
    <s v="Santa María de Chicmo"/>
    <n v="1"/>
    <n v="3"/>
    <n v="2"/>
    <s v="pobreza alta y ruralidad alta"/>
    <n v="4"/>
    <n v="1"/>
    <n v="0"/>
    <n v="9826"/>
    <n v="52.77"/>
    <n v="100"/>
    <n v="0.93577981651376152"/>
    <n v="327"/>
    <n v="0.95473133189650072"/>
    <n v="0.98000001907348633"/>
    <n v="0"/>
    <n v="59"/>
    <n v="136"/>
    <n v="6.4516129032258064E-3"/>
    <n v="465"/>
    <n v="6.0023038837766871E-2"/>
    <n v="0.13145160675048828"/>
    <n v="0"/>
    <n v="159"/>
    <n v="369"/>
    <x v="0"/>
    <s v="No corresponde"/>
    <s v="No corresponde"/>
    <n v="0"/>
    <n v="15"/>
    <n v="35"/>
    <n v="0"/>
    <n v="6"/>
    <n v="14"/>
    <s v="No corresponde"/>
    <s v="No corresponde"/>
    <s v="No corresponde"/>
    <s v="No corresponde"/>
    <s v="No corresponde"/>
    <s v="No corresponde"/>
    <n v="0.91231343283582089"/>
    <n v="0.95"/>
    <n v="1"/>
    <n v="0"/>
    <n v="245"/>
    <n v="490"/>
    <n v="0"/>
    <n v="1"/>
    <n v="3"/>
    <n v="0"/>
    <n v="1"/>
    <n v="3"/>
    <s v="No corresponde"/>
    <s v="No corresponde"/>
    <s v="No corresponde"/>
    <n v="10"/>
    <n v="10"/>
    <m/>
    <n v="0"/>
    <n v="0"/>
    <n v="1"/>
  </r>
  <r>
    <n v="246"/>
    <n v="30216"/>
    <x v="2"/>
    <s v="Andahuaylas"/>
    <s v="Talavera"/>
    <n v="2"/>
    <n v="5"/>
    <n v="4"/>
    <s v="pobreza media y ruralidad media"/>
    <n v="1"/>
    <n v="0"/>
    <n v="0"/>
    <n v="18407"/>
    <n v="31.11"/>
    <n v="42.179072276159658"/>
    <n v="0.94326241134751776"/>
    <n v="846"/>
    <n v="0.95900710037293291"/>
    <n v="0.98000001907348633"/>
    <n v="0"/>
    <n v="160"/>
    <n v="373"/>
    <n v="5.434782608695652E-3"/>
    <n v="1104"/>
    <n v="8.0434780776130491E-2"/>
    <n v="0.18043477833271027"/>
    <n v="0"/>
    <n v="349"/>
    <n v="814"/>
    <x v="0"/>
    <s v="No corresponde"/>
    <s v="No corresponde"/>
    <n v="0"/>
    <n v="15"/>
    <n v="35"/>
    <n v="0"/>
    <n v="2"/>
    <n v="10"/>
    <s v="No corresponde"/>
    <s v="No corresponde"/>
    <s v="No corresponde"/>
    <s v="No corresponde"/>
    <s v="No corresponde"/>
    <s v="No corresponde"/>
    <n v="0.74691358024691357"/>
    <n v="0.8"/>
    <n v="0.9"/>
    <n v="0"/>
    <n v="339"/>
    <n v="678"/>
    <s v="No corresponde"/>
    <s v="No corresponde"/>
    <s v="No corresponde"/>
    <n v="0"/>
    <n v="1"/>
    <n v="3"/>
    <s v="No corresponde"/>
    <s v="No corresponde"/>
    <s v="No corresponde"/>
    <n v="9"/>
    <n v="9"/>
    <m/>
    <n v="0"/>
    <n v="0"/>
    <n v="0"/>
  </r>
  <r>
    <n v="247"/>
    <n v="30217"/>
    <x v="2"/>
    <s v="Andahuaylas"/>
    <s v="Tumay Huaraca"/>
    <n v="1"/>
    <n v="1"/>
    <n v="1"/>
    <s v="pobreza muy alta y ruralidad alta"/>
    <n v="4"/>
    <n v="1"/>
    <n v="0"/>
    <n v="2439"/>
    <n v="83.53"/>
    <n v="100"/>
    <n v="0.92307692307692313"/>
    <n v="65"/>
    <n v="0.94450550157945234"/>
    <n v="0.97307693958282471"/>
    <n v="0"/>
    <n v="10"/>
    <n v="23"/>
    <n v="2.1052631578947368E-2"/>
    <n v="95"/>
    <n v="6.3909773864692321E-2"/>
    <n v="0.12105263024568558"/>
    <n v="0"/>
    <n v="29"/>
    <n v="67"/>
    <x v="1"/>
    <n v="2.142857142857143E-3"/>
    <n v="5.0000000000000001E-3"/>
    <n v="0"/>
    <n v="7"/>
    <n v="15"/>
    <n v="0"/>
    <n v="2"/>
    <n v="10"/>
    <s v="No corresponde"/>
    <s v="No corresponde"/>
    <s v="No corresponde"/>
    <s v="No corresponde"/>
    <s v="No corresponde"/>
    <s v="No corresponde"/>
    <n v="0.26229508196721313"/>
    <n v="0.7"/>
    <n v="0.8"/>
    <n v="0"/>
    <n v="134"/>
    <n v="269"/>
    <n v="0"/>
    <n v="1"/>
    <n v="2"/>
    <n v="0"/>
    <n v="1"/>
    <n v="3"/>
    <s v="No corresponde"/>
    <s v="No corresponde"/>
    <s v="No corresponde"/>
    <n v="11"/>
    <n v="11"/>
    <m/>
    <n v="0"/>
    <n v="0"/>
    <n v="0"/>
  </r>
  <r>
    <n v="248"/>
    <n v="30218"/>
    <x v="2"/>
    <s v="Andahuaylas"/>
    <s v="Turpo"/>
    <n v="1"/>
    <n v="2"/>
    <n v="2"/>
    <s v="pobreza alta y ruralidad alta"/>
    <n v="3"/>
    <n v="0"/>
    <n v="0"/>
    <n v="4136"/>
    <n v="60.67"/>
    <n v="100"/>
    <n v="0.96296296296296291"/>
    <n v="108"/>
    <n v="0.96296297242401763"/>
    <n v="0.96296298503875732"/>
    <n v="0"/>
    <n v="16"/>
    <n v="37"/>
    <n v="0.15972222222222221"/>
    <n v="144"/>
    <n v="0.21329364511701795"/>
    <n v="0.28472220897674561"/>
    <n v="0"/>
    <n v="62"/>
    <n v="143"/>
    <x v="1"/>
    <n v="2.142857142857143E-3"/>
    <n v="5.0000000000000001E-3"/>
    <n v="0"/>
    <n v="7"/>
    <n v="15"/>
    <n v="0"/>
    <n v="2"/>
    <n v="10"/>
    <s v="No corresponde"/>
    <s v="No corresponde"/>
    <s v="No corresponde"/>
    <s v="No corresponde"/>
    <s v="No corresponde"/>
    <s v="No corresponde"/>
    <n v="0.88607594936708856"/>
    <n v="0.9"/>
    <n v="0.95"/>
    <n v="0"/>
    <n v="156"/>
    <n v="313"/>
    <n v="0"/>
    <n v="1"/>
    <n v="3"/>
    <n v="0"/>
    <n v="1"/>
    <n v="3"/>
    <s v="No corresponde"/>
    <s v="No corresponde"/>
    <s v="No corresponde"/>
    <n v="11"/>
    <n v="11"/>
    <m/>
    <n v="0"/>
    <n v="0"/>
    <n v="0"/>
  </r>
  <r>
    <n v="249"/>
    <n v="30219"/>
    <x v="2"/>
    <s v="Andahuaylas"/>
    <s v="Kaquiabamba"/>
    <n v="1"/>
    <n v="3"/>
    <n v="3"/>
    <s v="pobreza media y ruralidad alta"/>
    <n v="4"/>
    <n v="1"/>
    <n v="1"/>
    <n v="2994"/>
    <n v="47.66"/>
    <n v="100"/>
    <n v="0.97872340425531912"/>
    <n v="47"/>
    <n v="0.97872340534233393"/>
    <n v="0.97872340679168701"/>
    <n v="0"/>
    <n v="8"/>
    <n v="17"/>
    <n v="0.45614035087719296"/>
    <n v="57"/>
    <n v="0.52042607556010845"/>
    <n v="0.6061403751373291"/>
    <n v="0"/>
    <n v="36"/>
    <n v="83"/>
    <x v="0"/>
    <s v="No corresponde"/>
    <s v="No corresponde"/>
    <n v="0"/>
    <n v="7"/>
    <n v="15"/>
    <n v="0"/>
    <n v="6"/>
    <n v="14"/>
    <s v="No corresponde"/>
    <s v="No corresponde"/>
    <s v="No corresponde"/>
    <s v="No corresponde"/>
    <s v="No corresponde"/>
    <s v="No corresponde"/>
    <n v="0.96969696969696972"/>
    <n v="1"/>
    <n v="1"/>
    <n v="0"/>
    <n v="100"/>
    <n v="200"/>
    <n v="0"/>
    <n v="1"/>
    <n v="2"/>
    <n v="0"/>
    <n v="1"/>
    <n v="3"/>
    <s v="No corresponde"/>
    <s v="No corresponde"/>
    <s v="No corresponde"/>
    <n v="10"/>
    <n v="10"/>
    <m/>
    <n v="0"/>
    <n v="0"/>
    <n v="1"/>
  </r>
  <r>
    <n v="250"/>
    <n v="30220"/>
    <x v="2"/>
    <s v="Andahuaylas"/>
    <s v="Jose Maria Arguedas"/>
    <n v="1"/>
    <n v="1"/>
    <n v="1"/>
    <s v="pobreza muy alta y ruralidad alta"/>
    <n v="1"/>
    <n v="0"/>
    <n v="0"/>
    <n v="3906"/>
    <n v="80.343459999999993"/>
    <n v="100"/>
    <n v="0.94054054054054059"/>
    <n v="185"/>
    <n v="0.95745174562608881"/>
    <n v="0.98000001907348633"/>
    <n v="0"/>
    <n v="39"/>
    <n v="90"/>
    <n v="2.5362318840579712E-2"/>
    <n v="276"/>
    <n v="6.821946293794344E-2"/>
    <n v="0.12536232173442841"/>
    <n v="0"/>
    <n v="54"/>
    <n v="126"/>
    <x v="1"/>
    <n v="2.142857142857143E-3"/>
    <n v="5.0000000000000001E-3"/>
    <n v="0"/>
    <n v="7"/>
    <n v="15"/>
    <n v="0"/>
    <n v="2"/>
    <n v="10"/>
    <s v="No corresponde"/>
    <s v="No corresponde"/>
    <s v="No corresponde"/>
    <s v="No corresponde"/>
    <s v="No corresponde"/>
    <s v="No corresponde"/>
    <n v="0.86454183266932272"/>
    <n v="0.9"/>
    <n v="0.95"/>
    <n v="0"/>
    <n v="111"/>
    <n v="223"/>
    <n v="0"/>
    <n v="0"/>
    <n v="1"/>
    <n v="0"/>
    <n v="1"/>
    <n v="3"/>
    <s v="No corresponde"/>
    <s v="No corresponde"/>
    <s v="No corresponde"/>
    <n v="10"/>
    <n v="11"/>
    <m/>
    <n v="0"/>
    <n v="0"/>
    <n v="1"/>
  </r>
  <r>
    <n v="251"/>
    <n v="30301"/>
    <x v="2"/>
    <s v="Antabamba"/>
    <s v="Antabamba"/>
    <n v="1"/>
    <n v="1"/>
    <n v="1"/>
    <s v="pobreza muy alta y ruralidad alta"/>
    <n v="4"/>
    <n v="1"/>
    <n v="0"/>
    <n v="3173"/>
    <n v="71.23"/>
    <n v="100"/>
    <n v="0.90540540540540537"/>
    <n v="74"/>
    <n v="0.92683398056214383"/>
    <n v="0.95540541410446167"/>
    <n v="0"/>
    <n v="11"/>
    <n v="25"/>
    <n v="0.17821782178217821"/>
    <n v="101"/>
    <n v="0.22107496486694844"/>
    <n v="0.27821782231330872"/>
    <n v="0"/>
    <n v="51"/>
    <n v="118"/>
    <x v="1"/>
    <n v="2.142857142857143E-3"/>
    <n v="5.0000000000000001E-3"/>
    <n v="0"/>
    <n v="7"/>
    <n v="15"/>
    <n v="0"/>
    <n v="2"/>
    <n v="10"/>
    <n v="0"/>
    <n v="0.36428571428571427"/>
    <n v="0.85"/>
    <n v="0"/>
    <n v="0.36428571428571427"/>
    <n v="0.85"/>
    <n v="0.93388429752066116"/>
    <n v="0.95"/>
    <n v="1"/>
    <n v="0"/>
    <n v="143"/>
    <n v="287"/>
    <n v="0"/>
    <n v="0"/>
    <n v="1"/>
    <n v="0"/>
    <n v="1"/>
    <n v="3"/>
    <s v="No corresponde"/>
    <s v="No corresponde"/>
    <s v="No corresponde"/>
    <n v="12"/>
    <n v="13"/>
    <m/>
    <n v="0"/>
    <n v="0"/>
    <n v="1"/>
  </r>
  <r>
    <n v="252"/>
    <n v="30302"/>
    <x v="2"/>
    <s v="Antabamba"/>
    <s v="El Oro"/>
    <n v="2"/>
    <n v="4"/>
    <n v="5"/>
    <s v="pobreza baja y ruralidad alta"/>
    <n v="1"/>
    <n v="0"/>
    <n v="0"/>
    <n v="546"/>
    <n v="37.97"/>
    <n v="100"/>
    <n v="1"/>
    <n v="9"/>
    <n v="1"/>
    <n v="1"/>
    <n v="0"/>
    <n v="3"/>
    <n v="5"/>
    <n v="0.30769230769230771"/>
    <n v="13"/>
    <n v="0.39340660598251848"/>
    <n v="0.50769233703613281"/>
    <n v="0"/>
    <n v="7"/>
    <n v="15"/>
    <x v="0"/>
    <s v="No corresponde"/>
    <s v="No corresponde"/>
    <n v="0"/>
    <n v="3"/>
    <n v="5"/>
    <n v="0"/>
    <n v="2"/>
    <n v="10"/>
    <s v="No corresponde"/>
    <s v="No corresponde"/>
    <s v="No corresponde"/>
    <s v="No corresponde"/>
    <s v="No corresponde"/>
    <s v="No corresponde"/>
    <n v="1"/>
    <n v="1"/>
    <n v="1"/>
    <n v="0"/>
    <n v="49"/>
    <n v="98"/>
    <n v="0"/>
    <n v="0"/>
    <n v="1"/>
    <n v="0"/>
    <n v="1"/>
    <n v="3"/>
    <s v="No corresponde"/>
    <s v="No corresponde"/>
    <s v="No corresponde"/>
    <n v="9"/>
    <n v="10"/>
    <m/>
    <n v="0"/>
    <n v="0"/>
    <n v="0"/>
  </r>
  <r>
    <n v="253"/>
    <n v="30303"/>
    <x v="2"/>
    <s v="Antabamba"/>
    <s v="Huaquirca"/>
    <n v="1"/>
    <n v="1"/>
    <n v="1"/>
    <s v="pobreza muy alta y ruralidad alta"/>
    <n v="4"/>
    <n v="1"/>
    <n v="1"/>
    <n v="1562"/>
    <n v="75.209999999999994"/>
    <n v="100"/>
    <n v="0.91489361702127658"/>
    <n v="47"/>
    <n v="0.93632219790687676"/>
    <n v="0.964893639087677"/>
    <n v="0"/>
    <n v="7"/>
    <n v="16"/>
    <n v="0"/>
    <n v="54"/>
    <n v="4.2857143495764048E-2"/>
    <n v="0.10000000149011612"/>
    <n v="0"/>
    <n v="23"/>
    <n v="52"/>
    <x v="1"/>
    <n v="2.142857142857143E-3"/>
    <n v="5.0000000000000001E-3"/>
    <n v="0"/>
    <n v="3"/>
    <n v="5"/>
    <n v="0"/>
    <n v="2"/>
    <n v="10"/>
    <s v="No corresponde"/>
    <s v="No corresponde"/>
    <s v="No corresponde"/>
    <s v="No corresponde"/>
    <s v="No corresponde"/>
    <s v="No corresponde"/>
    <n v="0.8666666666666667"/>
    <n v="0.9"/>
    <n v="0.95"/>
    <n v="0"/>
    <n v="85"/>
    <n v="170"/>
    <n v="0"/>
    <n v="0"/>
    <n v="1"/>
    <n v="0"/>
    <n v="1"/>
    <n v="3"/>
    <s v="No corresponde"/>
    <s v="No corresponde"/>
    <s v="No corresponde"/>
    <n v="10"/>
    <n v="11"/>
    <m/>
    <n v="0"/>
    <n v="0"/>
    <n v="1"/>
  </r>
  <r>
    <n v="254"/>
    <n v="30304"/>
    <x v="2"/>
    <s v="Antabamba"/>
    <s v="Juan Espinoza Medrano"/>
    <n v="1"/>
    <n v="2"/>
    <n v="2"/>
    <s v="pobreza alta y ruralidad alta"/>
    <n v="4"/>
    <n v="1"/>
    <n v="1"/>
    <n v="2036"/>
    <n v="59.3"/>
    <n v="100"/>
    <n v="0.97872340425531912"/>
    <n v="47"/>
    <n v="0.97872340534233393"/>
    <n v="0.97872340679168701"/>
    <n v="0"/>
    <n v="7"/>
    <n v="15"/>
    <n v="0.47540983606557374"/>
    <n v="61"/>
    <n v="0.52898127720004218"/>
    <n v="0.6004098653793335"/>
    <n v="0"/>
    <n v="27"/>
    <n v="62"/>
    <x v="1"/>
    <n v="2.142857142857143E-3"/>
    <n v="5.0000000000000001E-3"/>
    <n v="0"/>
    <n v="3"/>
    <n v="5"/>
    <n v="0"/>
    <n v="2"/>
    <n v="10"/>
    <s v="No corresponde"/>
    <s v="No corresponde"/>
    <s v="No corresponde"/>
    <s v="No corresponde"/>
    <s v="No corresponde"/>
    <s v="No corresponde"/>
    <n v="0.91379310344827591"/>
    <n v="0.95"/>
    <n v="1"/>
    <n v="0"/>
    <n v="174"/>
    <n v="348"/>
    <n v="0"/>
    <n v="0"/>
    <n v="1"/>
    <n v="0"/>
    <n v="1"/>
    <n v="3"/>
    <s v="No corresponde"/>
    <s v="No corresponde"/>
    <s v="No corresponde"/>
    <n v="10"/>
    <n v="11"/>
    <m/>
    <n v="0"/>
    <n v="0"/>
    <n v="1"/>
  </r>
  <r>
    <n v="255"/>
    <n v="30305"/>
    <x v="2"/>
    <s v="Antabamba"/>
    <s v="Oropesa"/>
    <n v="1"/>
    <n v="1"/>
    <n v="2"/>
    <s v="pobreza alta y ruralidad alta"/>
    <n v="1"/>
    <n v="0"/>
    <n v="0"/>
    <n v="3115"/>
    <n v="66.62"/>
    <n v="100"/>
    <n v="0.71232876712328763"/>
    <n v="73"/>
    <n v="0.74447162965505786"/>
    <n v="0.78732877969741821"/>
    <n v="0"/>
    <n v="14"/>
    <n v="31"/>
    <n v="8.0645161290322578E-3"/>
    <n v="124"/>
    <n v="6.1635947790563382E-2"/>
    <n v="0.13306452333927155"/>
    <n v="0"/>
    <n v="36"/>
    <n v="84"/>
    <x v="1"/>
    <n v="2.142857142857143E-3"/>
    <n v="5.0000000000000001E-3"/>
    <n v="0"/>
    <n v="7"/>
    <n v="15"/>
    <n v="0"/>
    <n v="6"/>
    <n v="14"/>
    <s v="No corresponde"/>
    <s v="No corresponde"/>
    <s v="No corresponde"/>
    <s v="No corresponde"/>
    <s v="No corresponde"/>
    <s v="No corresponde"/>
    <n v="0.85517241379310349"/>
    <n v="0.9"/>
    <n v="0.95"/>
    <n v="0"/>
    <n v="139"/>
    <n v="278"/>
    <n v="0"/>
    <n v="0"/>
    <n v="1"/>
    <n v="0"/>
    <n v="1"/>
    <n v="3"/>
    <s v="No corresponde"/>
    <s v="No corresponde"/>
    <s v="No corresponde"/>
    <n v="10"/>
    <n v="11"/>
    <m/>
    <n v="0"/>
    <n v="0"/>
    <n v="1"/>
  </r>
  <r>
    <n v="256"/>
    <n v="30306"/>
    <x v="2"/>
    <s v="Antabamba"/>
    <s v="Pachaconas"/>
    <n v="1"/>
    <n v="3"/>
    <n v="3"/>
    <s v="pobreza media y ruralidad alta"/>
    <n v="1"/>
    <n v="0"/>
    <n v="0"/>
    <n v="1286"/>
    <n v="50.9"/>
    <n v="100"/>
    <n v="1"/>
    <n v="30"/>
    <n v="1"/>
    <n v="1"/>
    <n v="0"/>
    <n v="5"/>
    <n v="11"/>
    <n v="0.61290322580645162"/>
    <n v="31"/>
    <n v="0.67718893481839093"/>
    <n v="0.76290321350097656"/>
    <n v="0"/>
    <n v="18"/>
    <n v="41"/>
    <x v="0"/>
    <s v="No corresponde"/>
    <s v="No corresponde"/>
    <n v="0"/>
    <n v="3"/>
    <n v="5"/>
    <n v="0"/>
    <n v="2"/>
    <n v="10"/>
    <s v="No corresponde"/>
    <s v="No corresponde"/>
    <s v="No corresponde"/>
    <s v="No corresponde"/>
    <s v="No corresponde"/>
    <s v="No corresponde"/>
    <n v="0.74766355140186913"/>
    <n v="0.8"/>
    <n v="0.9"/>
    <n v="0"/>
    <n v="85"/>
    <n v="171"/>
    <n v="0"/>
    <n v="0"/>
    <n v="1"/>
    <n v="0"/>
    <n v="1"/>
    <n v="3"/>
    <s v="No corresponde"/>
    <s v="No corresponde"/>
    <s v="No corresponde"/>
    <n v="9"/>
    <n v="10"/>
    <m/>
    <n v="0"/>
    <n v="0"/>
    <n v="1"/>
  </r>
  <r>
    <n v="257"/>
    <n v="30307"/>
    <x v="2"/>
    <s v="Antabamba"/>
    <s v="Sabaino"/>
    <n v="1"/>
    <n v="1"/>
    <n v="2"/>
    <s v="pobreza alta y ruralidad alta"/>
    <n v="3"/>
    <n v="0"/>
    <n v="0"/>
    <n v="1651"/>
    <n v="66.63"/>
    <n v="100"/>
    <n v="0.91176470588235292"/>
    <n v="34"/>
    <n v="0.94100841153569581"/>
    <n v="0.98000001907348633"/>
    <n v="0"/>
    <n v="5"/>
    <n v="11"/>
    <n v="0.83333333333333337"/>
    <n v="36"/>
    <n v="0.88690475338981267"/>
    <n v="0.95833331346511841"/>
    <n v="0"/>
    <n v="18"/>
    <n v="42"/>
    <x v="1"/>
    <n v="2.142857142857143E-3"/>
    <n v="5.0000000000000001E-3"/>
    <n v="0"/>
    <n v="3"/>
    <n v="5"/>
    <n v="0"/>
    <n v="2"/>
    <n v="10"/>
    <s v="No corresponde"/>
    <s v="No corresponde"/>
    <s v="No corresponde"/>
    <s v="No corresponde"/>
    <s v="No corresponde"/>
    <s v="No corresponde"/>
    <n v="0.94399999999999995"/>
    <n v="0.95"/>
    <n v="1"/>
    <n v="0"/>
    <n v="97"/>
    <n v="194"/>
    <n v="0"/>
    <n v="0"/>
    <n v="1"/>
    <n v="0"/>
    <n v="1"/>
    <n v="3"/>
    <s v="No corresponde"/>
    <s v="No corresponde"/>
    <s v="No corresponde"/>
    <n v="10"/>
    <n v="11"/>
    <m/>
    <n v="0"/>
    <n v="0"/>
    <n v="0"/>
  </r>
  <r>
    <n v="258"/>
    <n v="30401"/>
    <x v="2"/>
    <s v="Aymaraes"/>
    <s v="Chalhuanca"/>
    <n v="2"/>
    <n v="5"/>
    <n v="6"/>
    <s v="pobreza baja y ruralidad baja"/>
    <n v="1"/>
    <n v="0"/>
    <n v="0"/>
    <n v="5078"/>
    <n v="24.206579999999999"/>
    <n v="17.318900915903416"/>
    <n v="0.93670886075949367"/>
    <n v="158"/>
    <n v="0.95526221432263336"/>
    <n v="0.98000001907348633"/>
    <n v="0"/>
    <n v="34"/>
    <n v="79"/>
    <n v="0"/>
    <n v="213"/>
    <n v="9.6428568874086656E-2"/>
    <n v="0.22499999403953552"/>
    <n v="0"/>
    <n v="84"/>
    <n v="194"/>
    <x v="0"/>
    <s v="No corresponde"/>
    <s v="No corresponde"/>
    <n v="0"/>
    <n v="11"/>
    <n v="25"/>
    <n v="0"/>
    <n v="2"/>
    <n v="10"/>
    <n v="0"/>
    <n v="0.36428571428571427"/>
    <n v="0.85"/>
    <n v="0"/>
    <n v="0.36428571428571427"/>
    <n v="0.85"/>
    <n v="0.95473251028806583"/>
    <n v="1"/>
    <n v="1"/>
    <n v="0"/>
    <n v="173"/>
    <n v="347"/>
    <n v="0"/>
    <n v="0"/>
    <n v="1"/>
    <n v="0"/>
    <n v="1"/>
    <n v="3"/>
    <s v="No corresponde"/>
    <s v="No corresponde"/>
    <s v="No corresponde"/>
    <n v="11"/>
    <n v="12"/>
    <m/>
    <n v="0"/>
    <n v="0"/>
    <n v="1"/>
  </r>
  <r>
    <n v="259"/>
    <n v="30402"/>
    <x v="2"/>
    <s v="Aymaraes"/>
    <s v="Capaya"/>
    <n v="1"/>
    <n v="3"/>
    <n v="3"/>
    <s v="pobreza media y ruralidad alta"/>
    <n v="1"/>
    <n v="0"/>
    <n v="0"/>
    <n v="1009"/>
    <n v="43.91"/>
    <n v="100"/>
    <n v="1"/>
    <n v="17"/>
    <n v="1"/>
    <n v="1"/>
    <n v="0"/>
    <n v="3"/>
    <n v="7"/>
    <n v="0"/>
    <n v="24"/>
    <n v="6.4285716840199056E-2"/>
    <n v="0.15000000596046448"/>
    <n v="0"/>
    <n v="10"/>
    <n v="23"/>
    <x v="0"/>
    <s v="No corresponde"/>
    <s v="No corresponde"/>
    <n v="0"/>
    <n v="3"/>
    <n v="5"/>
    <n v="0"/>
    <n v="2"/>
    <n v="10"/>
    <s v="No corresponde"/>
    <s v="No corresponde"/>
    <s v="No corresponde"/>
    <s v="No corresponde"/>
    <s v="No corresponde"/>
    <s v="No corresponde"/>
    <n v="0.93939393939393945"/>
    <n v="0.95"/>
    <n v="1"/>
    <n v="0"/>
    <n v="37"/>
    <n v="74"/>
    <n v="0"/>
    <n v="0"/>
    <n v="1"/>
    <n v="0"/>
    <n v="1"/>
    <n v="3"/>
    <s v="No corresponde"/>
    <s v="No corresponde"/>
    <s v="No corresponde"/>
    <n v="9"/>
    <n v="10"/>
    <m/>
    <n v="0"/>
    <n v="0"/>
    <n v="0"/>
  </r>
  <r>
    <n v="260"/>
    <n v="30403"/>
    <x v="2"/>
    <s v="Aymaraes"/>
    <s v="Caraybamba"/>
    <n v="2"/>
    <n v="4"/>
    <n v="5"/>
    <s v="pobreza baja y ruralidad alta"/>
    <n v="1"/>
    <n v="0"/>
    <n v="0"/>
    <n v="1491"/>
    <n v="39.51"/>
    <n v="100"/>
    <n v="1"/>
    <n v="26"/>
    <n v="1"/>
    <n v="1"/>
    <n v="0"/>
    <n v="5"/>
    <n v="10"/>
    <n v="0.13513513513513514"/>
    <n v="37"/>
    <n v="0.22084941953765841"/>
    <n v="0.33513513207435608"/>
    <n v="0"/>
    <n v="19"/>
    <n v="43"/>
    <x v="0"/>
    <s v="No corresponde"/>
    <s v="No corresponde"/>
    <n v="0"/>
    <n v="3"/>
    <n v="5"/>
    <n v="0"/>
    <n v="2"/>
    <n v="10"/>
    <s v="No corresponde"/>
    <s v="No corresponde"/>
    <s v="No corresponde"/>
    <s v="No corresponde"/>
    <s v="No corresponde"/>
    <s v="No corresponde"/>
    <n v="0.92307692307692313"/>
    <n v="0.95"/>
    <n v="1"/>
    <n v="0"/>
    <n v="74"/>
    <n v="149"/>
    <n v="0"/>
    <n v="0"/>
    <n v="1"/>
    <n v="0"/>
    <n v="1"/>
    <n v="3"/>
    <s v="No corresponde"/>
    <s v="No corresponde"/>
    <s v="No corresponde"/>
    <n v="9"/>
    <n v="10"/>
    <m/>
    <n v="0"/>
    <n v="0"/>
    <n v="0"/>
  </r>
  <r>
    <n v="261"/>
    <n v="30404"/>
    <x v="2"/>
    <s v="Aymaraes"/>
    <s v="Chapimarca"/>
    <n v="1"/>
    <n v="1"/>
    <n v="2"/>
    <s v="pobreza alta y ruralidad alta"/>
    <n v="1"/>
    <n v="0"/>
    <n v="0"/>
    <n v="2131"/>
    <n v="67.349999999999994"/>
    <n v="100"/>
    <n v="0.9538461538461539"/>
    <n v="65"/>
    <n v="0.9538461550251468"/>
    <n v="0.95384615659713745"/>
    <n v="0"/>
    <n v="10"/>
    <n v="22"/>
    <n v="1.1904761904761904E-2"/>
    <n v="84"/>
    <n v="6.5476190172085141E-2"/>
    <n v="0.1369047611951828"/>
    <n v="0"/>
    <n v="28"/>
    <n v="65"/>
    <x v="1"/>
    <n v="2.142857142857143E-3"/>
    <n v="5.0000000000000001E-3"/>
    <n v="0"/>
    <n v="7"/>
    <n v="15"/>
    <n v="0"/>
    <n v="2"/>
    <n v="10"/>
    <s v="No corresponde"/>
    <s v="No corresponde"/>
    <s v="No corresponde"/>
    <s v="No corresponde"/>
    <s v="No corresponde"/>
    <s v="No corresponde"/>
    <n v="0.94791666666666663"/>
    <n v="0.95"/>
    <n v="1"/>
    <n v="0"/>
    <n v="148"/>
    <n v="297"/>
    <n v="0"/>
    <n v="0"/>
    <n v="1"/>
    <n v="0"/>
    <n v="1"/>
    <n v="3"/>
    <s v="No corresponde"/>
    <s v="No corresponde"/>
    <s v="No corresponde"/>
    <n v="10"/>
    <n v="11"/>
    <m/>
    <n v="0"/>
    <n v="0"/>
    <n v="0"/>
  </r>
  <r>
    <n v="262"/>
    <n v="30405"/>
    <x v="2"/>
    <s v="Aymaraes"/>
    <s v="Colcabamba"/>
    <n v="1"/>
    <n v="3"/>
    <n v="3"/>
    <s v="pobreza media y ruralidad alta"/>
    <n v="1"/>
    <n v="0"/>
    <n v="0"/>
    <n v="955"/>
    <n v="50.84"/>
    <n v="100"/>
    <n v="1"/>
    <n v="22"/>
    <n v="1"/>
    <n v="1"/>
    <n v="0"/>
    <n v="4"/>
    <n v="8"/>
    <n v="0"/>
    <n v="16"/>
    <n v="6.4285716840199056E-2"/>
    <n v="0.15000000596046448"/>
    <n v="0"/>
    <n v="13"/>
    <n v="29"/>
    <x v="0"/>
    <s v="No corresponde"/>
    <s v="No corresponde"/>
    <n v="0"/>
    <n v="3"/>
    <n v="5"/>
    <n v="0"/>
    <n v="6"/>
    <n v="14"/>
    <s v="No corresponde"/>
    <s v="No corresponde"/>
    <s v="No corresponde"/>
    <s v="No corresponde"/>
    <s v="No corresponde"/>
    <s v="No corresponde"/>
    <n v="0.90322580645161288"/>
    <n v="0.95"/>
    <n v="1"/>
    <n v="0"/>
    <n v="50"/>
    <n v="101"/>
    <n v="0"/>
    <n v="0"/>
    <n v="1"/>
    <n v="0"/>
    <n v="1"/>
    <n v="3"/>
    <s v="No corresponde"/>
    <s v="No corresponde"/>
    <s v="No corresponde"/>
    <n v="9"/>
    <n v="10"/>
    <m/>
    <n v="0"/>
    <n v="0"/>
    <n v="0"/>
  </r>
  <r>
    <n v="263"/>
    <n v="30406"/>
    <x v="2"/>
    <s v="Aymaraes"/>
    <s v="Cotaruse"/>
    <n v="2"/>
    <n v="5"/>
    <n v="5"/>
    <s v="pobreza baja y ruralidad alta"/>
    <n v="3"/>
    <n v="0"/>
    <n v="0"/>
    <n v="5423"/>
    <n v="31.39"/>
    <n v="100"/>
    <n v="0.97938144329896903"/>
    <n v="97"/>
    <n v="0.97938144277227113"/>
    <n v="0.97938144207000732"/>
    <n v="0"/>
    <n v="15"/>
    <n v="34"/>
    <n v="0"/>
    <n v="86"/>
    <n v="8.5714286991528096E-2"/>
    <n v="0.20000000298023224"/>
    <n v="0"/>
    <n v="64"/>
    <n v="148"/>
    <x v="0"/>
    <s v="No corresponde"/>
    <s v="No corresponde"/>
    <n v="0"/>
    <n v="11"/>
    <n v="25"/>
    <n v="0"/>
    <n v="6"/>
    <n v="14"/>
    <s v="No corresponde"/>
    <s v="No corresponde"/>
    <s v="No corresponde"/>
    <s v="No corresponde"/>
    <s v="No corresponde"/>
    <s v="No corresponde"/>
    <n v="0.95857988165680474"/>
    <n v="1"/>
    <n v="1"/>
    <n v="0"/>
    <n v="132"/>
    <n v="264"/>
    <n v="0"/>
    <n v="1"/>
    <n v="2"/>
    <n v="0"/>
    <n v="1"/>
    <n v="3"/>
    <s v="No corresponde"/>
    <s v="No corresponde"/>
    <s v="No corresponde"/>
    <n v="10"/>
    <n v="10"/>
    <m/>
    <n v="0"/>
    <n v="0"/>
    <n v="0"/>
  </r>
  <r>
    <n v="264"/>
    <n v="30407"/>
    <x v="2"/>
    <s v="Aymaraes"/>
    <s v="Huayllo"/>
    <n v="1"/>
    <n v="3"/>
    <n v="3"/>
    <s v="pobreza media y ruralidad alta"/>
    <n v="1"/>
    <n v="0"/>
    <n v="0"/>
    <n v="736"/>
    <n v="46.74"/>
    <n v="100"/>
    <n v="1"/>
    <n v="15"/>
    <n v="1"/>
    <n v="1"/>
    <n v="0"/>
    <n v="1"/>
    <n v="2"/>
    <n v="0"/>
    <n v="5"/>
    <n v="6.4285716840199056E-2"/>
    <n v="0.15000000596046448"/>
    <n v="0"/>
    <n v="7"/>
    <n v="15"/>
    <x v="0"/>
    <s v="No corresponde"/>
    <s v="No corresponde"/>
    <n v="0"/>
    <n v="3"/>
    <n v="5"/>
    <n v="0"/>
    <n v="2"/>
    <n v="10"/>
    <s v="No corresponde"/>
    <s v="No corresponde"/>
    <s v="No corresponde"/>
    <s v="No corresponde"/>
    <s v="No corresponde"/>
    <s v="No corresponde"/>
    <n v="0.94117647058823528"/>
    <n v="0.95"/>
    <n v="1"/>
    <n v="0"/>
    <n v="45"/>
    <n v="90"/>
    <n v="0"/>
    <n v="0"/>
    <n v="1"/>
    <n v="0"/>
    <n v="1"/>
    <n v="3"/>
    <s v="No corresponde"/>
    <s v="No corresponde"/>
    <s v="No corresponde"/>
    <n v="9"/>
    <n v="10"/>
    <m/>
    <n v="0"/>
    <n v="0"/>
    <n v="0"/>
  </r>
  <r>
    <n v="265"/>
    <n v="30408"/>
    <x v="2"/>
    <s v="Aymaraes"/>
    <s v="Justo Apu Sahuaraura"/>
    <n v="1"/>
    <n v="1"/>
    <n v="1"/>
    <s v="pobreza muy alta y ruralidad alta"/>
    <n v="1"/>
    <n v="0"/>
    <n v="0"/>
    <n v="1335"/>
    <n v="70"/>
    <n v="100"/>
    <n v="0.95"/>
    <n v="20"/>
    <n v="0.94999999489103037"/>
    <n v="0.94999998807907104"/>
    <n v="0"/>
    <n v="2"/>
    <n v="4"/>
    <n v="0"/>
    <n v="16"/>
    <n v="4.2857143495764048E-2"/>
    <n v="0.10000000149011612"/>
    <n v="0"/>
    <n v="12"/>
    <n v="27"/>
    <x v="1"/>
    <n v="2.142857142857143E-3"/>
    <n v="5.0000000000000001E-3"/>
    <n v="0"/>
    <n v="3"/>
    <n v="5"/>
    <n v="0"/>
    <n v="2"/>
    <n v="10"/>
    <s v="No corresponde"/>
    <s v="No corresponde"/>
    <s v="No corresponde"/>
    <s v="No corresponde"/>
    <s v="No corresponde"/>
    <s v="No corresponde"/>
    <n v="0.93406593406593408"/>
    <n v="0.95"/>
    <n v="1"/>
    <n v="0"/>
    <n v="43"/>
    <n v="86"/>
    <n v="0"/>
    <n v="0"/>
    <n v="1"/>
    <n v="0"/>
    <n v="1"/>
    <n v="3"/>
    <s v="No corresponde"/>
    <s v="No corresponde"/>
    <s v="No corresponde"/>
    <n v="10"/>
    <n v="11"/>
    <m/>
    <n v="0"/>
    <n v="0"/>
    <n v="0"/>
  </r>
  <r>
    <n v="266"/>
    <n v="30409"/>
    <x v="2"/>
    <s v="Aymaraes"/>
    <s v="Lucre"/>
    <n v="1"/>
    <n v="1"/>
    <n v="1"/>
    <s v="pobreza muy alta y ruralidad alta"/>
    <n v="1"/>
    <n v="0"/>
    <n v="0"/>
    <n v="2133"/>
    <n v="73.680000000000007"/>
    <n v="100"/>
    <n v="0.93846153846153846"/>
    <n v="65"/>
    <n v="0.95626374443808759"/>
    <n v="0.98000001907348633"/>
    <n v="0"/>
    <n v="8"/>
    <n v="18"/>
    <n v="0"/>
    <n v="70"/>
    <n v="4.2857143495764048E-2"/>
    <n v="0.10000000149011612"/>
    <n v="0"/>
    <n v="33"/>
    <n v="75"/>
    <x v="1"/>
    <n v="2.142857142857143E-3"/>
    <n v="5.0000000000000001E-3"/>
    <n v="0"/>
    <n v="7"/>
    <n v="15"/>
    <n v="0"/>
    <n v="2"/>
    <n v="10"/>
    <s v="No corresponde"/>
    <s v="No corresponde"/>
    <s v="No corresponde"/>
    <s v="No corresponde"/>
    <s v="No corresponde"/>
    <s v="No corresponde"/>
    <n v="0.92307692307692313"/>
    <n v="0.95"/>
    <n v="1"/>
    <n v="0"/>
    <n v="126"/>
    <n v="253"/>
    <n v="0"/>
    <n v="1"/>
    <n v="2"/>
    <n v="0"/>
    <n v="1"/>
    <n v="3"/>
    <s v="No corresponde"/>
    <s v="No corresponde"/>
    <s v="No corresponde"/>
    <n v="11"/>
    <n v="11"/>
    <m/>
    <n v="0"/>
    <n v="0"/>
    <n v="0"/>
  </r>
  <r>
    <n v="267"/>
    <n v="30410"/>
    <x v="2"/>
    <s v="Aymaraes"/>
    <s v="Pocohuanca"/>
    <n v="1"/>
    <n v="1"/>
    <n v="1"/>
    <s v="pobreza muy alta y ruralidad alta"/>
    <n v="1"/>
    <n v="0"/>
    <n v="0"/>
    <n v="1150"/>
    <n v="75.64"/>
    <n v="100"/>
    <n v="0.92592592592592593"/>
    <n v="27"/>
    <n v="0.94735449584072862"/>
    <n v="0.97592592239379883"/>
    <n v="0"/>
    <n v="3"/>
    <n v="7"/>
    <n v="3.8461538461538464E-2"/>
    <n v="26"/>
    <n v="8.1318684167914337E-2"/>
    <n v="0.13846154510974884"/>
    <n v="0"/>
    <n v="15"/>
    <n v="34"/>
    <x v="1"/>
    <n v="2.142857142857143E-3"/>
    <n v="5.0000000000000001E-3"/>
    <n v="0"/>
    <n v="3"/>
    <n v="5"/>
    <n v="0"/>
    <n v="2"/>
    <n v="10"/>
    <s v="No corresponde"/>
    <s v="No corresponde"/>
    <s v="No corresponde"/>
    <s v="No corresponde"/>
    <s v="No corresponde"/>
    <s v="No corresponde"/>
    <n v="0.86363636363636365"/>
    <n v="0.9"/>
    <n v="0.95"/>
    <n v="0"/>
    <n v="57"/>
    <n v="115"/>
    <n v="0"/>
    <n v="0"/>
    <n v="1"/>
    <n v="0"/>
    <n v="1"/>
    <n v="3"/>
    <s v="No corresponde"/>
    <s v="No corresponde"/>
    <s v="No corresponde"/>
    <n v="10"/>
    <n v="11"/>
    <m/>
    <n v="0"/>
    <n v="0"/>
    <n v="0"/>
  </r>
  <r>
    <n v="268"/>
    <n v="30411"/>
    <x v="2"/>
    <s v="Aymaraes"/>
    <s v="San Juan de Chacña"/>
    <n v="1"/>
    <n v="3"/>
    <n v="3"/>
    <s v="pobreza media y ruralidad alta"/>
    <n v="4"/>
    <n v="1"/>
    <n v="0"/>
    <n v="830"/>
    <n v="46.76"/>
    <n v="100"/>
    <n v="1"/>
    <n v="32"/>
    <n v="1"/>
    <n v="1"/>
    <n v="0"/>
    <n v="5"/>
    <n v="11"/>
    <n v="0.12"/>
    <n v="25"/>
    <n v="0.18428571888378686"/>
    <n v="0.27000001072883606"/>
    <n v="0"/>
    <n v="12"/>
    <n v="26"/>
    <x v="0"/>
    <s v="No corresponde"/>
    <s v="No corresponde"/>
    <n v="0"/>
    <n v="3"/>
    <n v="5"/>
    <n v="0"/>
    <n v="6"/>
    <n v="14"/>
    <s v="No corresponde"/>
    <s v="No corresponde"/>
    <s v="No corresponde"/>
    <s v="No corresponde"/>
    <s v="No corresponde"/>
    <s v="No corresponde"/>
    <n v="0.58227848101265822"/>
    <n v="0.8"/>
    <n v="0.9"/>
    <n v="0"/>
    <n v="60"/>
    <n v="121"/>
    <n v="0"/>
    <n v="0"/>
    <n v="1"/>
    <n v="0"/>
    <n v="1"/>
    <n v="3"/>
    <s v="No corresponde"/>
    <s v="No corresponde"/>
    <s v="No corresponde"/>
    <n v="9"/>
    <n v="10"/>
    <m/>
    <n v="0"/>
    <n v="0"/>
    <n v="0"/>
  </r>
  <r>
    <n v="269"/>
    <n v="30412"/>
    <x v="2"/>
    <s v="Aymaraes"/>
    <s v="Sañayca"/>
    <n v="1"/>
    <n v="1"/>
    <n v="1"/>
    <s v="pobreza muy alta y ruralidad alta"/>
    <n v="4"/>
    <n v="1"/>
    <n v="0"/>
    <n v="1449"/>
    <n v="75.23"/>
    <n v="100"/>
    <n v="1"/>
    <n v="31"/>
    <n v="1"/>
    <n v="1"/>
    <n v="0"/>
    <n v="4"/>
    <n v="9"/>
    <n v="2.9411764705882353E-2"/>
    <n v="34"/>
    <n v="7.2268910643433326E-2"/>
    <n v="0.12941177189350128"/>
    <n v="0"/>
    <n v="18"/>
    <n v="41"/>
    <x v="1"/>
    <n v="2.142857142857143E-3"/>
    <n v="5.0000000000000001E-3"/>
    <n v="0"/>
    <n v="3"/>
    <n v="5"/>
    <n v="0"/>
    <n v="6"/>
    <n v="14"/>
    <s v="No corresponde"/>
    <s v="No corresponde"/>
    <s v="No corresponde"/>
    <s v="No corresponde"/>
    <s v="No corresponde"/>
    <s v="No corresponde"/>
    <n v="0.967741935483871"/>
    <n v="1"/>
    <n v="1"/>
    <n v="0"/>
    <n v="70"/>
    <n v="140"/>
    <n v="0"/>
    <n v="0"/>
    <n v="1"/>
    <n v="0"/>
    <n v="1"/>
    <n v="3"/>
    <s v="No corresponde"/>
    <s v="No corresponde"/>
    <s v="No corresponde"/>
    <n v="10"/>
    <n v="11"/>
    <m/>
    <n v="0"/>
    <n v="0"/>
    <n v="1"/>
  </r>
  <r>
    <n v="270"/>
    <n v="30413"/>
    <x v="2"/>
    <s v="Aymaraes"/>
    <s v="Soraya"/>
    <n v="1"/>
    <n v="3"/>
    <n v="3"/>
    <s v="pobreza media y ruralidad alta"/>
    <n v="3"/>
    <n v="0"/>
    <n v="0"/>
    <n v="821"/>
    <n v="46.75"/>
    <n v="100"/>
    <n v="1"/>
    <n v="16"/>
    <n v="1"/>
    <n v="1"/>
    <n v="0"/>
    <n v="3"/>
    <n v="6"/>
    <n v="0"/>
    <n v="18"/>
    <n v="6.4285716840199056E-2"/>
    <n v="0.15000000596046448"/>
    <n v="0"/>
    <n v="11"/>
    <n v="25"/>
    <x v="0"/>
    <s v="No corresponde"/>
    <s v="No corresponde"/>
    <n v="0"/>
    <n v="3"/>
    <n v="5"/>
    <n v="0"/>
    <n v="2"/>
    <n v="10"/>
    <s v="No corresponde"/>
    <s v="No corresponde"/>
    <s v="No corresponde"/>
    <s v="No corresponde"/>
    <s v="No corresponde"/>
    <s v="No corresponde"/>
    <n v="1"/>
    <n v="1"/>
    <n v="1"/>
    <n v="0"/>
    <n v="73"/>
    <n v="146"/>
    <n v="0"/>
    <n v="0"/>
    <n v="1"/>
    <n v="0"/>
    <n v="1"/>
    <n v="3"/>
    <s v="No corresponde"/>
    <s v="No corresponde"/>
    <s v="No corresponde"/>
    <n v="9"/>
    <n v="10"/>
    <m/>
    <n v="0"/>
    <n v="0"/>
    <n v="1"/>
  </r>
  <r>
    <n v="271"/>
    <n v="30414"/>
    <x v="2"/>
    <s v="Aymaraes"/>
    <s v="Tapairihua"/>
    <n v="1"/>
    <n v="3"/>
    <n v="3"/>
    <s v="pobreza media y ruralidad alta"/>
    <n v="1"/>
    <n v="0"/>
    <n v="0"/>
    <n v="2243"/>
    <n v="49.07"/>
    <n v="100"/>
    <n v="0.98630136986301364"/>
    <n v="73"/>
    <n v="0.98630136671364887"/>
    <n v="0.98630136251449585"/>
    <n v="0"/>
    <n v="12"/>
    <n v="27"/>
    <n v="0.17073170731707318"/>
    <n v="82"/>
    <n v="0.2350174182383441"/>
    <n v="0.32073169946670532"/>
    <n v="0"/>
    <n v="38"/>
    <n v="88"/>
    <x v="0"/>
    <s v="No corresponde"/>
    <s v="No corresponde"/>
    <n v="0"/>
    <n v="7"/>
    <n v="15"/>
    <n v="0"/>
    <n v="2"/>
    <n v="10"/>
    <s v="No corresponde"/>
    <s v="No corresponde"/>
    <s v="No corresponde"/>
    <s v="No corresponde"/>
    <s v="No corresponde"/>
    <s v="No corresponde"/>
    <n v="0.83168316831683164"/>
    <n v="0.9"/>
    <n v="0.95"/>
    <n v="0"/>
    <n v="98"/>
    <n v="197"/>
    <n v="0"/>
    <n v="1"/>
    <n v="2"/>
    <n v="0"/>
    <n v="1"/>
    <n v="3"/>
    <s v="No corresponde"/>
    <s v="No corresponde"/>
    <s v="No corresponde"/>
    <n v="10"/>
    <n v="10"/>
    <m/>
    <n v="0"/>
    <n v="0"/>
    <n v="0"/>
  </r>
  <r>
    <n v="272"/>
    <n v="30415"/>
    <x v="2"/>
    <s v="Aymaraes"/>
    <s v="Tintay"/>
    <n v="1"/>
    <n v="2"/>
    <n v="2"/>
    <s v="pobreza alta y ruralidad alta"/>
    <n v="4"/>
    <n v="1"/>
    <n v="0"/>
    <n v="3201"/>
    <n v="60.99"/>
    <n v="100"/>
    <n v="0.98780487804878048"/>
    <n v="82"/>
    <n v="0.98780488303314107"/>
    <n v="0.98780488967895508"/>
    <n v="0"/>
    <n v="9"/>
    <n v="20"/>
    <n v="5.1948051948051951E-2"/>
    <n v="77"/>
    <n v="0.10551948209529904"/>
    <n v="0.17694805562496185"/>
    <n v="0"/>
    <n v="32"/>
    <n v="73"/>
    <x v="1"/>
    <n v="2.142857142857143E-3"/>
    <n v="5.0000000000000001E-3"/>
    <n v="0"/>
    <n v="7"/>
    <n v="15"/>
    <n v="0"/>
    <n v="2"/>
    <n v="10"/>
    <s v="No corresponde"/>
    <s v="No corresponde"/>
    <s v="No corresponde"/>
    <s v="No corresponde"/>
    <s v="No corresponde"/>
    <s v="No corresponde"/>
    <n v="0.66183574879227058"/>
    <n v="0.8"/>
    <n v="0.9"/>
    <n v="0"/>
    <n v="163"/>
    <n v="326"/>
    <n v="0"/>
    <n v="1"/>
    <n v="2"/>
    <n v="0"/>
    <n v="1"/>
    <n v="3"/>
    <s v="No corresponde"/>
    <s v="No corresponde"/>
    <s v="No corresponde"/>
    <n v="11"/>
    <n v="11"/>
    <m/>
    <n v="0"/>
    <n v="0"/>
    <n v="1"/>
  </r>
  <r>
    <n v="273"/>
    <n v="30416"/>
    <x v="2"/>
    <s v="Aymaraes"/>
    <s v="Toraya"/>
    <n v="1"/>
    <n v="3"/>
    <n v="2"/>
    <s v="pobreza alta y ruralidad alta"/>
    <n v="4"/>
    <n v="1"/>
    <n v="1"/>
    <n v="1997"/>
    <n v="55.9"/>
    <n v="100"/>
    <n v="1"/>
    <n v="40"/>
    <n v="1"/>
    <n v="1"/>
    <n v="0"/>
    <n v="5"/>
    <n v="11"/>
    <n v="2.4390243902439025E-2"/>
    <n v="41"/>
    <n v="7.7961675277570405E-2"/>
    <n v="0.14939025044441223"/>
    <n v="0"/>
    <n v="25"/>
    <n v="57"/>
    <x v="0"/>
    <s v="No corresponde"/>
    <s v="No corresponde"/>
    <n v="0"/>
    <n v="7"/>
    <n v="15"/>
    <n v="0"/>
    <n v="6"/>
    <n v="14"/>
    <s v="No corresponde"/>
    <s v="No corresponde"/>
    <s v="No corresponde"/>
    <s v="No corresponde"/>
    <s v="No corresponde"/>
    <s v="No corresponde"/>
    <n v="0.89772727272727271"/>
    <n v="0.9"/>
    <n v="0.95"/>
    <n v="0"/>
    <n v="74"/>
    <n v="148"/>
    <n v="0"/>
    <n v="0"/>
    <n v="1"/>
    <n v="0"/>
    <n v="1"/>
    <n v="3"/>
    <s v="No corresponde"/>
    <s v="No corresponde"/>
    <s v="No corresponde"/>
    <n v="9"/>
    <n v="10"/>
    <m/>
    <n v="0"/>
    <n v="0"/>
    <n v="1"/>
  </r>
  <r>
    <n v="274"/>
    <n v="30417"/>
    <x v="2"/>
    <s v="Aymaraes"/>
    <s v="Yanaca"/>
    <n v="1"/>
    <n v="3"/>
    <n v="2"/>
    <s v="pobreza alta y ruralidad alta"/>
    <n v="1"/>
    <n v="0"/>
    <n v="0"/>
    <n v="1164"/>
    <n v="54.75"/>
    <n v="100"/>
    <n v="0.95"/>
    <n v="20"/>
    <n v="0.94999999489103037"/>
    <n v="0.94999998807907104"/>
    <n v="0"/>
    <n v="3"/>
    <n v="7"/>
    <n v="0"/>
    <n v="23"/>
    <n v="5.3571428571428568E-2"/>
    <n v="0.125"/>
    <n v="0"/>
    <n v="15"/>
    <n v="34"/>
    <x v="0"/>
    <s v="No corresponde"/>
    <s v="No corresponde"/>
    <n v="0"/>
    <n v="3"/>
    <n v="5"/>
    <n v="0"/>
    <n v="6"/>
    <n v="14"/>
    <s v="No corresponde"/>
    <s v="No corresponde"/>
    <s v="No corresponde"/>
    <s v="No corresponde"/>
    <s v="No corresponde"/>
    <s v="No corresponde"/>
    <n v="0.87786259541984735"/>
    <n v="0.9"/>
    <n v="0.95"/>
    <n v="0"/>
    <n v="54"/>
    <n v="108"/>
    <n v="0"/>
    <n v="0"/>
    <n v="1"/>
    <n v="0"/>
    <n v="1"/>
    <n v="3"/>
    <s v="No corresponde"/>
    <s v="No corresponde"/>
    <s v="No corresponde"/>
    <n v="9"/>
    <n v="10"/>
    <m/>
    <n v="0"/>
    <n v="0"/>
    <n v="0"/>
  </r>
  <r>
    <n v="275"/>
    <n v="30501"/>
    <x v="2"/>
    <s v="Cotabambas"/>
    <s v="Tambobamba"/>
    <n v="1"/>
    <n v="2"/>
    <n v="4"/>
    <s v="pobreza media y ruralidad media"/>
    <n v="4"/>
    <n v="1"/>
    <n v="1"/>
    <n v="11747"/>
    <n v="64.48"/>
    <n v="70.989255279733229"/>
    <n v="0.97745901639344257"/>
    <n v="488"/>
    <n v="0.97745901513713862"/>
    <n v="0.97745901346206665"/>
    <n v="0"/>
    <n v="73"/>
    <n v="170"/>
    <n v="3.3045977011494254E-2"/>
    <n v="696"/>
    <n v="0.10804597588106134"/>
    <n v="0.20804597437381744"/>
    <n v="0"/>
    <n v="177"/>
    <n v="412"/>
    <x v="1"/>
    <n v="2.142857142857143E-3"/>
    <n v="5.0000000000000001E-3"/>
    <n v="0"/>
    <n v="11"/>
    <n v="25"/>
    <n v="0"/>
    <n v="2"/>
    <n v="10"/>
    <n v="0"/>
    <n v="0.36428571428571427"/>
    <n v="0.85"/>
    <n v="0"/>
    <n v="0.36428571428571427"/>
    <n v="0.85"/>
    <n v="0.90980392156862744"/>
    <n v="0.95"/>
    <n v="1"/>
    <n v="0"/>
    <n v="229"/>
    <n v="459"/>
    <n v="0"/>
    <n v="2"/>
    <n v="5"/>
    <n v="0"/>
    <n v="1"/>
    <n v="3"/>
    <s v="No corresponde"/>
    <s v="No corresponde"/>
    <s v="No corresponde"/>
    <n v="13"/>
    <n v="13"/>
    <m/>
    <n v="0"/>
    <n v="0"/>
    <n v="1"/>
  </r>
  <r>
    <n v="276"/>
    <n v="30502"/>
    <x v="2"/>
    <s v="Cotabambas"/>
    <s v="Cotabambas"/>
    <n v="1"/>
    <n v="3"/>
    <n v="3"/>
    <s v="pobreza media y ruralidad alta"/>
    <n v="1"/>
    <n v="0"/>
    <n v="0"/>
    <n v="4258"/>
    <n v="44.52"/>
    <n v="100"/>
    <n v="0.8666666666666667"/>
    <n v="120"/>
    <n v="0.9095237976028806"/>
    <n v="0.96666663885116577"/>
    <n v="0"/>
    <n v="20"/>
    <n v="45"/>
    <n v="0.35443037974683544"/>
    <n v="158"/>
    <n v="0.41871608284455308"/>
    <n v="0.50443035364151001"/>
    <n v="0"/>
    <n v="73"/>
    <n v="169"/>
    <x v="0"/>
    <s v="No corresponde"/>
    <s v="No corresponde"/>
    <n v="0"/>
    <n v="11"/>
    <n v="25"/>
    <n v="0"/>
    <n v="2"/>
    <n v="10"/>
    <s v="No corresponde"/>
    <s v="No corresponde"/>
    <s v="No corresponde"/>
    <s v="No corresponde"/>
    <s v="No corresponde"/>
    <s v="No corresponde"/>
    <n v="0.93918918918918914"/>
    <n v="0.95"/>
    <n v="1"/>
    <n v="0"/>
    <n v="160"/>
    <n v="321"/>
    <n v="0"/>
    <n v="1"/>
    <n v="2"/>
    <n v="0"/>
    <n v="1"/>
    <n v="3"/>
    <s v="No corresponde"/>
    <s v="No corresponde"/>
    <s v="No corresponde"/>
    <n v="10"/>
    <n v="10"/>
    <m/>
    <n v="0"/>
    <n v="0"/>
    <n v="0"/>
  </r>
  <r>
    <n v="277"/>
    <n v="30503"/>
    <x v="2"/>
    <s v="Cotabambas"/>
    <s v="Coyllurqui"/>
    <n v="1"/>
    <n v="1"/>
    <n v="1"/>
    <s v="pobreza muy alta y ruralidad alta"/>
    <n v="1"/>
    <n v="0"/>
    <n v="0"/>
    <n v="8596"/>
    <n v="70.56"/>
    <n v="100"/>
    <n v="0.71477663230240551"/>
    <n v="291"/>
    <n v="0.73620521006890827"/>
    <n v="0.76477664709091187"/>
    <n v="0"/>
    <n v="42"/>
    <n v="98"/>
    <n v="0.363855421686747"/>
    <n v="415"/>
    <n v="0.40671256192785121"/>
    <n v="0.46385541558265686"/>
    <n v="0"/>
    <n v="133"/>
    <n v="309"/>
    <x v="1"/>
    <n v="2.142857142857143E-3"/>
    <n v="5.0000000000000001E-3"/>
    <n v="0"/>
    <n v="11"/>
    <n v="25"/>
    <n v="0"/>
    <n v="2"/>
    <n v="10"/>
    <s v="No corresponde"/>
    <s v="No corresponde"/>
    <s v="No corresponde"/>
    <s v="No corresponde"/>
    <s v="No corresponde"/>
    <s v="No corresponde"/>
    <n v="0.82926829268292679"/>
    <n v="0.9"/>
    <n v="0.95"/>
    <n v="0"/>
    <n v="216"/>
    <n v="433"/>
    <n v="0"/>
    <n v="2"/>
    <n v="5"/>
    <n v="0"/>
    <n v="1"/>
    <n v="3"/>
    <s v="No corresponde"/>
    <s v="No corresponde"/>
    <s v="No corresponde"/>
    <n v="11"/>
    <n v="11"/>
    <m/>
    <n v="0"/>
    <n v="0"/>
    <n v="0"/>
  </r>
  <r>
    <n v="278"/>
    <n v="30504"/>
    <x v="2"/>
    <s v="Cotabambas"/>
    <s v="Haquira"/>
    <n v="1"/>
    <n v="1"/>
    <n v="4"/>
    <s v="pobreza media y ruralidad media"/>
    <n v="4"/>
    <n v="1"/>
    <n v="0"/>
    <n v="11862"/>
    <n v="79.06"/>
    <n v="71.187050359712231"/>
    <n v="0.87301587301587302"/>
    <n v="315"/>
    <n v="0.91886622132627871"/>
    <n v="0.98000001907348633"/>
    <n v="0"/>
    <n v="47"/>
    <n v="109"/>
    <n v="0.16467780429594273"/>
    <n v="419"/>
    <n v="0.23967780702722954"/>
    <n v="0.33967781066894531"/>
    <n v="0"/>
    <n v="168"/>
    <n v="391"/>
    <x v="1"/>
    <n v="2.142857142857143E-3"/>
    <n v="5.0000000000000001E-3"/>
    <n v="0"/>
    <n v="11"/>
    <n v="25"/>
    <n v="0"/>
    <n v="6"/>
    <n v="14"/>
    <s v="No corresponde"/>
    <s v="No corresponde"/>
    <s v="No corresponde"/>
    <s v="No corresponde"/>
    <s v="No corresponde"/>
    <s v="No corresponde"/>
    <n v="0.96219281663516065"/>
    <n v="1"/>
    <n v="1"/>
    <n v="0"/>
    <n v="293"/>
    <n v="587"/>
    <n v="0"/>
    <n v="2"/>
    <n v="5"/>
    <n v="0"/>
    <n v="1"/>
    <n v="3"/>
    <s v="No corresponde"/>
    <s v="No corresponde"/>
    <s v="No corresponde"/>
    <n v="11"/>
    <n v="11"/>
    <m/>
    <n v="0"/>
    <n v="0"/>
    <n v="1"/>
  </r>
  <r>
    <n v="279"/>
    <n v="30505"/>
    <x v="2"/>
    <s v="Cotabambas"/>
    <s v="Mara"/>
    <n v="1"/>
    <n v="1"/>
    <n v="1"/>
    <s v="pobreza muy alta y ruralidad alta"/>
    <n v="4"/>
    <n v="1"/>
    <n v="0"/>
    <n v="6692"/>
    <n v="67.88"/>
    <n v="100"/>
    <n v="0.83796296296296291"/>
    <n v="216"/>
    <n v="0.85939152341671088"/>
    <n v="0.8879629373550415"/>
    <n v="0"/>
    <n v="34"/>
    <n v="78"/>
    <n v="0.24702380952380953"/>
    <n v="336"/>
    <n v="0.28988095469215291"/>
    <n v="0.34702381491661072"/>
    <n v="0"/>
    <n v="99"/>
    <n v="230"/>
    <x v="1"/>
    <n v="2.142857142857143E-3"/>
    <n v="5.0000000000000001E-3"/>
    <n v="0"/>
    <n v="11"/>
    <n v="25"/>
    <n v="0"/>
    <n v="6"/>
    <n v="14"/>
    <s v="No corresponde"/>
    <s v="No corresponde"/>
    <s v="No corresponde"/>
    <s v="No corresponde"/>
    <s v="No corresponde"/>
    <s v="No corresponde"/>
    <n v="0.74647887323943662"/>
    <n v="0.8"/>
    <n v="0.9"/>
    <n v="0"/>
    <n v="207"/>
    <n v="414"/>
    <n v="0"/>
    <n v="2"/>
    <n v="4"/>
    <n v="0"/>
    <n v="1"/>
    <n v="3"/>
    <s v="No corresponde"/>
    <s v="No corresponde"/>
    <s v="No corresponde"/>
    <n v="11"/>
    <n v="11"/>
    <m/>
    <n v="0"/>
    <n v="0"/>
    <n v="1"/>
  </r>
  <r>
    <n v="280"/>
    <n v="30506"/>
    <x v="2"/>
    <s v="Cotabambas"/>
    <s v="Challhuahuacho"/>
    <n v="1"/>
    <n v="1"/>
    <n v="4"/>
    <s v="pobreza media y ruralidad media"/>
    <n v="4"/>
    <n v="1"/>
    <n v="0"/>
    <n v="9959"/>
    <n v="77.430000000000007"/>
    <n v="70.58572039333049"/>
    <n v="0.56990881458966569"/>
    <n v="658"/>
    <n v="0.62348023594021018"/>
    <n v="0.69490879774093628"/>
    <n v="0"/>
    <n v="68"/>
    <n v="157"/>
    <n v="3.8461538461538464E-2"/>
    <n v="702"/>
    <n v="0.11346153620180192"/>
    <n v="0.21346153318881989"/>
    <n v="0"/>
    <n v="138"/>
    <n v="322"/>
    <x v="1"/>
    <n v="2.142857142857143E-3"/>
    <n v="5.0000000000000001E-3"/>
    <n v="0"/>
    <n v="11"/>
    <n v="25"/>
    <n v="0"/>
    <n v="2"/>
    <n v="10"/>
    <s v="No corresponde"/>
    <s v="No corresponde"/>
    <s v="No corresponde"/>
    <s v="No corresponde"/>
    <s v="No corresponde"/>
    <s v="No corresponde"/>
    <n v="0.54965034965034965"/>
    <n v="0.8"/>
    <n v="0.9"/>
    <n v="0"/>
    <n v="210"/>
    <n v="421"/>
    <n v="0"/>
    <n v="3"/>
    <n v="7"/>
    <n v="0"/>
    <n v="1"/>
    <n v="3"/>
    <s v="No corresponde"/>
    <s v="No corresponde"/>
    <s v="No corresponde"/>
    <n v="11"/>
    <n v="11"/>
    <m/>
    <n v="0"/>
    <n v="0"/>
    <n v="0"/>
  </r>
  <r>
    <n v="281"/>
    <n v="30601"/>
    <x v="2"/>
    <s v="Chincheros"/>
    <s v="Chincheros"/>
    <n v="2"/>
    <n v="4"/>
    <n v="3"/>
    <s v="pobreza media y ruralidad alta"/>
    <n v="1"/>
    <n v="0"/>
    <n v="0"/>
    <n v="6971"/>
    <n v="41.98"/>
    <n v="100"/>
    <n v="0.9634703196347032"/>
    <n v="219"/>
    <n v="0.96347032826629564"/>
    <n v="0.96347033977508545"/>
    <n v="0"/>
    <n v="49"/>
    <n v="114"/>
    <n v="2.2408963585434174E-2"/>
    <n v="357"/>
    <n v="8.6694679853199674E-2"/>
    <n v="0.17240896821022034"/>
    <n v="0"/>
    <n v="93"/>
    <n v="216"/>
    <x v="0"/>
    <s v="No corresponde"/>
    <s v="No corresponde"/>
    <n v="0"/>
    <n v="11"/>
    <n v="25"/>
    <n v="0"/>
    <n v="2"/>
    <n v="10"/>
    <n v="0"/>
    <n v="0.36428571428571427"/>
    <n v="0.85"/>
    <n v="0"/>
    <n v="0.36428571428571427"/>
    <n v="0.85"/>
    <n v="0.92664092664092668"/>
    <n v="0.95"/>
    <n v="1"/>
    <n v="0"/>
    <n v="130"/>
    <n v="260"/>
    <n v="0"/>
    <n v="1"/>
    <n v="2"/>
    <n v="0"/>
    <n v="1"/>
    <n v="3"/>
    <s v="No corresponde"/>
    <s v="No corresponde"/>
    <s v="No corresponde"/>
    <n v="12"/>
    <n v="12"/>
    <m/>
    <n v="0"/>
    <n v="0"/>
    <n v="1"/>
  </r>
  <r>
    <n v="282"/>
    <n v="30602"/>
    <x v="2"/>
    <s v="Chincheros"/>
    <s v="Anco-Huallo"/>
    <n v="1"/>
    <n v="2"/>
    <n v="4"/>
    <s v="pobreza media y ruralidad media"/>
    <n v="4"/>
    <n v="1"/>
    <n v="1"/>
    <n v="12578"/>
    <n v="62.77"/>
    <n v="43.986254295532646"/>
    <n v="0.96955503512880559"/>
    <n v="427"/>
    <n v="0.96955502878746169"/>
    <n v="0.96955502033233643"/>
    <n v="0"/>
    <n v="67"/>
    <n v="155"/>
    <n v="4.9342105263157895E-2"/>
    <n v="608"/>
    <n v="0.12434210633873044"/>
    <n v="0.22434210777282715"/>
    <n v="0"/>
    <n v="161"/>
    <n v="375"/>
    <x v="1"/>
    <n v="2.142857142857143E-3"/>
    <n v="5.0000000000000001E-3"/>
    <n v="0"/>
    <n v="11"/>
    <n v="25"/>
    <n v="0"/>
    <n v="6"/>
    <n v="14"/>
    <s v="No corresponde"/>
    <s v="No corresponde"/>
    <s v="No corresponde"/>
    <s v="No corresponde"/>
    <s v="No corresponde"/>
    <s v="No corresponde"/>
    <n v="0.87598944591029027"/>
    <n v="0.9"/>
    <n v="0.95"/>
    <n v="0"/>
    <n v="217"/>
    <n v="435"/>
    <s v="No corresponde"/>
    <s v="No corresponde"/>
    <s v="No corresponde"/>
    <n v="0"/>
    <n v="1"/>
    <n v="3"/>
    <s v="No corresponde"/>
    <s v="No corresponde"/>
    <s v="No corresponde"/>
    <n v="10"/>
    <n v="10"/>
    <m/>
    <n v="0"/>
    <n v="0"/>
    <n v="1"/>
  </r>
  <r>
    <n v="283"/>
    <n v="30603"/>
    <x v="2"/>
    <s v="Chincheros"/>
    <s v="Cocharcas"/>
    <n v="1"/>
    <n v="1"/>
    <n v="1"/>
    <s v="pobreza muy alta y ruralidad alta"/>
    <n v="4"/>
    <n v="1"/>
    <n v="0"/>
    <n v="2731"/>
    <n v="68.78"/>
    <n v="100"/>
    <n v="1"/>
    <n v="62"/>
    <n v="1"/>
    <n v="1"/>
    <n v="0"/>
    <n v="11"/>
    <n v="24"/>
    <n v="0.12643678160919541"/>
    <n v="87"/>
    <n v="0.16929392330654347"/>
    <n v="0.22643677890300751"/>
    <n v="0"/>
    <n v="31"/>
    <n v="71"/>
    <x v="1"/>
    <n v="2.142857142857143E-3"/>
    <n v="5.0000000000000001E-3"/>
    <n v="0"/>
    <n v="7"/>
    <n v="15"/>
    <n v="0"/>
    <n v="2"/>
    <n v="10"/>
    <s v="No corresponde"/>
    <s v="No corresponde"/>
    <s v="No corresponde"/>
    <s v="No corresponde"/>
    <s v="No corresponde"/>
    <s v="No corresponde"/>
    <n v="0.80526315789473679"/>
    <n v="0.9"/>
    <n v="0.95"/>
    <n v="0"/>
    <n v="78"/>
    <n v="156"/>
    <s v="No corresponde"/>
    <s v="No corresponde"/>
    <s v="No corresponde"/>
    <n v="0"/>
    <n v="1"/>
    <n v="3"/>
    <s v="No corresponde"/>
    <s v="No corresponde"/>
    <s v="No corresponde"/>
    <n v="10"/>
    <n v="10"/>
    <m/>
    <n v="0"/>
    <n v="0"/>
    <n v="0"/>
  </r>
  <r>
    <n v="284"/>
    <n v="30604"/>
    <x v="2"/>
    <s v="Chincheros"/>
    <s v="Huaccana"/>
    <n v="1"/>
    <n v="2"/>
    <n v="2"/>
    <s v="pobreza alta y ruralidad alta"/>
    <n v="1"/>
    <n v="0"/>
    <n v="0"/>
    <n v="9107"/>
    <n v="61.25"/>
    <n v="100"/>
    <n v="0.81526104417670686"/>
    <n v="249"/>
    <n v="0.84740390554626166"/>
    <n v="0.89026105403900146"/>
    <n v="0"/>
    <n v="36"/>
    <n v="82"/>
    <n v="5.9016393442622953E-2"/>
    <n v="305"/>
    <n v="0.11258782123933073"/>
    <n v="0.1840163916349411"/>
    <n v="0"/>
    <n v="114"/>
    <n v="264"/>
    <x v="1"/>
    <n v="2.142857142857143E-3"/>
    <n v="5.0000000000000001E-3"/>
    <n v="0"/>
    <n v="11"/>
    <n v="25"/>
    <n v="0"/>
    <n v="6"/>
    <n v="14"/>
    <s v="No corresponde"/>
    <s v="No corresponde"/>
    <s v="No corresponde"/>
    <s v="No corresponde"/>
    <s v="No corresponde"/>
    <s v="No corresponde"/>
    <n v="0.49537037037037035"/>
    <n v="0.7"/>
    <n v="0.8"/>
    <n v="0"/>
    <n v="211"/>
    <n v="423"/>
    <n v="0"/>
    <n v="1"/>
    <n v="2"/>
    <n v="0"/>
    <n v="1"/>
    <n v="3"/>
    <s v="No corresponde"/>
    <s v="No corresponde"/>
    <s v="No corresponde"/>
    <n v="11"/>
    <n v="11"/>
    <m/>
    <n v="0"/>
    <n v="0"/>
    <n v="1"/>
  </r>
  <r>
    <n v="285"/>
    <n v="30605"/>
    <x v="2"/>
    <s v="Chincheros"/>
    <s v="Ocobamba"/>
    <n v="1"/>
    <n v="3"/>
    <n v="2"/>
    <s v="pobreza alta y ruralidad alta"/>
    <n v="3"/>
    <n v="0"/>
    <n v="0"/>
    <n v="8299"/>
    <n v="54.15"/>
    <n v="100"/>
    <n v="0.89575289575289574"/>
    <n v="259"/>
    <n v="0.92789575252096357"/>
    <n v="0.97075289487838745"/>
    <n v="0"/>
    <n v="43"/>
    <n v="99"/>
    <n v="2.0588235294117647E-2"/>
    <n v="340"/>
    <n v="7.4159663339622886E-2"/>
    <n v="0.1455882340669632"/>
    <n v="0"/>
    <n v="127"/>
    <n v="296"/>
    <x v="0"/>
    <s v="No corresponde"/>
    <s v="No corresponde"/>
    <n v="0"/>
    <n v="11"/>
    <n v="25"/>
    <n v="0"/>
    <n v="2"/>
    <n v="10"/>
    <s v="No corresponde"/>
    <s v="No corresponde"/>
    <s v="No corresponde"/>
    <s v="No corresponde"/>
    <s v="No corresponde"/>
    <s v="No corresponde"/>
    <n v="0.87595212187159954"/>
    <n v="0.9"/>
    <n v="0.95"/>
    <n v="0"/>
    <n v="135"/>
    <n v="271"/>
    <n v="0"/>
    <n v="2"/>
    <n v="4"/>
    <n v="0"/>
    <n v="1"/>
    <n v="3"/>
    <s v="No corresponde"/>
    <s v="No corresponde"/>
    <s v="No corresponde"/>
    <n v="10"/>
    <n v="10"/>
    <m/>
    <n v="0"/>
    <n v="0"/>
    <n v="0"/>
  </r>
  <r>
    <n v="286"/>
    <n v="30606"/>
    <x v="2"/>
    <s v="Chincheros"/>
    <s v="Ongoy"/>
    <n v="1"/>
    <n v="2"/>
    <n v="2"/>
    <s v="pobreza alta y ruralidad alta"/>
    <n v="1"/>
    <n v="0"/>
    <n v="0"/>
    <n v="3797"/>
    <n v="65.56"/>
    <n v="100"/>
    <n v="0.73611111111111116"/>
    <n v="144"/>
    <n v="0.76825396030668236"/>
    <n v="0.81111109256744385"/>
    <n v="0"/>
    <n v="14"/>
    <n v="31"/>
    <n v="8.1300813008130079E-2"/>
    <n v="123"/>
    <n v="0.13487224028154809"/>
    <n v="0.20630080997943878"/>
    <n v="0"/>
    <n v="68"/>
    <n v="157"/>
    <x v="1"/>
    <n v="2.142857142857143E-3"/>
    <n v="5.0000000000000001E-3"/>
    <n v="0"/>
    <n v="7"/>
    <n v="15"/>
    <n v="0"/>
    <n v="2"/>
    <n v="10"/>
    <s v="No corresponde"/>
    <s v="No corresponde"/>
    <s v="No corresponde"/>
    <s v="No corresponde"/>
    <s v="No corresponde"/>
    <s v="No corresponde"/>
    <n v="0.86263736263736268"/>
    <n v="0.9"/>
    <n v="0.95"/>
    <n v="0"/>
    <n v="123"/>
    <n v="247"/>
    <n v="0"/>
    <n v="1"/>
    <n v="2"/>
    <n v="0"/>
    <n v="1"/>
    <n v="3"/>
    <s v="No corresponde"/>
    <s v="No corresponde"/>
    <s v="No corresponde"/>
    <n v="11"/>
    <n v="11"/>
    <m/>
    <n v="0"/>
    <n v="0"/>
    <n v="1"/>
  </r>
  <r>
    <n v="287"/>
    <n v="30607"/>
    <x v="2"/>
    <s v="Chincheros"/>
    <s v="Uranmarca"/>
    <n v="1"/>
    <n v="2"/>
    <n v="2"/>
    <s v="pobreza alta y ruralidad alta"/>
    <n v="4"/>
    <n v="1"/>
    <n v="0"/>
    <n v="3734"/>
    <n v="63.99"/>
    <n v="100"/>
    <n v="0.91304347826086951"/>
    <n v="92"/>
    <n v="0.94173913860913383"/>
    <n v="0.98000001907348633"/>
    <n v="0"/>
    <n v="12"/>
    <n v="27"/>
    <n v="0.330188679245283"/>
    <n v="106"/>
    <n v="0.38376011311847241"/>
    <n v="0.45518869161605835"/>
    <n v="0"/>
    <n v="41"/>
    <n v="95"/>
    <x v="1"/>
    <n v="2.142857142857143E-3"/>
    <n v="5.0000000000000001E-3"/>
    <n v="0"/>
    <n v="11"/>
    <n v="25"/>
    <n v="0"/>
    <n v="2"/>
    <n v="10"/>
    <s v="No corresponde"/>
    <s v="No corresponde"/>
    <s v="No corresponde"/>
    <s v="No corresponde"/>
    <s v="No corresponde"/>
    <s v="No corresponde"/>
    <n v="0.95357142857142863"/>
    <n v="1"/>
    <n v="1"/>
    <n v="0"/>
    <n v="159"/>
    <n v="318"/>
    <n v="0"/>
    <n v="0"/>
    <n v="1"/>
    <n v="0"/>
    <n v="1"/>
    <n v="3"/>
    <s v="No corresponde"/>
    <s v="No corresponde"/>
    <s v="No corresponde"/>
    <n v="10"/>
    <n v="11"/>
    <m/>
    <n v="0"/>
    <n v="0"/>
    <n v="0"/>
  </r>
  <r>
    <n v="288"/>
    <n v="30608"/>
    <x v="2"/>
    <s v="Chincheros"/>
    <s v="Ranracancha"/>
    <n v="1"/>
    <n v="1"/>
    <n v="1"/>
    <s v="pobreza muy alta y ruralidad alta"/>
    <n v="4"/>
    <n v="1"/>
    <n v="0"/>
    <n v="5356"/>
    <n v="73.12"/>
    <n v="100"/>
    <n v="0.97282608695652173"/>
    <n v="184"/>
    <n v="0.97282607696071177"/>
    <n v="0.97282606363296509"/>
    <n v="0"/>
    <n v="26"/>
    <n v="59"/>
    <n v="0.52838427947598254"/>
    <n v="229"/>
    <n v="0.57124142775443365"/>
    <n v="0.6283842921257019"/>
    <n v="0"/>
    <n v="78"/>
    <n v="181"/>
    <x v="1"/>
    <n v="2.142857142857143E-3"/>
    <n v="5.0000000000000001E-3"/>
    <n v="0"/>
    <n v="11"/>
    <n v="25"/>
    <n v="0"/>
    <n v="6"/>
    <n v="14"/>
    <s v="No corresponde"/>
    <s v="No corresponde"/>
    <s v="No corresponde"/>
    <s v="No corresponde"/>
    <s v="No corresponde"/>
    <s v="No corresponde"/>
    <n v="0.96478873239436624"/>
    <n v="1"/>
    <n v="1"/>
    <n v="0"/>
    <n v="166"/>
    <n v="333"/>
    <n v="0"/>
    <n v="1"/>
    <n v="2"/>
    <n v="0"/>
    <n v="1"/>
    <n v="3"/>
    <s v="No corresponde"/>
    <s v="No corresponde"/>
    <s v="No corresponde"/>
    <n v="11"/>
    <n v="11"/>
    <m/>
    <n v="0"/>
    <n v="0"/>
    <n v="1"/>
  </r>
  <r>
    <n v="289"/>
    <n v="30609"/>
    <x v="2"/>
    <s v="Chincheros"/>
    <s v="Rocchacc"/>
    <n v="1"/>
    <n v="2"/>
    <n v="2"/>
    <s v="pobreza alta y ruralidad alta"/>
    <n v="1"/>
    <n v="0"/>
    <n v="0"/>
    <n v="3396"/>
    <n v="65.56"/>
    <n v="100"/>
    <n v="0.81707317073170727"/>
    <n v="82"/>
    <n v="0.84921602089645964"/>
    <n v="0.89207315444946289"/>
    <n v="0"/>
    <n v="22"/>
    <n v="50"/>
    <n v="5.4794520547945202E-2"/>
    <n v="146"/>
    <n v="0.10836594894440907"/>
    <n v="0.17979452013969421"/>
    <n v="0"/>
    <n v="28"/>
    <n v="65"/>
    <x v="1"/>
    <n v="2.142857142857143E-3"/>
    <n v="5.0000000000000001E-3"/>
    <n v="0"/>
    <n v="7"/>
    <n v="15"/>
    <n v="0"/>
    <n v="2"/>
    <n v="10"/>
    <s v="No corresponde"/>
    <s v="No corresponde"/>
    <s v="No corresponde"/>
    <s v="No corresponde"/>
    <s v="No corresponde"/>
    <s v="No corresponde"/>
    <n v="0.97966101694915253"/>
    <n v="1"/>
    <n v="1"/>
    <n v="0"/>
    <n v="138"/>
    <n v="276"/>
    <n v="0"/>
    <n v="0"/>
    <n v="1"/>
    <n v="0"/>
    <n v="1"/>
    <n v="3"/>
    <s v="No corresponde"/>
    <s v="No corresponde"/>
    <s v="No corresponde"/>
    <n v="10"/>
    <n v="11"/>
    <m/>
    <n v="0"/>
    <n v="0"/>
    <n v="1"/>
  </r>
  <r>
    <n v="290"/>
    <n v="30610"/>
    <x v="2"/>
    <s v="Chincheros"/>
    <s v="El Porvenir"/>
    <n v="1"/>
    <n v="2"/>
    <n v="2"/>
    <s v="pobreza alta y ruralidad alta"/>
    <n v="1"/>
    <n v="0"/>
    <n v="0"/>
    <n v="2006"/>
    <n v="65.56"/>
    <n v="100"/>
    <n v="0.75"/>
    <n v="44"/>
    <n v="0.78214285203388756"/>
    <n v="0.82499998807907104"/>
    <n v="0"/>
    <n v="12"/>
    <n v="28"/>
    <n v="2.2727272727272728E-2"/>
    <n v="88"/>
    <n v="7.629869839587769E-2"/>
    <n v="0.14772726595401764"/>
    <n v="0"/>
    <n v="18"/>
    <n v="40"/>
    <x v="1"/>
    <n v="2.142857142857143E-3"/>
    <n v="5.0000000000000001E-3"/>
    <n v="0"/>
    <n v="3"/>
    <n v="5"/>
    <n v="0"/>
    <n v="2"/>
    <n v="10"/>
    <s v="No corresponde"/>
    <s v="No corresponde"/>
    <s v="No corresponde"/>
    <s v="No corresponde"/>
    <s v="No corresponde"/>
    <s v="No corresponde"/>
    <n v="0.97666666666666668"/>
    <n v="1"/>
    <n v="1"/>
    <n v="0"/>
    <n v="67"/>
    <n v="134"/>
    <n v="0"/>
    <n v="0"/>
    <n v="1"/>
    <n v="0"/>
    <n v="1"/>
    <n v="3"/>
    <s v="No corresponde"/>
    <s v="No corresponde"/>
    <s v="No corresponde"/>
    <n v="10"/>
    <n v="11"/>
    <m/>
    <n v="0"/>
    <n v="0"/>
    <n v="0"/>
  </r>
  <r>
    <n v="291"/>
    <n v="30611"/>
    <x v="2"/>
    <s v="Chincheros"/>
    <s v="Los Chankas"/>
    <n v="1"/>
    <n v="2"/>
    <n v="2"/>
    <s v="pobreza alta y ruralidad alta"/>
    <n v="1"/>
    <n v="0"/>
    <n v="0"/>
    <n v="1271"/>
    <n v="61.25"/>
    <n v="100"/>
    <n v="1"/>
    <n v="27"/>
    <n v="1"/>
    <n v="1"/>
    <n v="0"/>
    <n v="8"/>
    <n v="18"/>
    <n v="6.3492063492063489E-2"/>
    <n v="63"/>
    <n v="0.11706349044159697"/>
    <n v="0.1884920597076416"/>
    <n v="0"/>
    <n v="15"/>
    <n v="33"/>
    <x v="1"/>
    <n v="2.142857142857143E-3"/>
    <n v="5.0000000000000001E-3"/>
    <n v="0"/>
    <n v="3"/>
    <n v="5"/>
    <n v="0"/>
    <n v="2"/>
    <n v="10"/>
    <s v="No corresponde"/>
    <s v="No corresponde"/>
    <s v="No corresponde"/>
    <s v="No corresponde"/>
    <s v="No corresponde"/>
    <s v="No corresponde"/>
    <n v="0.7219512195121951"/>
    <n v="0.8"/>
    <n v="0.9"/>
    <n v="0"/>
    <n v="45"/>
    <n v="90"/>
    <n v="0"/>
    <n v="0"/>
    <n v="1"/>
    <n v="0"/>
    <n v="1"/>
    <n v="3"/>
    <s v="No corresponde"/>
    <s v="No corresponde"/>
    <s v="No corresponde"/>
    <n v="10"/>
    <n v="11"/>
    <m/>
    <n v="0"/>
    <n v="0"/>
    <n v="1"/>
  </r>
  <r>
    <n v="292"/>
    <n v="30701"/>
    <x v="2"/>
    <s v="Grau"/>
    <s v="Chuquibambilla"/>
    <n v="1"/>
    <n v="3"/>
    <n v="4"/>
    <s v="pobreza media y ruralidad media"/>
    <n v="1"/>
    <n v="0"/>
    <n v="0"/>
    <n v="5389"/>
    <n v="54.46"/>
    <n v="49.791666666666664"/>
    <n v="0.71074380165289253"/>
    <n v="121"/>
    <n v="0.76431522304642996"/>
    <n v="0.83574378490447998"/>
    <n v="0"/>
    <n v="27"/>
    <n v="62"/>
    <n v="3.8095238095238099E-2"/>
    <n v="210"/>
    <n v="0.11309523584485864"/>
    <n v="0.21309523284435272"/>
    <n v="0"/>
    <n v="91"/>
    <n v="211"/>
    <x v="0"/>
    <s v="No corresponde"/>
    <s v="No corresponde"/>
    <n v="0"/>
    <n v="11"/>
    <n v="25"/>
    <n v="0"/>
    <n v="2"/>
    <n v="10"/>
    <n v="0"/>
    <n v="0.36428571428571427"/>
    <n v="0.85"/>
    <n v="0"/>
    <n v="0.36428571428571427"/>
    <n v="0.85"/>
    <n v="0.96153846153846156"/>
    <n v="1"/>
    <n v="1"/>
    <n v="0"/>
    <n v="139"/>
    <n v="278"/>
    <n v="0"/>
    <n v="1"/>
    <n v="3"/>
    <n v="0"/>
    <n v="1"/>
    <n v="3"/>
    <s v="No corresponde"/>
    <s v="No corresponde"/>
    <s v="No corresponde"/>
    <n v="12"/>
    <n v="12"/>
    <m/>
    <n v="0"/>
    <n v="0"/>
    <n v="1"/>
  </r>
  <r>
    <n v="293"/>
    <n v="30702"/>
    <x v="2"/>
    <s v="Grau"/>
    <s v="Curpahuasi"/>
    <n v="1"/>
    <n v="3"/>
    <n v="2"/>
    <s v="pobreza alta y ruralidad alta"/>
    <n v="4"/>
    <n v="1"/>
    <n v="0"/>
    <n v="2311"/>
    <n v="55.95"/>
    <n v="100"/>
    <n v="0.74242424242424243"/>
    <n v="66"/>
    <n v="0.77456709755447517"/>
    <n v="0.8174242377281189"/>
    <n v="0"/>
    <n v="9"/>
    <n v="20"/>
    <n v="0.25333333333333335"/>
    <n v="75"/>
    <n v="0.30690476054237004"/>
    <n v="0.37833333015441895"/>
    <n v="0"/>
    <n v="41"/>
    <n v="95"/>
    <x v="0"/>
    <s v="No corresponde"/>
    <s v="No corresponde"/>
    <n v="0"/>
    <n v="7"/>
    <n v="15"/>
    <n v="0"/>
    <n v="6"/>
    <n v="14"/>
    <s v="No corresponde"/>
    <s v="No corresponde"/>
    <s v="No corresponde"/>
    <s v="No corresponde"/>
    <s v="No corresponde"/>
    <s v="No corresponde"/>
    <n v="0.9773755656108597"/>
    <n v="1"/>
    <n v="1"/>
    <n v="0"/>
    <n v="93"/>
    <n v="187"/>
    <n v="0"/>
    <n v="1"/>
    <n v="2"/>
    <n v="0"/>
    <n v="1"/>
    <n v="3"/>
    <s v="No corresponde"/>
    <s v="No corresponde"/>
    <s v="No corresponde"/>
    <n v="10"/>
    <n v="10"/>
    <m/>
    <n v="0"/>
    <n v="0"/>
    <n v="0"/>
  </r>
  <r>
    <n v="294"/>
    <n v="30703"/>
    <x v="2"/>
    <s v="Grau"/>
    <s v="Gamarra"/>
    <n v="1"/>
    <n v="1"/>
    <n v="2"/>
    <s v="pobreza alta y ruralidad alta"/>
    <n v="2"/>
    <n v="0"/>
    <n v="0"/>
    <n v="3875"/>
    <n v="65.67"/>
    <n v="100"/>
    <n v="0.92753623188405798"/>
    <n v="69"/>
    <n v="0.95002071210809869"/>
    <n v="0.98000001907348633"/>
    <n v="0"/>
    <n v="8"/>
    <n v="18"/>
    <n v="5.8823529411764705E-2"/>
    <n v="68"/>
    <n v="0.11239495648055517"/>
    <n v="0.18382352590560913"/>
    <n v="0"/>
    <n v="58"/>
    <n v="134"/>
    <x v="1"/>
    <n v="2.142857142857143E-3"/>
    <n v="5.0000000000000001E-3"/>
    <n v="0"/>
    <n v="11"/>
    <n v="25"/>
    <n v="0"/>
    <n v="2"/>
    <n v="10"/>
    <s v="No corresponde"/>
    <s v="No corresponde"/>
    <s v="No corresponde"/>
    <s v="No corresponde"/>
    <s v="No corresponde"/>
    <s v="No corresponde"/>
    <n v="0.72151898734177211"/>
    <n v="0.8"/>
    <n v="0.9"/>
    <n v="0"/>
    <n v="131"/>
    <n v="262"/>
    <n v="0"/>
    <n v="2"/>
    <n v="4"/>
    <n v="0"/>
    <n v="1"/>
    <n v="3"/>
    <s v="No corresponde"/>
    <s v="No corresponde"/>
    <s v="No corresponde"/>
    <n v="11"/>
    <n v="11"/>
    <m/>
    <n v="0"/>
    <n v="0"/>
    <n v="0"/>
  </r>
  <r>
    <n v="295"/>
    <n v="30704"/>
    <x v="2"/>
    <s v="Grau"/>
    <s v="Huayllati"/>
    <n v="1"/>
    <n v="2"/>
    <n v="2"/>
    <s v="pobreza alta y ruralidad alta"/>
    <n v="4"/>
    <n v="1"/>
    <n v="0"/>
    <n v="1648"/>
    <n v="61.94"/>
    <n v="100"/>
    <n v="0.63636363636363635"/>
    <n v="44"/>
    <n v="0.66850648375300614"/>
    <n v="0.71136361360549927"/>
    <n v="0"/>
    <n v="9"/>
    <n v="21"/>
    <n v="0"/>
    <n v="69"/>
    <n v="5.3571428571428568E-2"/>
    <n v="0.125"/>
    <n v="0"/>
    <n v="28"/>
    <n v="65"/>
    <x v="1"/>
    <n v="2.142857142857143E-3"/>
    <n v="5.0000000000000001E-3"/>
    <n v="0"/>
    <n v="3"/>
    <n v="5"/>
    <n v="0"/>
    <n v="2"/>
    <n v="10"/>
    <s v="No corresponde"/>
    <s v="No corresponde"/>
    <s v="No corresponde"/>
    <s v="No corresponde"/>
    <s v="No corresponde"/>
    <s v="No corresponde"/>
    <n v="0.52606635071090047"/>
    <n v="0.8"/>
    <n v="0.9"/>
    <n v="0"/>
    <n v="89"/>
    <n v="179"/>
    <n v="0"/>
    <n v="0"/>
    <n v="1"/>
    <n v="0"/>
    <n v="1"/>
    <n v="3"/>
    <s v="No corresponde"/>
    <s v="No corresponde"/>
    <s v="No corresponde"/>
    <n v="10"/>
    <n v="11"/>
    <m/>
    <n v="0"/>
    <n v="0"/>
    <n v="0"/>
  </r>
  <r>
    <n v="296"/>
    <n v="30705"/>
    <x v="2"/>
    <s v="Grau"/>
    <s v="Mamara"/>
    <n v="2"/>
    <n v="4"/>
    <n v="3"/>
    <s v="pobreza media y ruralidad alta"/>
    <n v="1"/>
    <n v="0"/>
    <n v="0"/>
    <n v="969"/>
    <n v="42.07"/>
    <n v="100"/>
    <n v="0.8571428571428571"/>
    <n v="14"/>
    <n v="0.89999998832235528"/>
    <n v="0.95714282989501953"/>
    <n v="0"/>
    <n v="4"/>
    <n v="8"/>
    <n v="0"/>
    <n v="21"/>
    <n v="6.4285716840199056E-2"/>
    <n v="0.15000000596046448"/>
    <n v="0"/>
    <n v="13"/>
    <n v="30"/>
    <x v="0"/>
    <s v="No corresponde"/>
    <s v="No corresponde"/>
    <n v="0"/>
    <n v="3"/>
    <n v="5"/>
    <n v="0"/>
    <n v="6"/>
    <n v="14"/>
    <s v="No corresponde"/>
    <s v="No corresponde"/>
    <s v="No corresponde"/>
    <s v="No corresponde"/>
    <s v="No corresponde"/>
    <s v="No corresponde"/>
    <n v="0.83636363636363631"/>
    <n v="0.9"/>
    <n v="0.95"/>
    <n v="0"/>
    <n v="69"/>
    <n v="139"/>
    <n v="0"/>
    <n v="0"/>
    <n v="1"/>
    <n v="0"/>
    <n v="1"/>
    <n v="3"/>
    <s v="No corresponde"/>
    <s v="No corresponde"/>
    <s v="No corresponde"/>
    <n v="9"/>
    <n v="10"/>
    <m/>
    <n v="0"/>
    <n v="0"/>
    <n v="1"/>
  </r>
  <r>
    <n v="297"/>
    <n v="30706"/>
    <x v="2"/>
    <s v="Grau"/>
    <s v="Micaela Bastidas"/>
    <n v="1"/>
    <n v="2"/>
    <n v="2"/>
    <s v="pobreza alta y ruralidad alta"/>
    <n v="3"/>
    <n v="0"/>
    <n v="0"/>
    <n v="1682"/>
    <n v="59.76"/>
    <n v="100"/>
    <n v="0.77777777777777779"/>
    <n v="18"/>
    <n v="0.80992063548829818"/>
    <n v="0.85277777910232544"/>
    <n v="0"/>
    <n v="3"/>
    <n v="6"/>
    <n v="0"/>
    <n v="21"/>
    <n v="5.3571428571428568E-2"/>
    <n v="0.125"/>
    <n v="0"/>
    <n v="14"/>
    <n v="31"/>
    <x v="1"/>
    <n v="2.142857142857143E-3"/>
    <n v="5.0000000000000001E-3"/>
    <n v="0"/>
    <n v="3"/>
    <n v="5"/>
    <n v="0"/>
    <n v="2"/>
    <n v="10"/>
    <s v="No corresponde"/>
    <s v="No corresponde"/>
    <s v="No corresponde"/>
    <s v="No corresponde"/>
    <s v="No corresponde"/>
    <s v="No corresponde"/>
    <n v="0.95161290322580649"/>
    <n v="1"/>
    <n v="1"/>
    <n v="0"/>
    <n v="56"/>
    <n v="112"/>
    <n v="0"/>
    <n v="0"/>
    <n v="1"/>
    <n v="0"/>
    <n v="1"/>
    <n v="3"/>
    <s v="No corresponde"/>
    <s v="No corresponde"/>
    <s v="No corresponde"/>
    <n v="10"/>
    <n v="11"/>
    <m/>
    <n v="0"/>
    <n v="0"/>
    <n v="0"/>
  </r>
  <r>
    <n v="298"/>
    <n v="30707"/>
    <x v="2"/>
    <s v="Grau"/>
    <s v="Pataypampa"/>
    <n v="1"/>
    <n v="1"/>
    <n v="1"/>
    <s v="pobreza muy alta y ruralidad alta"/>
    <n v="4"/>
    <n v="1"/>
    <n v="1"/>
    <n v="1123"/>
    <n v="74.680000000000007"/>
    <n v="100"/>
    <n v="0.76470588235294112"/>
    <n v="34"/>
    <n v="0.78613446490103456"/>
    <n v="0.81470590829849243"/>
    <n v="0"/>
    <n v="4"/>
    <n v="8"/>
    <n v="0.4838709677419355"/>
    <n v="31"/>
    <n v="0.52672810186438845"/>
    <n v="0.58387094736099243"/>
    <n v="0"/>
    <n v="16"/>
    <n v="37"/>
    <x v="1"/>
    <n v="2.142857142857143E-3"/>
    <n v="5.0000000000000001E-3"/>
    <n v="0"/>
    <n v="3"/>
    <n v="5"/>
    <n v="0"/>
    <n v="6"/>
    <n v="14"/>
    <s v="No corresponde"/>
    <s v="No corresponde"/>
    <s v="No corresponde"/>
    <s v="No corresponde"/>
    <s v="No corresponde"/>
    <s v="No corresponde"/>
    <n v="0.72413793103448276"/>
    <n v="0.8"/>
    <n v="0.9"/>
    <n v="0"/>
    <n v="47"/>
    <n v="95"/>
    <n v="0"/>
    <n v="0"/>
    <n v="1"/>
    <n v="0"/>
    <n v="1"/>
    <n v="3"/>
    <s v="No corresponde"/>
    <s v="No corresponde"/>
    <s v="No corresponde"/>
    <n v="10"/>
    <n v="11"/>
    <m/>
    <n v="0"/>
    <n v="0"/>
    <n v="1"/>
  </r>
  <r>
    <n v="299"/>
    <n v="30708"/>
    <x v="2"/>
    <s v="Grau"/>
    <s v="Progreso"/>
    <n v="1"/>
    <n v="2"/>
    <n v="2"/>
    <s v="pobreza alta y ruralidad alta"/>
    <n v="4"/>
    <n v="1"/>
    <n v="0"/>
    <n v="3329"/>
    <n v="60.47"/>
    <n v="100"/>
    <n v="0.53020134228187921"/>
    <n v="149"/>
    <n v="0.56234420854544709"/>
    <n v="0.6052013635635376"/>
    <n v="0"/>
    <n v="26"/>
    <n v="59"/>
    <n v="9.7165991902834009E-2"/>
    <n v="247"/>
    <n v="0.15073741832828852"/>
    <n v="0.22216598689556122"/>
    <n v="0"/>
    <n v="54"/>
    <n v="126"/>
    <x v="1"/>
    <n v="2.142857142857143E-3"/>
    <n v="5.0000000000000001E-3"/>
    <n v="0"/>
    <n v="11"/>
    <n v="25"/>
    <n v="0"/>
    <n v="2"/>
    <n v="10"/>
    <s v="No corresponde"/>
    <s v="No corresponde"/>
    <s v="No corresponde"/>
    <s v="No corresponde"/>
    <s v="No corresponde"/>
    <s v="No corresponde"/>
    <n v="0.92198581560283688"/>
    <n v="0.95"/>
    <n v="1"/>
    <n v="0"/>
    <n v="104"/>
    <n v="208"/>
    <n v="0"/>
    <n v="1"/>
    <n v="3"/>
    <n v="0"/>
    <n v="1"/>
    <n v="3"/>
    <s v="No corresponde"/>
    <s v="No corresponde"/>
    <s v="No corresponde"/>
    <n v="11"/>
    <n v="11"/>
    <m/>
    <n v="0"/>
    <n v="0"/>
    <n v="0"/>
  </r>
  <r>
    <n v="300"/>
    <n v="30709"/>
    <x v="2"/>
    <s v="Grau"/>
    <s v="San Antonio"/>
    <n v="1"/>
    <n v="3"/>
    <n v="3"/>
    <s v="pobreza media y ruralidad alta"/>
    <n v="4"/>
    <n v="1"/>
    <n v="1"/>
    <n v="357"/>
    <n v="46.44"/>
    <n v="100"/>
    <n v="0.75"/>
    <n v="12"/>
    <n v="0.79285715307508198"/>
    <n v="0.85000002384185791"/>
    <n v="0"/>
    <n v="2"/>
    <n v="3"/>
    <n v="0"/>
    <n v="13"/>
    <n v="6.4285716840199056E-2"/>
    <n v="0.15000000596046448"/>
    <n v="0"/>
    <n v="5"/>
    <n v="10"/>
    <x v="0"/>
    <s v="No corresponde"/>
    <s v="No corresponde"/>
    <n v="0"/>
    <n v="3"/>
    <n v="5"/>
    <n v="0"/>
    <n v="6"/>
    <n v="14"/>
    <s v="No corresponde"/>
    <s v="No corresponde"/>
    <s v="No corresponde"/>
    <s v="No corresponde"/>
    <s v="No corresponde"/>
    <s v="No corresponde"/>
    <n v="0.7142857142857143"/>
    <n v="0.8"/>
    <n v="0.9"/>
    <n v="0"/>
    <n v="18"/>
    <n v="37"/>
    <n v="0"/>
    <n v="0"/>
    <n v="1"/>
    <n v="0"/>
    <n v="1"/>
    <n v="3"/>
    <s v="No corresponde"/>
    <s v="No corresponde"/>
    <s v="No corresponde"/>
    <n v="9"/>
    <n v="10"/>
    <m/>
    <n v="0"/>
    <n v="0"/>
    <n v="0"/>
  </r>
  <r>
    <n v="301"/>
    <n v="30710"/>
    <x v="2"/>
    <s v="Grau"/>
    <s v="Santa Rosa"/>
    <n v="1"/>
    <n v="3"/>
    <n v="3"/>
    <s v="pobreza media y ruralidad alta"/>
    <n v="4"/>
    <n v="0"/>
    <n v="1"/>
    <n v="697"/>
    <n v="45.4"/>
    <n v="100"/>
    <n v="0.90909090909090906"/>
    <n v="22"/>
    <n v="0.93948052765487078"/>
    <n v="0.98000001907348633"/>
    <n v="0"/>
    <n v="3"/>
    <n v="6"/>
    <n v="0.5"/>
    <n v="18"/>
    <n v="0.56428570406777523"/>
    <n v="0.64999997615814209"/>
    <n v="0"/>
    <n v="13"/>
    <n v="29"/>
    <x v="0"/>
    <s v="No corresponde"/>
    <s v="No corresponde"/>
    <n v="0"/>
    <n v="3"/>
    <n v="5"/>
    <n v="0"/>
    <n v="2"/>
    <n v="10"/>
    <s v="No corresponde"/>
    <s v="No corresponde"/>
    <s v="No corresponde"/>
    <s v="No corresponde"/>
    <s v="No corresponde"/>
    <s v="No corresponde"/>
    <n v="0.95652173913043481"/>
    <n v="1"/>
    <n v="1"/>
    <n v="0"/>
    <n v="40"/>
    <n v="80"/>
    <n v="0"/>
    <n v="0"/>
    <n v="1"/>
    <n v="0"/>
    <n v="1"/>
    <n v="3"/>
    <s v="No corresponde"/>
    <s v="No corresponde"/>
    <s v="No corresponde"/>
    <n v="9"/>
    <n v="10"/>
    <m/>
    <n v="0"/>
    <n v="0"/>
    <n v="1"/>
  </r>
  <r>
    <n v="302"/>
    <n v="30711"/>
    <x v="2"/>
    <s v="Grau"/>
    <s v="Turpay"/>
    <n v="1"/>
    <n v="3"/>
    <n v="3"/>
    <s v="pobreza media y ruralidad alta"/>
    <n v="1"/>
    <n v="0"/>
    <n v="0"/>
    <n v="743"/>
    <n v="50.33"/>
    <n v="100"/>
    <n v="0.79166666666666663"/>
    <n v="24"/>
    <n v="0.83452380271185012"/>
    <n v="0.89166665077209473"/>
    <n v="0"/>
    <n v="3"/>
    <n v="5"/>
    <n v="5.2631578947368418E-2"/>
    <n v="19"/>
    <n v="0.11691729276251972"/>
    <n v="0.20263157784938812"/>
    <n v="0"/>
    <n v="8"/>
    <n v="17"/>
    <x v="0"/>
    <s v="No corresponde"/>
    <s v="No corresponde"/>
    <n v="0"/>
    <n v="3"/>
    <n v="5"/>
    <n v="0"/>
    <n v="2"/>
    <n v="10"/>
    <s v="No corresponde"/>
    <s v="No corresponde"/>
    <s v="No corresponde"/>
    <s v="No corresponde"/>
    <s v="No corresponde"/>
    <s v="No corresponde"/>
    <n v="0"/>
    <n v="0.7"/>
    <n v="0.8"/>
    <n v="0"/>
    <n v="48"/>
    <n v="96"/>
    <s v="No corresponde"/>
    <s v="No corresponde"/>
    <s v="No corresponde"/>
    <n v="0"/>
    <n v="1"/>
    <n v="3"/>
    <s v="No corresponde"/>
    <s v="No corresponde"/>
    <s v="No corresponde"/>
    <n v="9"/>
    <n v="9"/>
    <m/>
    <n v="0"/>
    <n v="0"/>
    <n v="1"/>
  </r>
  <r>
    <n v="303"/>
    <n v="30712"/>
    <x v="2"/>
    <s v="Grau"/>
    <s v="Vilcabamba"/>
    <n v="2"/>
    <n v="5"/>
    <n v="5"/>
    <s v="pobreza baja y ruralidad alta"/>
    <n v="1"/>
    <n v="0"/>
    <n v="0"/>
    <n v="1397"/>
    <n v="24.206579999999999"/>
    <n v="100"/>
    <n v="0.66666666666666663"/>
    <n v="33"/>
    <n v="0.73095237924939105"/>
    <n v="0.81666666269302368"/>
    <n v="0"/>
    <n v="12"/>
    <n v="26"/>
    <n v="0"/>
    <n v="69"/>
    <n v="8.5714286991528096E-2"/>
    <n v="0.20000000298023224"/>
    <n v="0"/>
    <n v="18"/>
    <n v="41"/>
    <x v="0"/>
    <s v="No corresponde"/>
    <s v="No corresponde"/>
    <n v="0"/>
    <n v="3"/>
    <n v="5"/>
    <n v="0"/>
    <n v="2"/>
    <n v="10"/>
    <s v="No corresponde"/>
    <s v="No corresponde"/>
    <s v="No corresponde"/>
    <s v="No corresponde"/>
    <s v="No corresponde"/>
    <s v="No corresponde"/>
    <n v="0.90322580645161288"/>
    <n v="0.95"/>
    <n v="1"/>
    <n v="0"/>
    <n v="75"/>
    <n v="151"/>
    <n v="0"/>
    <n v="0"/>
    <n v="1"/>
    <n v="0"/>
    <n v="1"/>
    <n v="3"/>
    <s v="No corresponde"/>
    <s v="No corresponde"/>
    <s v="No corresponde"/>
    <n v="9"/>
    <n v="10"/>
    <m/>
    <n v="0"/>
    <n v="0"/>
    <n v="1"/>
  </r>
  <r>
    <n v="304"/>
    <n v="30713"/>
    <x v="2"/>
    <s v="Grau"/>
    <s v="Virundo"/>
    <n v="1"/>
    <n v="2"/>
    <n v="2"/>
    <s v="pobreza alta y ruralidad alta"/>
    <n v="4"/>
    <n v="1"/>
    <n v="0"/>
    <n v="1300"/>
    <n v="56.63"/>
    <n v="100"/>
    <n v="0.83333333333333337"/>
    <n v="24"/>
    <n v="0.86547620239711942"/>
    <n v="0.90833336114883423"/>
    <n v="0"/>
    <n v="3"/>
    <n v="6"/>
    <n v="0.21052631578947367"/>
    <n v="19"/>
    <n v="0.2640977450331351"/>
    <n v="0.33552631735801697"/>
    <n v="0"/>
    <n v="15"/>
    <n v="35"/>
    <x v="1"/>
    <n v="2.142857142857143E-3"/>
    <n v="5.0000000000000001E-3"/>
    <n v="0"/>
    <n v="3"/>
    <n v="5"/>
    <n v="0"/>
    <n v="2"/>
    <n v="10"/>
    <s v="No corresponde"/>
    <s v="No corresponde"/>
    <s v="No corresponde"/>
    <s v="No corresponde"/>
    <s v="No corresponde"/>
    <s v="No corresponde"/>
    <n v="0.88709677419354838"/>
    <n v="0.9"/>
    <n v="0.95"/>
    <n v="0"/>
    <n v="44"/>
    <n v="88"/>
    <s v="No corresponde"/>
    <s v="No corresponde"/>
    <s v="No corresponde"/>
    <n v="0"/>
    <n v="1"/>
    <n v="3"/>
    <s v="No corresponde"/>
    <s v="No corresponde"/>
    <s v="No corresponde"/>
    <n v="10"/>
    <n v="10"/>
    <m/>
    <n v="0"/>
    <n v="0"/>
    <n v="0"/>
  </r>
  <r>
    <n v="305"/>
    <n v="30714"/>
    <x v="2"/>
    <s v="Grau"/>
    <s v="Curasco"/>
    <n v="1"/>
    <n v="1"/>
    <n v="1"/>
    <s v="pobreza muy alta y ruralidad alta"/>
    <n v="4"/>
    <n v="1"/>
    <n v="0"/>
    <n v="1618"/>
    <n v="79.930000000000007"/>
    <n v="100"/>
    <n v="0.5714285714285714"/>
    <n v="42"/>
    <n v="0.59285713336905654"/>
    <n v="0.62142854928970337"/>
    <n v="0"/>
    <n v="6"/>
    <n v="12"/>
    <n v="0.19565217391304349"/>
    <n v="46"/>
    <n v="0.23850931976892933"/>
    <n v="0.29565218091011047"/>
    <n v="0"/>
    <n v="20"/>
    <n v="46"/>
    <x v="1"/>
    <n v="2.142857142857143E-3"/>
    <n v="5.0000000000000001E-3"/>
    <n v="0"/>
    <n v="7"/>
    <n v="15"/>
    <n v="0"/>
    <n v="6"/>
    <n v="14"/>
    <s v="No corresponde"/>
    <s v="No corresponde"/>
    <s v="No corresponde"/>
    <s v="No corresponde"/>
    <s v="No corresponde"/>
    <s v="No corresponde"/>
    <n v="0.9850746268656716"/>
    <n v="1"/>
    <n v="1"/>
    <n v="0"/>
    <n v="77"/>
    <n v="154"/>
    <n v="0"/>
    <n v="0"/>
    <n v="1"/>
    <n v="0"/>
    <n v="1"/>
    <n v="3"/>
    <s v="No corresponde"/>
    <s v="No corresponde"/>
    <s v="No corresponde"/>
    <n v="10"/>
    <n v="11"/>
    <m/>
    <n v="0"/>
    <n v="0"/>
    <n v="1"/>
  </r>
  <r>
    <n v="306"/>
    <n v="40105"/>
    <x v="3"/>
    <s v="Arequipa"/>
    <s v="Characato"/>
    <n v="4"/>
    <n v="2"/>
    <n v="6"/>
    <s v="pobreza baja y ruralidad baja"/>
    <n v="4"/>
    <n v="1"/>
    <n v="1"/>
    <n v="9993"/>
    <n v="12.63"/>
    <n v="8.2318198597268371"/>
    <n v="0.74829931972789121"/>
    <n v="441"/>
    <n v="0.82329931666946043"/>
    <n v="0.92329931259155273"/>
    <n v="0"/>
    <n v="56"/>
    <n v="129"/>
    <n v="0"/>
    <n v="509"/>
    <n v="9.6428568874086656E-2"/>
    <n v="0.22499999403953552"/>
    <n v="0"/>
    <n v="86"/>
    <n v="200"/>
    <x v="0"/>
    <s v="No corresponde"/>
    <s v="No corresponde"/>
    <n v="0"/>
    <n v="11"/>
    <n v="25"/>
    <n v="0"/>
    <n v="6"/>
    <n v="14"/>
    <s v="No corresponde"/>
    <s v="No corresponde"/>
    <s v="No corresponde"/>
    <s v="No corresponde"/>
    <s v="No corresponde"/>
    <s v="No corresponde"/>
    <n v="0.79268292682926833"/>
    <n v="0.8"/>
    <n v="0.9"/>
    <n v="0"/>
    <n v="150"/>
    <n v="300"/>
    <s v="No corresponde"/>
    <s v="No corresponde"/>
    <s v="No corresponde"/>
    <n v="0"/>
    <n v="1"/>
    <n v="3"/>
    <s v="No corresponde"/>
    <s v="No corresponde"/>
    <s v="No corresponde"/>
    <n v="9"/>
    <n v="9"/>
    <m/>
    <n v="0"/>
    <n v="0"/>
    <n v="0"/>
  </r>
  <r>
    <n v="307"/>
    <n v="40106"/>
    <x v="3"/>
    <s v="Arequipa"/>
    <s v="Chiguata"/>
    <n v="2"/>
    <n v="1"/>
    <n v="5"/>
    <s v="pobreza baja y ruralidad alta"/>
    <n v="4"/>
    <n v="1"/>
    <n v="1"/>
    <n v="2980"/>
    <n v="26.89"/>
    <n v="100"/>
    <n v="0.66883116883116878"/>
    <n v="154"/>
    <n v="0.7331168732306953"/>
    <n v="0.81883114576339722"/>
    <n v="0"/>
    <n v="19"/>
    <n v="44"/>
    <n v="0"/>
    <n v="103"/>
    <n v="8.5714286991528096E-2"/>
    <n v="0.20000000298023224"/>
    <n v="0"/>
    <n v="31"/>
    <n v="72"/>
    <x v="0"/>
    <s v="No corresponde"/>
    <s v="No corresponde"/>
    <n v="0"/>
    <n v="11"/>
    <n v="25"/>
    <n v="0"/>
    <n v="6"/>
    <n v="14"/>
    <s v="No corresponde"/>
    <s v="No corresponde"/>
    <s v="No corresponde"/>
    <s v="No corresponde"/>
    <s v="No corresponde"/>
    <s v="No corresponde"/>
    <n v="0.6785714285714286"/>
    <n v="0.8"/>
    <n v="0.9"/>
    <n v="0"/>
    <n v="79"/>
    <n v="159"/>
    <n v="0"/>
    <n v="0"/>
    <n v="1"/>
    <n v="0"/>
    <n v="1"/>
    <n v="3"/>
    <s v="No corresponde"/>
    <s v="No corresponde"/>
    <s v="No corresponde"/>
    <n v="9"/>
    <n v="10"/>
    <m/>
    <n v="0"/>
    <n v="0"/>
    <n v="1"/>
  </r>
  <r>
    <n v="308"/>
    <n v="40107"/>
    <x v="3"/>
    <s v="Arequipa"/>
    <s v="Jacobo Hunter"/>
    <n v="4"/>
    <n v="2"/>
    <n v="6"/>
    <s v="pobreza baja y ruralidad baja"/>
    <n v="4"/>
    <n v="1"/>
    <n v="1"/>
    <n v="48459"/>
    <n v="11.79"/>
    <n v="0"/>
    <n v="0.81558726673984627"/>
    <n v="1822"/>
    <n v="0.88604987488283482"/>
    <n v="0.98000001907348633"/>
    <n v="0"/>
    <n v="266"/>
    <n v="619"/>
    <n v="0"/>
    <n v="2426"/>
    <n v="9.6428568874086656E-2"/>
    <n v="0.22499999403953552"/>
    <n v="0"/>
    <n v="429"/>
    <n v="1000"/>
    <x v="0"/>
    <s v="No corresponde"/>
    <s v="No corresponde"/>
    <n v="0"/>
    <n v="15"/>
    <n v="35"/>
    <n v="0"/>
    <n v="2"/>
    <n v="10"/>
    <s v="No corresponde"/>
    <s v="No corresponde"/>
    <s v="No corresponde"/>
    <s v="No corresponde"/>
    <s v="No corresponde"/>
    <s v="No corresponde"/>
    <n v="0.98789101917255295"/>
    <n v="1"/>
    <n v="1"/>
    <n v="0"/>
    <n v="179"/>
    <n v="359"/>
    <s v="No corresponde"/>
    <s v="No corresponde"/>
    <s v="No corresponde"/>
    <n v="0"/>
    <n v="1"/>
    <n v="3"/>
    <s v="No corresponde"/>
    <s v="No corresponde"/>
    <s v="No corresponde"/>
    <n v="9"/>
    <n v="9"/>
    <m/>
    <n v="0"/>
    <n v="0"/>
    <n v="1"/>
  </r>
  <r>
    <n v="309"/>
    <n v="40108"/>
    <x v="3"/>
    <s v="Arequipa"/>
    <s v="La Joya"/>
    <n v="3"/>
    <n v="2"/>
    <n v="4"/>
    <s v="pobreza media y ruralidad media"/>
    <n v="2"/>
    <n v="0"/>
    <n v="0"/>
    <n v="31704"/>
    <n v="18.329999999999998"/>
    <n v="44.0720294426919"/>
    <n v="0.67132292522596548"/>
    <n v="1217"/>
    <n v="0.72489436089201897"/>
    <n v="0.79632294178009033"/>
    <n v="0"/>
    <n v="162"/>
    <n v="378"/>
    <n v="0"/>
    <n v="1627"/>
    <n v="7.4999998722757616E-2"/>
    <n v="0.17499999701976776"/>
    <n v="0"/>
    <n v="351"/>
    <n v="818"/>
    <x v="0"/>
    <s v="No corresponde"/>
    <s v="No corresponde"/>
    <n v="0"/>
    <n v="15"/>
    <n v="35"/>
    <n v="0"/>
    <n v="2"/>
    <n v="10"/>
    <s v="No corresponde"/>
    <s v="No corresponde"/>
    <s v="No corresponde"/>
    <s v="No corresponde"/>
    <s v="No corresponde"/>
    <s v="No corresponde"/>
    <n v="0.19164265129682997"/>
    <n v="0.7"/>
    <n v="0.8"/>
    <n v="0"/>
    <n v="283"/>
    <n v="567"/>
    <s v="No corresponde"/>
    <s v="No corresponde"/>
    <s v="No corresponde"/>
    <n v="0"/>
    <n v="1"/>
    <n v="3"/>
    <s v="No corresponde"/>
    <s v="No corresponde"/>
    <s v="No corresponde"/>
    <n v="9"/>
    <n v="9"/>
    <m/>
    <n v="0"/>
    <n v="0"/>
    <n v="0"/>
  </r>
  <r>
    <n v="310"/>
    <n v="40111"/>
    <x v="3"/>
    <s v="Arequipa"/>
    <s v="Mollebaya"/>
    <n v="2"/>
    <n v="1"/>
    <n v="5"/>
    <s v="pobreza baja y ruralidad alta"/>
    <n v="1"/>
    <n v="0"/>
    <n v="0"/>
    <n v="1958"/>
    <n v="29.26"/>
    <n v="100"/>
    <n v="0.82399999999999995"/>
    <n v="125"/>
    <n v="0.88828570447649269"/>
    <n v="0.97399997711181641"/>
    <n v="0"/>
    <n v="19"/>
    <n v="44"/>
    <n v="0"/>
    <n v="174"/>
    <n v="8.5714286991528096E-2"/>
    <n v="0.20000000298023224"/>
    <n v="0"/>
    <n v="22"/>
    <n v="51"/>
    <x v="0"/>
    <s v="No corresponde"/>
    <s v="No corresponde"/>
    <n v="0"/>
    <n v="7"/>
    <n v="15"/>
    <n v="0"/>
    <n v="2"/>
    <n v="10"/>
    <s v="No corresponde"/>
    <s v="No corresponde"/>
    <s v="No corresponde"/>
    <s v="No corresponde"/>
    <s v="No corresponde"/>
    <s v="No corresponde"/>
    <n v="0.97663551401869164"/>
    <n v="1"/>
    <n v="1"/>
    <n v="0"/>
    <n v="22"/>
    <n v="45"/>
    <n v="0"/>
    <n v="0"/>
    <n v="1"/>
    <n v="0"/>
    <n v="1"/>
    <n v="3"/>
    <s v="No corresponde"/>
    <s v="No corresponde"/>
    <s v="No corresponde"/>
    <n v="9"/>
    <n v="10"/>
    <m/>
    <n v="0"/>
    <n v="0"/>
    <n v="1"/>
  </r>
  <r>
    <n v="311"/>
    <n v="40113"/>
    <x v="3"/>
    <s v="Arequipa"/>
    <s v="Pocsi"/>
    <n v="2"/>
    <n v="1"/>
    <n v="5"/>
    <s v="pobreza baja y ruralidad alta"/>
    <n v="3"/>
    <n v="0"/>
    <n v="0"/>
    <n v="531"/>
    <n v="32.869999999999997"/>
    <n v="100"/>
    <n v="0.94444444444444442"/>
    <n v="18"/>
    <n v="0.959682547856891"/>
    <n v="0.98000001907348633"/>
    <n v="0"/>
    <n v="4"/>
    <n v="8"/>
    <n v="0"/>
    <n v="21"/>
    <n v="8.5714286991528096E-2"/>
    <n v="0.20000000298023224"/>
    <n v="0"/>
    <n v="6"/>
    <n v="13"/>
    <x v="0"/>
    <s v="No corresponde"/>
    <s v="No corresponde"/>
    <n v="0"/>
    <n v="3"/>
    <n v="5"/>
    <n v="0"/>
    <n v="2"/>
    <n v="10"/>
    <s v="No corresponde"/>
    <s v="No corresponde"/>
    <s v="No corresponde"/>
    <s v="No corresponde"/>
    <s v="No corresponde"/>
    <s v="No corresponde"/>
    <n v="0.625"/>
    <n v="0.8"/>
    <n v="0.9"/>
    <n v="0"/>
    <n v="26"/>
    <n v="52"/>
    <s v="No corresponde"/>
    <s v="No corresponde"/>
    <s v="No corresponde"/>
    <n v="0"/>
    <n v="1"/>
    <n v="3"/>
    <s v="No corresponde"/>
    <s v="No corresponde"/>
    <s v="No corresponde"/>
    <n v="9"/>
    <n v="9"/>
    <m/>
    <n v="0"/>
    <n v="0"/>
    <n v="1"/>
  </r>
  <r>
    <n v="312"/>
    <n v="40114"/>
    <x v="3"/>
    <s v="Arequipa"/>
    <s v="Polobaya"/>
    <n v="2"/>
    <n v="1"/>
    <n v="5"/>
    <s v="pobreza baja y ruralidad alta"/>
    <n v="2"/>
    <n v="0"/>
    <n v="0"/>
    <n v="1481"/>
    <n v="28.78"/>
    <n v="100"/>
    <n v="0.6470588235294118"/>
    <n v="34"/>
    <n v="0.71134453661301555"/>
    <n v="0.7970588207244873"/>
    <n v="0"/>
    <n v="4"/>
    <n v="9"/>
    <n v="0"/>
    <n v="30"/>
    <n v="8.5714286991528096E-2"/>
    <n v="0.20000000298023224"/>
    <n v="0"/>
    <n v="12"/>
    <n v="26"/>
    <x v="0"/>
    <s v="No corresponde"/>
    <s v="No corresponde"/>
    <n v="0"/>
    <n v="7"/>
    <n v="15"/>
    <n v="0"/>
    <n v="2"/>
    <n v="10"/>
    <s v="No corresponde"/>
    <s v="No corresponde"/>
    <s v="No corresponde"/>
    <s v="No corresponde"/>
    <s v="No corresponde"/>
    <s v="No corresponde"/>
    <n v="1"/>
    <n v="1"/>
    <n v="1"/>
    <n v="0"/>
    <n v="40"/>
    <n v="80"/>
    <s v="No corresponde"/>
    <s v="No corresponde"/>
    <s v="No corresponde"/>
    <n v="0"/>
    <n v="1"/>
    <n v="3"/>
    <s v="No corresponde"/>
    <s v="No corresponde"/>
    <s v="No corresponde"/>
    <n v="9"/>
    <n v="9"/>
    <m/>
    <n v="0"/>
    <n v="0"/>
    <n v="0"/>
  </r>
  <r>
    <n v="313"/>
    <n v="40115"/>
    <x v="3"/>
    <s v="Arequipa"/>
    <s v="Quequeña"/>
    <n v="3"/>
    <n v="1"/>
    <n v="5"/>
    <s v="pobreza baja y ruralidad alta"/>
    <n v="1"/>
    <n v="0"/>
    <n v="0"/>
    <n v="1395"/>
    <n v="21.26"/>
    <n v="100"/>
    <n v="0.77777777777777779"/>
    <n v="54"/>
    <n v="0.84206348752218585"/>
    <n v="0.92777776718139648"/>
    <n v="0"/>
    <n v="6"/>
    <n v="14"/>
    <n v="0"/>
    <n v="63"/>
    <n v="8.5714286991528096E-2"/>
    <n v="0.20000000298023224"/>
    <n v="0"/>
    <n v="11"/>
    <n v="25"/>
    <x v="0"/>
    <s v="No corresponde"/>
    <s v="No corresponde"/>
    <n v="0"/>
    <n v="7"/>
    <n v="15"/>
    <n v="0"/>
    <n v="2"/>
    <n v="10"/>
    <s v="No corresponde"/>
    <s v="No corresponde"/>
    <s v="No corresponde"/>
    <s v="No corresponde"/>
    <s v="No corresponde"/>
    <s v="No corresponde"/>
    <n v="0.98130841121495327"/>
    <n v="1"/>
    <n v="1"/>
    <n v="0"/>
    <n v="93"/>
    <n v="187"/>
    <s v="No corresponde"/>
    <s v="No corresponde"/>
    <s v="No corresponde"/>
    <n v="0"/>
    <n v="1"/>
    <n v="3"/>
    <s v="No corresponde"/>
    <s v="No corresponde"/>
    <s v="No corresponde"/>
    <n v="9"/>
    <n v="9"/>
    <m/>
    <n v="0"/>
    <n v="0"/>
    <n v="1"/>
  </r>
  <r>
    <n v="314"/>
    <n v="40116"/>
    <x v="3"/>
    <s v="Arequipa"/>
    <s v="Sabandia"/>
    <n v="4"/>
    <n v="2"/>
    <n v="6"/>
    <s v="pobreza baja y ruralidad baja"/>
    <n v="3"/>
    <n v="0"/>
    <n v="0"/>
    <n v="4189"/>
    <n v="14.08"/>
    <n v="19.780219780219781"/>
    <n v="0.84375"/>
    <n v="160"/>
    <n v="0.90214286531720844"/>
    <n v="0.98000001907348633"/>
    <n v="0"/>
    <n v="18"/>
    <n v="40"/>
    <n v="0"/>
    <n v="178"/>
    <n v="9.6428568874086656E-2"/>
    <n v="0.22499999403953552"/>
    <n v="0"/>
    <n v="43"/>
    <n v="99"/>
    <x v="0"/>
    <s v="No corresponde"/>
    <s v="No corresponde"/>
    <n v="0"/>
    <n v="7"/>
    <n v="15"/>
    <n v="0"/>
    <n v="2"/>
    <n v="10"/>
    <s v="No corresponde"/>
    <s v="No corresponde"/>
    <s v="No corresponde"/>
    <s v="No corresponde"/>
    <s v="No corresponde"/>
    <s v="No corresponde"/>
    <n v="0.96035242290748901"/>
    <n v="1"/>
    <n v="1"/>
    <n v="0"/>
    <n v="35"/>
    <n v="70"/>
    <s v="No corresponde"/>
    <s v="No corresponde"/>
    <s v="No corresponde"/>
    <n v="0"/>
    <n v="1"/>
    <n v="3"/>
    <s v="No corresponde"/>
    <s v="No corresponde"/>
    <s v="No corresponde"/>
    <n v="9"/>
    <n v="9"/>
    <m/>
    <n v="0"/>
    <n v="0"/>
    <n v="1"/>
  </r>
  <r>
    <n v="315"/>
    <n v="40118"/>
    <x v="3"/>
    <s v="Arequipa"/>
    <s v="San Juan de Siguas"/>
    <n v="2"/>
    <n v="1"/>
    <n v="5"/>
    <s v="pobreza baja y ruralidad alta"/>
    <n v="1"/>
    <n v="0"/>
    <n v="0"/>
    <n v="1574"/>
    <n v="23.77"/>
    <n v="100"/>
    <n v="0.61904761904761907"/>
    <n v="21"/>
    <n v="0.68333333284676478"/>
    <n v="0.76904761791229248"/>
    <n v="0"/>
    <n v="4"/>
    <n v="9"/>
    <n v="0"/>
    <n v="33"/>
    <n v="8.5714286991528096E-2"/>
    <n v="0.20000000298023224"/>
    <n v="0"/>
    <n v="10"/>
    <n v="23"/>
    <x v="0"/>
    <s v="No corresponde"/>
    <s v="No corresponde"/>
    <n v="0"/>
    <n v="3"/>
    <n v="5"/>
    <n v="0"/>
    <n v="2"/>
    <n v="10"/>
    <s v="No corresponde"/>
    <s v="No corresponde"/>
    <s v="No corresponde"/>
    <s v="No corresponde"/>
    <s v="No corresponde"/>
    <s v="No corresponde"/>
    <n v="0.9550561797752809"/>
    <n v="1"/>
    <n v="1"/>
    <n v="0"/>
    <n v="15"/>
    <n v="31"/>
    <s v="No corresponde"/>
    <s v="No corresponde"/>
    <s v="No corresponde"/>
    <n v="0"/>
    <n v="1"/>
    <n v="3"/>
    <s v="No corresponde"/>
    <s v="No corresponde"/>
    <s v="No corresponde"/>
    <n v="9"/>
    <n v="9"/>
    <m/>
    <n v="0"/>
    <n v="0"/>
    <n v="0"/>
  </r>
  <r>
    <n v="316"/>
    <n v="40119"/>
    <x v="3"/>
    <s v="Arequipa"/>
    <s v="San Juan de Tarucani"/>
    <n v="1"/>
    <n v="1"/>
    <n v="1"/>
    <s v="pobreza muy alta y ruralidad alta"/>
    <n v="4"/>
    <n v="0"/>
    <n v="1"/>
    <n v="2169"/>
    <n v="76.87"/>
    <n v="100"/>
    <n v="0.5641025641025641"/>
    <n v="39"/>
    <n v="0.58553112623019099"/>
    <n v="0.61410254240036011"/>
    <n v="0"/>
    <n v="3"/>
    <n v="6"/>
    <n v="0"/>
    <n v="31"/>
    <n v="4.2857143495764048E-2"/>
    <n v="0.10000000149011612"/>
    <n v="0"/>
    <n v="10"/>
    <n v="23"/>
    <x v="1"/>
    <n v="2.142857142857143E-3"/>
    <n v="5.0000000000000001E-3"/>
    <n v="0"/>
    <n v="11"/>
    <n v="25"/>
    <n v="0"/>
    <n v="2"/>
    <n v="10"/>
    <s v="No corresponde"/>
    <s v="No corresponde"/>
    <s v="No corresponde"/>
    <s v="No corresponde"/>
    <s v="No corresponde"/>
    <s v="No corresponde"/>
    <n v="0.39534883720930231"/>
    <n v="0.7"/>
    <n v="0.8"/>
    <n v="0"/>
    <n v="54"/>
    <n v="108"/>
    <s v="No corresponde"/>
    <s v="No corresponde"/>
    <s v="No corresponde"/>
    <n v="0"/>
    <n v="1"/>
    <n v="3"/>
    <s v="No corresponde"/>
    <s v="No corresponde"/>
    <s v="No corresponde"/>
    <n v="10"/>
    <n v="10"/>
    <m/>
    <n v="0"/>
    <n v="0"/>
    <n v="1"/>
  </r>
  <r>
    <n v="317"/>
    <n v="40120"/>
    <x v="3"/>
    <s v="Arequipa"/>
    <s v="Santa Isabel de Siguas"/>
    <n v="2"/>
    <n v="1"/>
    <n v="5"/>
    <s v="pobreza baja y ruralidad alta"/>
    <n v="1"/>
    <n v="0"/>
    <n v="0"/>
    <n v="1259"/>
    <n v="31.47"/>
    <n v="100"/>
    <n v="0.22222222222222221"/>
    <n v="9"/>
    <n v="0.28650793338578845"/>
    <n v="0.37222221493721008"/>
    <n v="0"/>
    <n v="4"/>
    <n v="8"/>
    <n v="0"/>
    <n v="45"/>
    <n v="8.5714286991528096E-2"/>
    <n v="0.20000000298023224"/>
    <n v="0"/>
    <n v="9"/>
    <n v="19"/>
    <x v="0"/>
    <s v="No corresponde"/>
    <s v="No corresponde"/>
    <n v="0"/>
    <n v="3"/>
    <n v="5"/>
    <n v="0"/>
    <n v="2"/>
    <n v="10"/>
    <s v="No corresponde"/>
    <s v="No corresponde"/>
    <s v="No corresponde"/>
    <s v="No corresponde"/>
    <s v="No corresponde"/>
    <s v="No corresponde"/>
    <n v="0.7769784172661871"/>
    <n v="0.8"/>
    <n v="0.9"/>
    <n v="0"/>
    <n v="13"/>
    <n v="26"/>
    <s v="No corresponde"/>
    <s v="No corresponde"/>
    <s v="No corresponde"/>
    <n v="0"/>
    <n v="1"/>
    <n v="3"/>
    <s v="No corresponde"/>
    <s v="No corresponde"/>
    <s v="No corresponde"/>
    <n v="9"/>
    <n v="9"/>
    <m/>
    <n v="0"/>
    <n v="0"/>
    <n v="1"/>
  </r>
  <r>
    <n v="318"/>
    <n v="40121"/>
    <x v="3"/>
    <s v="Arequipa"/>
    <s v="Santa Rita de Siguas"/>
    <n v="2"/>
    <n v="1"/>
    <n v="6"/>
    <s v="pobreza baja y ruralidad baja"/>
    <n v="2"/>
    <n v="0"/>
    <n v="0"/>
    <n v="5791"/>
    <n v="26.85"/>
    <n v="3.7267080745341614"/>
    <n v="0.66666666666666663"/>
    <n v="243"/>
    <n v="0.74166665474573767"/>
    <n v="0.84166663885116577"/>
    <n v="0"/>
    <n v="32"/>
    <n v="73"/>
    <n v="0"/>
    <n v="295"/>
    <n v="9.6428568874086656E-2"/>
    <n v="0.22499999403953552"/>
    <n v="0"/>
    <n v="69"/>
    <n v="159"/>
    <x v="0"/>
    <s v="No corresponde"/>
    <s v="No corresponde"/>
    <n v="0"/>
    <n v="11"/>
    <n v="25"/>
    <n v="0"/>
    <n v="2"/>
    <n v="10"/>
    <s v="No corresponde"/>
    <s v="No corresponde"/>
    <s v="No corresponde"/>
    <s v="No corresponde"/>
    <s v="No corresponde"/>
    <s v="No corresponde"/>
    <n v="0.66077738515901063"/>
    <n v="0.8"/>
    <n v="0.9"/>
    <n v="0"/>
    <n v="99"/>
    <n v="198"/>
    <s v="No corresponde"/>
    <s v="No corresponde"/>
    <s v="No corresponde"/>
    <n v="0"/>
    <n v="1"/>
    <n v="3"/>
    <s v="No corresponde"/>
    <s v="No corresponde"/>
    <s v="No corresponde"/>
    <n v="9"/>
    <n v="9"/>
    <m/>
    <n v="0"/>
    <n v="0"/>
    <n v="0"/>
  </r>
  <r>
    <n v="319"/>
    <n v="40123"/>
    <x v="3"/>
    <s v="Arequipa"/>
    <s v="Tiabaya"/>
    <n v="4"/>
    <n v="2"/>
    <n v="6"/>
    <s v="pobreza baja y ruralidad baja"/>
    <n v="4"/>
    <n v="0"/>
    <n v="1"/>
    <n v="14653"/>
    <n v="10.77"/>
    <n v="13.65353480841878"/>
    <n v="0.87592319054652878"/>
    <n v="677"/>
    <n v="0.92052754562951056"/>
    <n v="0.98000001907348633"/>
    <n v="0"/>
    <n v="105"/>
    <n v="243"/>
    <n v="0"/>
    <n v="962"/>
    <n v="9.6428568874086656E-2"/>
    <n v="0.22499999403953552"/>
    <n v="0"/>
    <n v="177"/>
    <n v="412"/>
    <x v="0"/>
    <s v="No corresponde"/>
    <s v="No corresponde"/>
    <n v="0"/>
    <n v="11"/>
    <n v="25"/>
    <n v="0"/>
    <n v="2"/>
    <n v="10"/>
    <s v="No corresponde"/>
    <s v="No corresponde"/>
    <s v="No corresponde"/>
    <s v="No corresponde"/>
    <s v="No corresponde"/>
    <s v="No corresponde"/>
    <n v="0.98226950354609932"/>
    <n v="1"/>
    <n v="1"/>
    <n v="0"/>
    <n v="133"/>
    <n v="266"/>
    <s v="No corresponde"/>
    <s v="No corresponde"/>
    <s v="No corresponde"/>
    <n v="0"/>
    <n v="1"/>
    <n v="3"/>
    <s v="No corresponde"/>
    <s v="No corresponde"/>
    <s v="No corresponde"/>
    <n v="9"/>
    <n v="9"/>
    <m/>
    <n v="0"/>
    <n v="0"/>
    <n v="1"/>
  </r>
  <r>
    <n v="320"/>
    <n v="40124"/>
    <x v="3"/>
    <s v="Arequipa"/>
    <s v="Uchumayo"/>
    <n v="4"/>
    <n v="2"/>
    <n v="6"/>
    <s v="pobreza baja y ruralidad baja"/>
    <n v="1"/>
    <n v="0"/>
    <n v="0"/>
    <n v="12811"/>
    <n v="11.63"/>
    <n v="23.566878980891719"/>
    <n v="0.82545454545454544"/>
    <n v="550"/>
    <n v="0.89168831986266295"/>
    <n v="0.98000001907348633"/>
    <n v="0"/>
    <n v="66"/>
    <n v="152"/>
    <n v="1.5313935681470138E-3"/>
    <n v="653"/>
    <n v="9.7959961914124247E-2"/>
    <n v="0.22653138637542725"/>
    <n v="0"/>
    <n v="152"/>
    <n v="353"/>
    <x v="0"/>
    <s v="No corresponde"/>
    <s v="No corresponde"/>
    <n v="0"/>
    <n v="11"/>
    <n v="25"/>
    <n v="0"/>
    <n v="2"/>
    <n v="10"/>
    <s v="No corresponde"/>
    <s v="No corresponde"/>
    <s v="No corresponde"/>
    <s v="No corresponde"/>
    <s v="No corresponde"/>
    <s v="No corresponde"/>
    <n v="0.87119437939110067"/>
    <n v="0.9"/>
    <n v="0.95"/>
    <n v="0"/>
    <n v="75"/>
    <n v="150"/>
    <n v="0"/>
    <n v="0"/>
    <n v="1"/>
    <n v="0"/>
    <n v="1"/>
    <n v="3"/>
    <s v="No corresponde"/>
    <s v="No corresponde"/>
    <s v="No corresponde"/>
    <n v="9"/>
    <n v="10"/>
    <m/>
    <n v="0"/>
    <n v="0"/>
    <n v="0"/>
  </r>
  <r>
    <n v="321"/>
    <n v="40125"/>
    <x v="3"/>
    <s v="Arequipa"/>
    <s v="Vitor"/>
    <n v="2"/>
    <n v="1"/>
    <n v="5"/>
    <s v="pobreza baja y ruralidad alta"/>
    <n v="1"/>
    <n v="0"/>
    <n v="0"/>
    <n v="2243"/>
    <n v="23.51"/>
    <n v="100"/>
    <n v="0.6292134831460674"/>
    <n v="89"/>
    <n v="0.69349919955573536"/>
    <n v="0.77921348810195923"/>
    <n v="0"/>
    <n v="16"/>
    <n v="37"/>
    <n v="0"/>
    <n v="142"/>
    <n v="8.5714286991528096E-2"/>
    <n v="0.20000000298023224"/>
    <n v="0"/>
    <n v="39"/>
    <n v="90"/>
    <x v="0"/>
    <s v="No corresponde"/>
    <s v="No corresponde"/>
    <n v="0"/>
    <n v="7"/>
    <n v="15"/>
    <n v="0"/>
    <n v="2"/>
    <n v="10"/>
    <s v="No corresponde"/>
    <s v="No corresponde"/>
    <s v="No corresponde"/>
    <s v="No corresponde"/>
    <s v="No corresponde"/>
    <s v="No corresponde"/>
    <n v="0.9517241379310345"/>
    <n v="1"/>
    <n v="1"/>
    <n v="0"/>
    <n v="73"/>
    <n v="147"/>
    <s v="No corresponde"/>
    <s v="No corresponde"/>
    <s v="No corresponde"/>
    <n v="0"/>
    <n v="1"/>
    <n v="3"/>
    <s v="No corresponde"/>
    <s v="No corresponde"/>
    <s v="No corresponde"/>
    <n v="9"/>
    <n v="9"/>
    <m/>
    <n v="0"/>
    <n v="0"/>
    <n v="0"/>
  </r>
  <r>
    <n v="322"/>
    <n v="40127"/>
    <x v="3"/>
    <s v="Arequipa"/>
    <s v="Yarabamba"/>
    <n v="4"/>
    <n v="2"/>
    <n v="5"/>
    <s v="pobreza baja y ruralidad alta"/>
    <n v="1"/>
    <n v="0"/>
    <n v="0"/>
    <n v="1128"/>
    <n v="17.010000000000002"/>
    <n v="100"/>
    <n v="0.77358490566037741"/>
    <n v="53"/>
    <n v="0.83787060828221782"/>
    <n v="0.92358487844467163"/>
    <n v="0"/>
    <n v="7"/>
    <n v="16"/>
    <n v="0"/>
    <n v="80"/>
    <n v="8.5714286991528096E-2"/>
    <n v="0.20000000298023224"/>
    <n v="0"/>
    <n v="14"/>
    <n v="32"/>
    <x v="0"/>
    <s v="No corresponde"/>
    <s v="No corresponde"/>
    <n v="0"/>
    <n v="3"/>
    <n v="5"/>
    <n v="0"/>
    <n v="2"/>
    <n v="10"/>
    <s v="No corresponde"/>
    <s v="No corresponde"/>
    <s v="No corresponde"/>
    <s v="No corresponde"/>
    <s v="No corresponde"/>
    <s v="No corresponde"/>
    <n v="0.84158415841584155"/>
    <n v="0.9"/>
    <n v="0.95"/>
    <n v="0"/>
    <n v="34"/>
    <n v="68"/>
    <s v="No corresponde"/>
    <s v="No corresponde"/>
    <s v="No corresponde"/>
    <n v="0"/>
    <n v="1"/>
    <n v="3"/>
    <s v="No corresponde"/>
    <s v="No corresponde"/>
    <s v="No corresponde"/>
    <n v="9"/>
    <n v="9"/>
    <m/>
    <n v="0"/>
    <n v="0"/>
    <n v="0"/>
  </r>
  <r>
    <n v="323"/>
    <n v="40128"/>
    <x v="3"/>
    <s v="Arequipa"/>
    <s v="Yura"/>
    <n v="3"/>
    <n v="1"/>
    <n v="6"/>
    <s v="pobreza baja y ruralidad baja"/>
    <n v="2"/>
    <n v="0"/>
    <n v="0"/>
    <n v="28249"/>
    <n v="18.440000000000001"/>
    <n v="6.9135802469135799"/>
    <n v="0.79497907949790791"/>
    <n v="1195"/>
    <n v="0.86997909144733876"/>
    <n v="0.96997910737991333"/>
    <n v="0"/>
    <n v="166"/>
    <n v="386"/>
    <n v="0"/>
    <n v="1549"/>
    <n v="9.6428568874086656E-2"/>
    <n v="0.22499999403953552"/>
    <n v="0"/>
    <n v="258"/>
    <n v="601"/>
    <x v="0"/>
    <s v="No corresponde"/>
    <s v="No corresponde"/>
    <n v="0"/>
    <n v="15"/>
    <n v="35"/>
    <n v="0"/>
    <n v="2"/>
    <n v="10"/>
    <s v="No corresponde"/>
    <s v="No corresponde"/>
    <s v="No corresponde"/>
    <s v="No corresponde"/>
    <s v="No corresponde"/>
    <s v="No corresponde"/>
    <n v="0.3273381294964029"/>
    <n v="0.7"/>
    <n v="0.8"/>
    <n v="0"/>
    <n v="345"/>
    <n v="690"/>
    <s v="No corresponde"/>
    <s v="No corresponde"/>
    <s v="No corresponde"/>
    <n v="0"/>
    <n v="1"/>
    <n v="3"/>
    <s v="No corresponde"/>
    <s v="No corresponde"/>
    <s v="No corresponde"/>
    <n v="9"/>
    <n v="9"/>
    <m/>
    <n v="0"/>
    <n v="0"/>
    <n v="0"/>
  </r>
  <r>
    <n v="324"/>
    <n v="40202"/>
    <x v="3"/>
    <s v="Camaná"/>
    <s v="José María Quimper"/>
    <n v="2"/>
    <n v="1"/>
    <n v="4"/>
    <s v="pobreza media y ruralidad media"/>
    <n v="1"/>
    <n v="0"/>
    <n v="0"/>
    <n v="4150"/>
    <n v="26.79"/>
    <n v="46.24183006535948"/>
    <n v="0.71195652173913049"/>
    <n v="184"/>
    <n v="0.7655279414253946"/>
    <n v="0.83695650100708008"/>
    <n v="0"/>
    <n v="29"/>
    <n v="67"/>
    <n v="0"/>
    <n v="253"/>
    <n v="7.4999998722757616E-2"/>
    <n v="0.17499999701976776"/>
    <n v="0"/>
    <n v="43"/>
    <n v="99"/>
    <x v="0"/>
    <s v="No corresponde"/>
    <s v="No corresponde"/>
    <n v="0"/>
    <n v="7"/>
    <n v="15"/>
    <n v="0"/>
    <n v="2"/>
    <n v="10"/>
    <s v="No corresponde"/>
    <s v="No corresponde"/>
    <s v="No corresponde"/>
    <s v="No corresponde"/>
    <s v="No corresponde"/>
    <s v="No corresponde"/>
    <n v="0.34814814814814815"/>
    <n v="0.7"/>
    <n v="0.8"/>
    <n v="0"/>
    <n v="87"/>
    <n v="175"/>
    <n v="0"/>
    <n v="0"/>
    <n v="1"/>
    <n v="0"/>
    <n v="1"/>
    <n v="3"/>
    <s v="No corresponde"/>
    <s v="No corresponde"/>
    <s v="No corresponde"/>
    <n v="9"/>
    <n v="10"/>
    <m/>
    <n v="0"/>
    <n v="0"/>
    <n v="0"/>
  </r>
  <r>
    <n v="325"/>
    <n v="40204"/>
    <x v="3"/>
    <s v="Camaná"/>
    <s v="Mariscal Cáceres"/>
    <n v="3"/>
    <n v="1"/>
    <n v="4"/>
    <s v="pobreza media y ruralidad media"/>
    <n v="4"/>
    <n v="1"/>
    <n v="1"/>
    <n v="6566"/>
    <n v="21.69"/>
    <n v="48.996282527881043"/>
    <n v="0.78787878787878785"/>
    <n v="231"/>
    <n v="0.84145022651333823"/>
    <n v="0.91287881135940552"/>
    <n v="0"/>
    <n v="47"/>
    <n v="109"/>
    <n v="0"/>
    <n v="316"/>
    <n v="7.4999998722757616E-2"/>
    <n v="0.17499999701976776"/>
    <n v="0"/>
    <n v="65"/>
    <n v="151"/>
    <x v="0"/>
    <s v="No corresponde"/>
    <s v="No corresponde"/>
    <n v="0"/>
    <n v="11"/>
    <n v="25"/>
    <n v="0"/>
    <n v="6"/>
    <n v="14"/>
    <s v="No corresponde"/>
    <s v="No corresponde"/>
    <s v="No corresponde"/>
    <s v="No corresponde"/>
    <s v="No corresponde"/>
    <s v="No corresponde"/>
    <n v="0.42412451361867703"/>
    <n v="0.7"/>
    <n v="0.8"/>
    <n v="0"/>
    <n v="107"/>
    <n v="214"/>
    <n v="0"/>
    <n v="0"/>
    <n v="1"/>
    <n v="0"/>
    <n v="1"/>
    <n v="3"/>
    <s v="No corresponde"/>
    <s v="No corresponde"/>
    <s v="No corresponde"/>
    <n v="9"/>
    <n v="10"/>
    <m/>
    <n v="0"/>
    <n v="0"/>
    <n v="1"/>
  </r>
  <r>
    <n v="326"/>
    <n v="40205"/>
    <x v="3"/>
    <s v="Camaná"/>
    <s v="Nicolás de Piérola"/>
    <n v="4"/>
    <n v="2"/>
    <n v="4"/>
    <s v="pobreza media y ruralidad media"/>
    <n v="1"/>
    <n v="0"/>
    <n v="0"/>
    <n v="6318"/>
    <n v="17.09"/>
    <n v="40.42775169535733"/>
    <n v="0.67901234567901236"/>
    <n v="243"/>
    <n v="0.73258377961170529"/>
    <n v="0.80401235818862915"/>
    <n v="0"/>
    <n v="39"/>
    <n v="90"/>
    <n v="0"/>
    <n v="356"/>
    <n v="7.4999998722757616E-2"/>
    <n v="0.17499999701976776"/>
    <n v="0"/>
    <n v="74"/>
    <n v="172"/>
    <x v="0"/>
    <s v="No corresponde"/>
    <s v="No corresponde"/>
    <n v="0"/>
    <n v="11"/>
    <n v="25"/>
    <n v="0"/>
    <n v="2"/>
    <n v="10"/>
    <s v="No corresponde"/>
    <s v="No corresponde"/>
    <s v="No corresponde"/>
    <s v="No corresponde"/>
    <s v="No corresponde"/>
    <s v="No corresponde"/>
    <n v="0.88082901554404147"/>
    <n v="0.9"/>
    <n v="0.95"/>
    <n v="0"/>
    <n v="128"/>
    <n v="257"/>
    <n v="0"/>
    <n v="0"/>
    <n v="1"/>
    <n v="0"/>
    <n v="1"/>
    <n v="3"/>
    <s v="No corresponde"/>
    <s v="No corresponde"/>
    <s v="No corresponde"/>
    <n v="9"/>
    <n v="10"/>
    <m/>
    <n v="0"/>
    <n v="0"/>
    <n v="0"/>
  </r>
  <r>
    <n v="327"/>
    <n v="40206"/>
    <x v="3"/>
    <s v="Camaná"/>
    <s v="Ocoña"/>
    <n v="3"/>
    <n v="1"/>
    <n v="5"/>
    <s v="pobreza baja y ruralidad alta"/>
    <n v="1"/>
    <n v="0"/>
    <n v="0"/>
    <n v="4810"/>
    <n v="19.600000000000001"/>
    <n v="100"/>
    <n v="0.53600000000000003"/>
    <n v="125"/>
    <n v="0.6002857097898211"/>
    <n v="0.68599998950958252"/>
    <n v="0"/>
    <n v="24"/>
    <n v="55"/>
    <n v="0"/>
    <n v="216"/>
    <n v="8.5714286991528096E-2"/>
    <n v="0.20000000298023224"/>
    <n v="0"/>
    <n v="44"/>
    <n v="102"/>
    <x v="0"/>
    <s v="No corresponde"/>
    <s v="No corresponde"/>
    <n v="0"/>
    <n v="11"/>
    <n v="25"/>
    <n v="0"/>
    <n v="2"/>
    <n v="10"/>
    <s v="No corresponde"/>
    <s v="No corresponde"/>
    <s v="No corresponde"/>
    <s v="No corresponde"/>
    <s v="No corresponde"/>
    <s v="No corresponde"/>
    <n v="0.12820512820512819"/>
    <n v="0.7"/>
    <n v="0.8"/>
    <n v="0"/>
    <n v="105"/>
    <n v="210"/>
    <n v="0"/>
    <n v="0"/>
    <n v="1"/>
    <n v="0"/>
    <n v="1"/>
    <n v="3"/>
    <s v="No corresponde"/>
    <s v="No corresponde"/>
    <s v="No corresponde"/>
    <n v="9"/>
    <n v="10"/>
    <m/>
    <n v="0"/>
    <n v="0"/>
    <n v="1"/>
  </r>
  <r>
    <n v="328"/>
    <n v="40208"/>
    <x v="3"/>
    <s v="Camaná"/>
    <s v="Samuel Pastor"/>
    <n v="4"/>
    <n v="2"/>
    <n v="6"/>
    <s v="pobreza baja y ruralidad baja"/>
    <n v="4"/>
    <n v="1"/>
    <n v="0"/>
    <n v="15762"/>
    <n v="17.02"/>
    <n v="13.189132155104193"/>
    <n v="0.65097402597402598"/>
    <n v="616"/>
    <n v="0.72597403506401081"/>
    <n v="0.82597404718399048"/>
    <n v="0"/>
    <n v="93"/>
    <n v="217"/>
    <n v="0"/>
    <n v="865"/>
    <n v="9.6428568874086656E-2"/>
    <n v="0.22499999403953552"/>
    <n v="0"/>
    <n v="168"/>
    <n v="391"/>
    <x v="0"/>
    <s v="No corresponde"/>
    <s v="No corresponde"/>
    <n v="0"/>
    <n v="15"/>
    <n v="35"/>
    <n v="0"/>
    <n v="6"/>
    <n v="14"/>
    <s v="No corresponde"/>
    <s v="No corresponde"/>
    <s v="No corresponde"/>
    <s v="No corresponde"/>
    <s v="No corresponde"/>
    <s v="No corresponde"/>
    <n v="0.85287846481876328"/>
    <n v="0.9"/>
    <n v="0.95"/>
    <n v="0"/>
    <n v="159"/>
    <n v="319"/>
    <n v="0"/>
    <n v="0"/>
    <n v="1"/>
    <n v="0"/>
    <n v="1"/>
    <n v="3"/>
    <s v="No corresponde"/>
    <s v="No corresponde"/>
    <s v="No corresponde"/>
    <n v="9"/>
    <n v="10"/>
    <m/>
    <n v="0"/>
    <n v="0"/>
    <n v="1"/>
  </r>
  <r>
    <n v="329"/>
    <n v="40301"/>
    <x v="3"/>
    <s v="Caravelí"/>
    <s v="Caravelí"/>
    <n v="2"/>
    <n v="1"/>
    <n v="6"/>
    <s v="pobreza baja y ruralidad baja"/>
    <n v="3"/>
    <n v="0"/>
    <n v="0"/>
    <n v="3665"/>
    <n v="39.58"/>
    <n v="3.2731376975169297"/>
    <n v="0.43307086614173229"/>
    <n v="127"/>
    <n v="0.50807085938341034"/>
    <n v="0.60807085037231445"/>
    <n v="0"/>
    <n v="22"/>
    <n v="51"/>
    <n v="0"/>
    <n v="221"/>
    <n v="9.6428568874086656E-2"/>
    <n v="0.22499999403953552"/>
    <n v="0"/>
    <n v="48"/>
    <n v="110"/>
    <x v="0"/>
    <s v="No corresponde"/>
    <s v="No corresponde"/>
    <n v="0"/>
    <n v="11"/>
    <n v="25"/>
    <n v="0"/>
    <n v="2"/>
    <n v="10"/>
    <n v="0"/>
    <n v="0.36428571428571427"/>
    <n v="0.85"/>
    <n v="0"/>
    <n v="0.36428571428571427"/>
    <n v="0.85"/>
    <n v="0.87822878228782286"/>
    <n v="0.9"/>
    <n v="0.95"/>
    <n v="0"/>
    <n v="79"/>
    <n v="159"/>
    <s v="No corresponde"/>
    <s v="No corresponde"/>
    <s v="No corresponde"/>
    <n v="0"/>
    <n v="1"/>
    <n v="3"/>
    <s v="No corresponde"/>
    <s v="No corresponde"/>
    <s v="No corresponde"/>
    <n v="11"/>
    <n v="11"/>
    <m/>
    <n v="0"/>
    <n v="0"/>
    <n v="0"/>
  </r>
  <r>
    <n v="330"/>
    <n v="40302"/>
    <x v="3"/>
    <s v="Caravelí"/>
    <s v="Acari"/>
    <n v="4"/>
    <n v="2"/>
    <n v="4"/>
    <s v="pobreza media y ruralidad media"/>
    <n v="1"/>
    <n v="0"/>
    <n v="0"/>
    <n v="2978"/>
    <n v="14.38"/>
    <n v="34.822006472491914"/>
    <n v="0.7"/>
    <n v="130"/>
    <n v="0.75357142346245898"/>
    <n v="0.82499998807907104"/>
    <n v="0"/>
    <n v="23"/>
    <n v="53"/>
    <n v="0"/>
    <n v="218"/>
    <n v="7.4999998722757616E-2"/>
    <n v="0.17499999701976776"/>
    <n v="0"/>
    <n v="54"/>
    <n v="126"/>
    <x v="0"/>
    <s v="No corresponde"/>
    <s v="No corresponde"/>
    <n v="0"/>
    <n v="7"/>
    <n v="15"/>
    <n v="0"/>
    <n v="2"/>
    <n v="10"/>
    <s v="No corresponde"/>
    <s v="No corresponde"/>
    <s v="No corresponde"/>
    <s v="No corresponde"/>
    <s v="No corresponde"/>
    <s v="No corresponde"/>
    <n v="0.94178082191780821"/>
    <n v="0.95"/>
    <n v="1"/>
    <n v="0"/>
    <n v="74"/>
    <n v="149"/>
    <s v="No corresponde"/>
    <s v="No corresponde"/>
    <s v="No corresponde"/>
    <n v="0"/>
    <n v="1"/>
    <n v="3"/>
    <s v="No corresponde"/>
    <s v="No corresponde"/>
    <s v="No corresponde"/>
    <n v="9"/>
    <n v="9"/>
    <m/>
    <n v="0"/>
    <n v="0"/>
    <n v="0"/>
  </r>
  <r>
    <n v="331"/>
    <n v="40304"/>
    <x v="3"/>
    <s v="Caravelí"/>
    <s v="Atiquipa"/>
    <n v="4"/>
    <n v="2"/>
    <n v="5"/>
    <s v="pobreza baja y ruralidad alta"/>
    <n v="1"/>
    <n v="0"/>
    <n v="0"/>
    <n v="935"/>
    <n v="16.850000000000001"/>
    <n v="100"/>
    <n v="0.625"/>
    <n v="16"/>
    <n v="0.68928570406777523"/>
    <n v="0.77499997615814209"/>
    <n v="0"/>
    <n v="3"/>
    <n v="7"/>
    <n v="0"/>
    <n v="26"/>
    <n v="8.5714286991528096E-2"/>
    <n v="0.20000000298023224"/>
    <n v="0"/>
    <n v="6"/>
    <n v="12"/>
    <x v="0"/>
    <s v="No corresponde"/>
    <s v="No corresponde"/>
    <n v="0"/>
    <n v="3"/>
    <n v="5"/>
    <n v="0"/>
    <n v="2"/>
    <n v="10"/>
    <s v="No corresponde"/>
    <s v="No corresponde"/>
    <s v="No corresponde"/>
    <s v="No corresponde"/>
    <s v="No corresponde"/>
    <s v="No corresponde"/>
    <n v="1"/>
    <n v="1"/>
    <n v="1"/>
    <n v="0"/>
    <n v="8"/>
    <n v="16"/>
    <s v="No corresponde"/>
    <s v="No corresponde"/>
    <s v="No corresponde"/>
    <n v="0"/>
    <n v="1"/>
    <n v="3"/>
    <s v="No corresponde"/>
    <s v="No corresponde"/>
    <s v="No corresponde"/>
    <n v="9"/>
    <n v="9"/>
    <m/>
    <n v="0"/>
    <n v="0"/>
    <n v="1"/>
  </r>
  <r>
    <n v="332"/>
    <n v="40305"/>
    <x v="3"/>
    <s v="Caravelí"/>
    <s v="Bella Unión"/>
    <n v="4"/>
    <n v="2"/>
    <n v="5"/>
    <s v="pobreza baja y ruralidad alta"/>
    <n v="1"/>
    <n v="0"/>
    <n v="0"/>
    <n v="7218"/>
    <n v="14.83"/>
    <n v="100"/>
    <n v="0.609375"/>
    <n v="64"/>
    <n v="0.67366070406777523"/>
    <n v="0.75937497615814209"/>
    <n v="0"/>
    <n v="11"/>
    <n v="24"/>
    <n v="0"/>
    <n v="106"/>
    <n v="8.5714286991528096E-2"/>
    <n v="0.20000000298023224"/>
    <n v="0"/>
    <n v="25"/>
    <n v="58"/>
    <x v="0"/>
    <s v="No corresponde"/>
    <s v="No corresponde"/>
    <n v="0"/>
    <n v="11"/>
    <n v="25"/>
    <n v="0"/>
    <n v="2"/>
    <n v="10"/>
    <s v="No corresponde"/>
    <s v="No corresponde"/>
    <s v="No corresponde"/>
    <s v="No corresponde"/>
    <s v="No corresponde"/>
    <s v="No corresponde"/>
    <n v="0.10465116279069768"/>
    <n v="0.7"/>
    <n v="0.8"/>
    <n v="0"/>
    <n v="78"/>
    <n v="157"/>
    <s v="No corresponde"/>
    <s v="No corresponde"/>
    <s v="No corresponde"/>
    <n v="0"/>
    <n v="1"/>
    <n v="3"/>
    <s v="No corresponde"/>
    <s v="No corresponde"/>
    <s v="No corresponde"/>
    <n v="9"/>
    <n v="9"/>
    <m/>
    <n v="0"/>
    <n v="0"/>
    <n v="1"/>
  </r>
  <r>
    <n v="333"/>
    <n v="40306"/>
    <x v="3"/>
    <s v="Caravelí"/>
    <s v="Cahuacho"/>
    <n v="2"/>
    <n v="1"/>
    <n v="3"/>
    <s v="pobreza media y ruralidad alta"/>
    <n v="4"/>
    <n v="1"/>
    <n v="1"/>
    <n v="899"/>
    <n v="41.95"/>
    <n v="100"/>
    <n v="0.52941176470588236"/>
    <n v="17"/>
    <n v="0.57226890425722143"/>
    <n v="0.62941175699234009"/>
    <n v="0"/>
    <n v="3"/>
    <n v="7"/>
    <n v="0"/>
    <n v="29"/>
    <n v="6.4285716840199056E-2"/>
    <n v="0.15000000596046448"/>
    <n v="0"/>
    <n v="10"/>
    <n v="23"/>
    <x v="0"/>
    <s v="No corresponde"/>
    <s v="No corresponde"/>
    <n v="0"/>
    <n v="3"/>
    <n v="5"/>
    <n v="0"/>
    <n v="6"/>
    <n v="14"/>
    <s v="No corresponde"/>
    <s v="No corresponde"/>
    <s v="No corresponde"/>
    <s v="No corresponde"/>
    <s v="No corresponde"/>
    <s v="No corresponde"/>
    <n v="0.93333333333333335"/>
    <n v="0.95"/>
    <n v="1"/>
    <n v="0"/>
    <n v="44"/>
    <n v="88"/>
    <n v="0"/>
    <n v="0"/>
    <n v="1"/>
    <n v="0"/>
    <n v="1"/>
    <n v="3"/>
    <s v="No corresponde"/>
    <s v="No corresponde"/>
    <s v="No corresponde"/>
    <n v="9"/>
    <n v="10"/>
    <m/>
    <n v="0"/>
    <n v="0"/>
    <n v="1"/>
  </r>
  <r>
    <n v="334"/>
    <n v="40307"/>
    <x v="3"/>
    <s v="Caravelí"/>
    <s v="Chala"/>
    <n v="4"/>
    <n v="2"/>
    <n v="6"/>
    <s v="pobreza baja y ruralidad baja"/>
    <n v="1"/>
    <n v="0"/>
    <n v="0"/>
    <n v="7109"/>
    <n v="11.6"/>
    <n v="10.669975186104217"/>
    <n v="0.55625000000000002"/>
    <n v="320"/>
    <n v="0.63124999489103051"/>
    <n v="0.73124998807907104"/>
    <n v="0"/>
    <n v="68"/>
    <n v="158"/>
    <n v="0"/>
    <n v="470"/>
    <n v="9.6428568874086656E-2"/>
    <n v="0.22499999403953552"/>
    <n v="0"/>
    <n v="76"/>
    <n v="176"/>
    <x v="0"/>
    <s v="No corresponde"/>
    <s v="No corresponde"/>
    <n v="0"/>
    <n v="11"/>
    <n v="25"/>
    <n v="0"/>
    <n v="2"/>
    <n v="10"/>
    <s v="No corresponde"/>
    <s v="No corresponde"/>
    <s v="No corresponde"/>
    <s v="No corresponde"/>
    <s v="No corresponde"/>
    <s v="No corresponde"/>
    <n v="0.97647058823529409"/>
    <n v="1"/>
    <n v="1"/>
    <n v="0"/>
    <n v="134"/>
    <n v="269"/>
    <s v="No corresponde"/>
    <s v="No corresponde"/>
    <s v="No corresponde"/>
    <n v="0"/>
    <n v="1"/>
    <n v="3"/>
    <s v="No corresponde"/>
    <s v="No corresponde"/>
    <s v="No corresponde"/>
    <n v="9"/>
    <n v="9"/>
    <m/>
    <n v="0"/>
    <n v="0"/>
    <n v="0"/>
  </r>
  <r>
    <n v="335"/>
    <n v="40309"/>
    <x v="3"/>
    <s v="Caravelí"/>
    <s v="Huanuhuanu"/>
    <n v="2"/>
    <n v="1"/>
    <n v="5"/>
    <s v="pobreza baja y ruralidad alta"/>
    <n v="2"/>
    <n v="0"/>
    <n v="0"/>
    <n v="3432"/>
    <n v="29.679880000000001"/>
    <n v="100"/>
    <n v="0.44117647058823528"/>
    <n v="68"/>
    <n v="0.50546217615864852"/>
    <n v="0.59117645025253296"/>
    <n v="0"/>
    <n v="15"/>
    <n v="34"/>
    <n v="0"/>
    <n v="138"/>
    <n v="8.5714286991528096E-2"/>
    <n v="0.20000000298023224"/>
    <n v="0"/>
    <n v="21"/>
    <n v="47"/>
    <x v="0"/>
    <s v="No corresponde"/>
    <s v="No corresponde"/>
    <n v="0"/>
    <n v="11"/>
    <n v="25"/>
    <n v="0"/>
    <n v="2"/>
    <n v="10"/>
    <s v="No corresponde"/>
    <s v="No corresponde"/>
    <s v="No corresponde"/>
    <s v="No corresponde"/>
    <s v="No corresponde"/>
    <s v="No corresponde"/>
    <n v="0.38518518518518519"/>
    <n v="0.7"/>
    <n v="0.8"/>
    <n v="0"/>
    <n v="20"/>
    <n v="40"/>
    <s v="No corresponde"/>
    <s v="No corresponde"/>
    <s v="No corresponde"/>
    <n v="0"/>
    <n v="1"/>
    <n v="3"/>
    <s v="No corresponde"/>
    <s v="No corresponde"/>
    <s v="No corresponde"/>
    <n v="9"/>
    <n v="9"/>
    <m/>
    <n v="0"/>
    <n v="0"/>
    <n v="0"/>
  </r>
  <r>
    <n v="336"/>
    <n v="40310"/>
    <x v="3"/>
    <s v="Caravelí"/>
    <s v="Jaqui"/>
    <n v="4"/>
    <n v="2"/>
    <n v="5"/>
    <s v="pobreza baja y ruralidad alta"/>
    <n v="2"/>
    <n v="0"/>
    <n v="0"/>
    <n v="1151"/>
    <n v="10.98"/>
    <n v="100"/>
    <n v="0.84615384615384615"/>
    <n v="39"/>
    <n v="0.90351649169083481"/>
    <n v="0.98000001907348633"/>
    <n v="0"/>
    <n v="7"/>
    <n v="15"/>
    <n v="0"/>
    <n v="67"/>
    <n v="8.5714286991528096E-2"/>
    <n v="0.20000000298023224"/>
    <n v="0"/>
    <n v="18"/>
    <n v="41"/>
    <x v="0"/>
    <s v="No corresponde"/>
    <s v="No corresponde"/>
    <n v="0"/>
    <n v="3"/>
    <n v="5"/>
    <n v="0"/>
    <n v="2"/>
    <n v="10"/>
    <s v="No corresponde"/>
    <s v="No corresponde"/>
    <s v="No corresponde"/>
    <s v="No corresponde"/>
    <s v="No corresponde"/>
    <s v="No corresponde"/>
    <n v="0.94023904382470125"/>
    <n v="0.95"/>
    <n v="1"/>
    <n v="0"/>
    <n v="47"/>
    <n v="95"/>
    <s v="No corresponde"/>
    <s v="No corresponde"/>
    <s v="No corresponde"/>
    <n v="0"/>
    <n v="1"/>
    <n v="3"/>
    <s v="No corresponde"/>
    <s v="No corresponde"/>
    <s v="No corresponde"/>
    <n v="9"/>
    <n v="9"/>
    <m/>
    <n v="0"/>
    <n v="0"/>
    <n v="0"/>
  </r>
  <r>
    <n v="337"/>
    <n v="40312"/>
    <x v="3"/>
    <s v="Caravelí"/>
    <s v="Quicacha"/>
    <n v="2"/>
    <n v="1"/>
    <n v="5"/>
    <s v="pobreza baja y ruralidad alta"/>
    <n v="3"/>
    <n v="0"/>
    <n v="0"/>
    <n v="1870"/>
    <n v="29.679880000000001"/>
    <n v="100"/>
    <n v="0.63414634146341464"/>
    <n v="41"/>
    <n v="0.69843206733776719"/>
    <n v="0.78414636850357056"/>
    <n v="0"/>
    <n v="11"/>
    <n v="24"/>
    <n v="0"/>
    <n v="74"/>
    <n v="8.5714286991528096E-2"/>
    <n v="0.20000000298023224"/>
    <n v="0"/>
    <n v="26"/>
    <n v="59"/>
    <x v="0"/>
    <s v="No corresponde"/>
    <s v="No corresponde"/>
    <n v="0"/>
    <n v="7"/>
    <n v="15"/>
    <n v="0"/>
    <n v="2"/>
    <n v="10"/>
    <s v="No corresponde"/>
    <s v="No corresponde"/>
    <s v="No corresponde"/>
    <s v="No corresponde"/>
    <s v="No corresponde"/>
    <s v="No corresponde"/>
    <n v="0.96116504854368934"/>
    <n v="1"/>
    <n v="1"/>
    <n v="0"/>
    <n v="35"/>
    <n v="70"/>
    <n v="0"/>
    <n v="0"/>
    <n v="1"/>
    <n v="0"/>
    <n v="1"/>
    <n v="3"/>
    <s v="No corresponde"/>
    <s v="No corresponde"/>
    <s v="No corresponde"/>
    <n v="9"/>
    <n v="10"/>
    <m/>
    <n v="0"/>
    <n v="0"/>
    <n v="1"/>
  </r>
  <r>
    <n v="338"/>
    <n v="40401"/>
    <x v="3"/>
    <s v="Castilla"/>
    <s v="Aplao"/>
    <n v="2"/>
    <n v="1"/>
    <n v="4"/>
    <s v="pobreza media y ruralidad media"/>
    <n v="1"/>
    <n v="0"/>
    <n v="0"/>
    <n v="8761"/>
    <n v="25.18"/>
    <n v="65.426781519185596"/>
    <n v="0.33333333333333331"/>
    <n v="273"/>
    <n v="0.38690476616223651"/>
    <n v="0.4583333432674408"/>
    <n v="0"/>
    <n v="44"/>
    <n v="102"/>
    <n v="2.4096385542168677E-3"/>
    <n v="415"/>
    <n v="7.7409636599882134E-2"/>
    <n v="0.17740963399410248"/>
    <n v="0"/>
    <n v="115"/>
    <n v="267"/>
    <x v="0"/>
    <s v="No corresponde"/>
    <s v="No corresponde"/>
    <n v="0"/>
    <n v="11"/>
    <n v="25"/>
    <n v="0"/>
    <n v="2"/>
    <n v="10"/>
    <n v="0"/>
    <n v="0.36428571428571427"/>
    <n v="0.85"/>
    <n v="0"/>
    <n v="0.36428571428571427"/>
    <n v="0.85"/>
    <n v="0.83394833948339486"/>
    <n v="0.9"/>
    <n v="0.95"/>
    <n v="0"/>
    <n v="162"/>
    <n v="325"/>
    <n v="0"/>
    <n v="0"/>
    <n v="1"/>
    <n v="0"/>
    <n v="1"/>
    <n v="3"/>
    <s v="No corresponde"/>
    <s v="No corresponde"/>
    <s v="No corresponde"/>
    <n v="11"/>
    <n v="12"/>
    <m/>
    <n v="0"/>
    <n v="0"/>
    <n v="0"/>
  </r>
  <r>
    <n v="339"/>
    <n v="40402"/>
    <x v="3"/>
    <s v="Castilla"/>
    <s v="Andagua"/>
    <n v="2"/>
    <n v="1"/>
    <n v="5"/>
    <s v="pobreza baja y ruralidad alta"/>
    <n v="2"/>
    <n v="0"/>
    <n v="0"/>
    <n v="1104"/>
    <n v="40.03"/>
    <n v="100"/>
    <n v="0.13043478260869565"/>
    <n v="23"/>
    <n v="0.19472049889357196"/>
    <n v="0.28043478727340698"/>
    <n v="0"/>
    <n v="4"/>
    <n v="9"/>
    <n v="0"/>
    <n v="34"/>
    <n v="8.5714286991528096E-2"/>
    <n v="0.20000000298023224"/>
    <n v="0"/>
    <n v="12"/>
    <n v="28"/>
    <x v="0"/>
    <s v="No corresponde"/>
    <s v="No corresponde"/>
    <n v="0"/>
    <n v="3"/>
    <n v="5"/>
    <n v="0"/>
    <n v="2"/>
    <n v="10"/>
    <s v="No corresponde"/>
    <s v="No corresponde"/>
    <s v="No corresponde"/>
    <s v="No corresponde"/>
    <s v="No corresponde"/>
    <s v="No corresponde"/>
    <n v="0.89215686274509809"/>
    <n v="0.9"/>
    <n v="0.95"/>
    <n v="0"/>
    <n v="53"/>
    <n v="106"/>
    <s v="No corresponde"/>
    <s v="No corresponde"/>
    <s v="No corresponde"/>
    <n v="0"/>
    <n v="1"/>
    <n v="3"/>
    <s v="No corresponde"/>
    <s v="No corresponde"/>
    <s v="No corresponde"/>
    <n v="9"/>
    <n v="9"/>
    <m/>
    <n v="0"/>
    <n v="0"/>
    <n v="0"/>
  </r>
  <r>
    <n v="340"/>
    <n v="40403"/>
    <x v="3"/>
    <s v="Castilla"/>
    <s v="Ayo"/>
    <n v="4"/>
    <n v="2"/>
    <n v="5"/>
    <s v="pobreza baja y ruralidad alta"/>
    <n v="2"/>
    <n v="0"/>
    <n v="0"/>
    <n v="397"/>
    <n v="16.34"/>
    <n v="100"/>
    <n v="0.5"/>
    <n v="2"/>
    <n v="0.56428570406777523"/>
    <n v="0.64999997615814209"/>
    <n v="0"/>
    <n v="1"/>
    <n v="2"/>
    <n v="0"/>
    <n v="4"/>
    <n v="8.5714286991528096E-2"/>
    <n v="0.20000000298023224"/>
    <n v="0"/>
    <n v="2"/>
    <n v="4"/>
    <x v="0"/>
    <s v="No corresponde"/>
    <s v="No corresponde"/>
    <n v="0"/>
    <n v="3"/>
    <n v="5"/>
    <n v="0"/>
    <n v="2"/>
    <n v="10"/>
    <s v="No corresponde"/>
    <s v="No corresponde"/>
    <s v="No corresponde"/>
    <s v="No corresponde"/>
    <s v="No corresponde"/>
    <s v="No corresponde"/>
    <n v="0"/>
    <n v="0.7"/>
    <n v="0.8"/>
    <n v="0"/>
    <n v="26"/>
    <n v="53"/>
    <s v="No corresponde"/>
    <s v="No corresponde"/>
    <s v="No corresponde"/>
    <n v="0"/>
    <n v="1"/>
    <n v="3"/>
    <s v="No corresponde"/>
    <s v="No corresponde"/>
    <s v="No corresponde"/>
    <n v="9"/>
    <n v="9"/>
    <m/>
    <n v="0"/>
    <n v="0"/>
    <n v="0"/>
  </r>
  <r>
    <n v="341"/>
    <n v="40404"/>
    <x v="3"/>
    <s v="Castilla"/>
    <s v="Chachas"/>
    <n v="1"/>
    <n v="1"/>
    <n v="1"/>
    <s v="pobreza muy alta y ruralidad alta"/>
    <n v="4"/>
    <n v="1"/>
    <n v="0"/>
    <n v="1653"/>
    <n v="74.349999999999994"/>
    <n v="100"/>
    <n v="0.21568627450980393"/>
    <n v="51"/>
    <n v="0.23711484553767187"/>
    <n v="0.2656862735748291"/>
    <n v="0"/>
    <n v="7"/>
    <n v="16"/>
    <n v="0"/>
    <n v="78"/>
    <n v="4.2857143495764048E-2"/>
    <n v="0.10000000149011612"/>
    <n v="0"/>
    <n v="28"/>
    <n v="65"/>
    <x v="1"/>
    <n v="2.142857142857143E-3"/>
    <n v="5.0000000000000001E-3"/>
    <n v="0"/>
    <n v="7"/>
    <n v="15"/>
    <n v="0"/>
    <n v="2"/>
    <n v="10"/>
    <s v="No corresponde"/>
    <s v="No corresponde"/>
    <s v="No corresponde"/>
    <s v="No corresponde"/>
    <s v="No corresponde"/>
    <s v="No corresponde"/>
    <n v="0"/>
    <n v="0.7"/>
    <n v="0.8"/>
    <n v="0"/>
    <n v="72"/>
    <n v="144"/>
    <n v="0"/>
    <n v="0"/>
    <n v="1"/>
    <n v="0"/>
    <n v="1"/>
    <n v="3"/>
    <s v="No corresponde"/>
    <s v="No corresponde"/>
    <s v="No corresponde"/>
    <n v="10"/>
    <n v="11"/>
    <m/>
    <n v="0"/>
    <n v="0"/>
    <n v="0"/>
  </r>
  <r>
    <n v="342"/>
    <n v="40405"/>
    <x v="3"/>
    <s v="Castilla"/>
    <s v="Chilcaymarca"/>
    <n v="2"/>
    <n v="1"/>
    <n v="5"/>
    <s v="pobreza baja y ruralidad alta"/>
    <n v="2"/>
    <n v="0"/>
    <n v="0"/>
    <n v="1361"/>
    <n v="33.57"/>
    <n v="100"/>
    <n v="0.29166666666666669"/>
    <n v="24"/>
    <n v="0.3559523792493911"/>
    <n v="0.44166666269302368"/>
    <n v="0"/>
    <n v="4"/>
    <n v="9"/>
    <n v="0"/>
    <n v="24"/>
    <n v="8.5714286991528096E-2"/>
    <n v="0.20000000298023224"/>
    <n v="0"/>
    <n v="11"/>
    <n v="25"/>
    <x v="0"/>
    <s v="No corresponde"/>
    <s v="No corresponde"/>
    <n v="0"/>
    <n v="3"/>
    <n v="5"/>
    <n v="0"/>
    <n v="2"/>
    <n v="10"/>
    <s v="No corresponde"/>
    <s v="No corresponde"/>
    <s v="No corresponde"/>
    <s v="No corresponde"/>
    <s v="No corresponde"/>
    <s v="No corresponde"/>
    <n v="0.83870967741935487"/>
    <n v="0.9"/>
    <n v="0.95"/>
    <n v="0"/>
    <n v="20"/>
    <n v="41"/>
    <s v="No corresponde"/>
    <s v="No corresponde"/>
    <s v="No corresponde"/>
    <n v="0"/>
    <n v="1"/>
    <n v="3"/>
    <s v="No corresponde"/>
    <s v="No corresponde"/>
    <s v="No corresponde"/>
    <n v="9"/>
    <n v="9"/>
    <m/>
    <n v="0"/>
    <n v="0"/>
    <n v="0"/>
  </r>
  <r>
    <n v="343"/>
    <n v="40406"/>
    <x v="3"/>
    <s v="Castilla"/>
    <s v="Choco"/>
    <n v="1"/>
    <n v="1"/>
    <n v="1"/>
    <s v="pobreza muy alta y ruralidad alta"/>
    <n v="3"/>
    <n v="0"/>
    <n v="0"/>
    <n v="974"/>
    <n v="70.89"/>
    <n v="100"/>
    <n v="0.44444444444444442"/>
    <n v="9"/>
    <n v="0.46587300962871975"/>
    <n v="0.49444442987442017"/>
    <n v="0"/>
    <n v="2"/>
    <n v="4"/>
    <n v="0"/>
    <n v="15"/>
    <n v="4.2857143495764048E-2"/>
    <n v="0.10000000149011612"/>
    <n v="0"/>
    <n v="9"/>
    <n v="20"/>
    <x v="1"/>
    <n v="2.142857142857143E-3"/>
    <n v="5.0000000000000001E-3"/>
    <n v="0"/>
    <n v="7"/>
    <n v="15"/>
    <n v="0"/>
    <n v="2"/>
    <n v="10"/>
    <s v="No corresponde"/>
    <s v="No corresponde"/>
    <s v="No corresponde"/>
    <s v="No corresponde"/>
    <s v="No corresponde"/>
    <s v="No corresponde"/>
    <n v="0.95714285714285718"/>
    <n v="1"/>
    <n v="1"/>
    <n v="0"/>
    <n v="39"/>
    <n v="79"/>
    <s v="No corresponde"/>
    <s v="No corresponde"/>
    <s v="No corresponde"/>
    <n v="0"/>
    <n v="1"/>
    <n v="3"/>
    <s v="No corresponde"/>
    <s v="No corresponde"/>
    <s v="No corresponde"/>
    <n v="10"/>
    <n v="10"/>
    <m/>
    <n v="0"/>
    <n v="0"/>
    <n v="0"/>
  </r>
  <r>
    <n v="344"/>
    <n v="40408"/>
    <x v="3"/>
    <s v="Castilla"/>
    <s v="Machaguay"/>
    <n v="2"/>
    <n v="1"/>
    <n v="5"/>
    <s v="pobreza baja y ruralidad alta"/>
    <n v="2"/>
    <n v="0"/>
    <n v="0"/>
    <n v="674"/>
    <n v="35.31"/>
    <n v="100"/>
    <n v="0.16666666666666666"/>
    <n v="6"/>
    <n v="0.2309523792493911"/>
    <n v="0.31666666269302368"/>
    <n v="0"/>
    <n v="1"/>
    <n v="2"/>
    <n v="0"/>
    <n v="11"/>
    <n v="8.5714286991528096E-2"/>
    <n v="0.20000000298023224"/>
    <n v="0"/>
    <n v="8"/>
    <n v="18"/>
    <x v="0"/>
    <s v="No corresponde"/>
    <s v="No corresponde"/>
    <n v="0"/>
    <n v="3"/>
    <n v="5"/>
    <n v="0"/>
    <n v="2"/>
    <n v="10"/>
    <s v="No corresponde"/>
    <s v="No corresponde"/>
    <s v="No corresponde"/>
    <s v="No corresponde"/>
    <s v="No corresponde"/>
    <s v="No corresponde"/>
    <n v="0.45454545454545453"/>
    <n v="0.7"/>
    <n v="0.8"/>
    <n v="0"/>
    <n v="47"/>
    <n v="94"/>
    <n v="0"/>
    <n v="0"/>
    <n v="1"/>
    <n v="0"/>
    <n v="1"/>
    <n v="3"/>
    <s v="No corresponde"/>
    <s v="No corresponde"/>
    <s v="No corresponde"/>
    <n v="9"/>
    <n v="10"/>
    <m/>
    <n v="0"/>
    <n v="0"/>
    <n v="0"/>
  </r>
  <r>
    <n v="345"/>
    <n v="40409"/>
    <x v="3"/>
    <s v="Castilla"/>
    <s v="Orcopampa"/>
    <n v="3"/>
    <n v="1"/>
    <n v="6"/>
    <s v="pobreza baja y ruralidad baja"/>
    <n v="4"/>
    <n v="0"/>
    <n v="1"/>
    <n v="9931"/>
    <n v="19.09"/>
    <n v="10.45601105481345"/>
    <n v="0.31382978723404253"/>
    <n v="188"/>
    <n v="0.38882978908196769"/>
    <n v="0.48882979154586792"/>
    <n v="0"/>
    <n v="37"/>
    <n v="86"/>
    <n v="0"/>
    <n v="350"/>
    <n v="9.6428568874086656E-2"/>
    <n v="0.22499999403953552"/>
    <n v="0"/>
    <n v="81"/>
    <n v="188"/>
    <x v="0"/>
    <s v="No corresponde"/>
    <s v="No corresponde"/>
    <n v="0"/>
    <n v="11"/>
    <n v="25"/>
    <n v="0"/>
    <n v="6"/>
    <n v="14"/>
    <s v="No corresponde"/>
    <s v="No corresponde"/>
    <s v="No corresponde"/>
    <s v="No corresponde"/>
    <s v="No corresponde"/>
    <s v="No corresponde"/>
    <n v="0.93333333333333335"/>
    <n v="0.95"/>
    <n v="1"/>
    <n v="0"/>
    <n v="108"/>
    <n v="217"/>
    <n v="0"/>
    <n v="0"/>
    <n v="1"/>
    <n v="0"/>
    <n v="1"/>
    <n v="3"/>
    <s v="No corresponde"/>
    <s v="No corresponde"/>
    <s v="No corresponde"/>
    <n v="9"/>
    <n v="10"/>
    <m/>
    <n v="0"/>
    <n v="0"/>
    <n v="1"/>
  </r>
  <r>
    <n v="346"/>
    <n v="40410"/>
    <x v="3"/>
    <s v="Castilla"/>
    <s v="Pampacolca"/>
    <n v="2"/>
    <n v="1"/>
    <n v="5"/>
    <s v="pobreza baja y ruralidad alta"/>
    <n v="2"/>
    <n v="0"/>
    <n v="0"/>
    <n v="2584"/>
    <n v="28.67"/>
    <n v="100"/>
    <n v="0.21568627450980393"/>
    <n v="51"/>
    <n v="0.27997198584032995"/>
    <n v="0.36568626761436462"/>
    <n v="0"/>
    <n v="9"/>
    <n v="21"/>
    <n v="0"/>
    <n v="79"/>
    <n v="8.5714286991528096E-2"/>
    <n v="0.20000000298023224"/>
    <n v="0"/>
    <n v="30"/>
    <n v="70"/>
    <x v="0"/>
    <s v="No corresponde"/>
    <s v="No corresponde"/>
    <n v="0"/>
    <n v="11"/>
    <n v="25"/>
    <n v="0"/>
    <n v="6"/>
    <n v="14"/>
    <s v="No corresponde"/>
    <s v="No corresponde"/>
    <s v="No corresponde"/>
    <s v="No corresponde"/>
    <s v="No corresponde"/>
    <s v="No corresponde"/>
    <n v="0.57446808510638303"/>
    <n v="0.8"/>
    <n v="0.9"/>
    <n v="0"/>
    <n v="97"/>
    <n v="195"/>
    <s v="No corresponde"/>
    <s v="No corresponde"/>
    <s v="No corresponde"/>
    <n v="0"/>
    <n v="1"/>
    <n v="3"/>
    <s v="No corresponde"/>
    <s v="No corresponde"/>
    <s v="No corresponde"/>
    <n v="9"/>
    <n v="9"/>
    <m/>
    <n v="0"/>
    <n v="0"/>
    <n v="0"/>
  </r>
  <r>
    <n v="347"/>
    <n v="40411"/>
    <x v="3"/>
    <s v="Castilla"/>
    <s v="Tipán"/>
    <n v="3"/>
    <n v="1"/>
    <n v="5"/>
    <s v="pobreza baja y ruralidad alta"/>
    <n v="2"/>
    <n v="0"/>
    <n v="0"/>
    <n v="501"/>
    <n v="21.89"/>
    <n v="100"/>
    <n v="0.14285714285714285"/>
    <n v="7"/>
    <n v="0.20714285604807794"/>
    <n v="0.29285714030265808"/>
    <n v="0"/>
    <n v="2"/>
    <n v="3"/>
    <n v="0"/>
    <n v="12"/>
    <n v="8.5714286991528096E-2"/>
    <n v="0.20000000298023224"/>
    <n v="0"/>
    <n v="5"/>
    <n v="10"/>
    <x v="0"/>
    <s v="No corresponde"/>
    <s v="No corresponde"/>
    <n v="0"/>
    <n v="3"/>
    <n v="5"/>
    <n v="0"/>
    <n v="2"/>
    <n v="10"/>
    <s v="No corresponde"/>
    <s v="No corresponde"/>
    <s v="No corresponde"/>
    <s v="No corresponde"/>
    <s v="No corresponde"/>
    <s v="No corresponde"/>
    <n v="1"/>
    <n v="1"/>
    <n v="1"/>
    <n v="0"/>
    <n v="16"/>
    <n v="33"/>
    <n v="0"/>
    <n v="0"/>
    <n v="1"/>
    <n v="0"/>
    <n v="1"/>
    <n v="3"/>
    <s v="No corresponde"/>
    <s v="No corresponde"/>
    <s v="No corresponde"/>
    <n v="9"/>
    <n v="10"/>
    <m/>
    <n v="0"/>
    <n v="0"/>
    <n v="0"/>
  </r>
  <r>
    <n v="348"/>
    <n v="40412"/>
    <x v="3"/>
    <s v="Castilla"/>
    <s v="Uñón"/>
    <n v="1"/>
    <n v="1"/>
    <n v="3"/>
    <s v="pobreza media y ruralidad alta"/>
    <n v="2"/>
    <n v="0"/>
    <n v="0"/>
    <n v="459"/>
    <n v="50"/>
    <n v="100"/>
    <n v="0.5"/>
    <n v="4"/>
    <n v="0.54285715307508198"/>
    <n v="0.60000002384185791"/>
    <n v="0"/>
    <n v="1"/>
    <n v="2"/>
    <n v="0"/>
    <n v="7"/>
    <n v="6.4285716840199056E-2"/>
    <n v="0.15000000596046448"/>
    <n v="0"/>
    <n v="2"/>
    <n v="3"/>
    <x v="1"/>
    <n v="2.142857142857143E-3"/>
    <n v="5.0000000000000001E-3"/>
    <n v="0"/>
    <n v="3"/>
    <n v="5"/>
    <n v="0"/>
    <n v="2"/>
    <n v="10"/>
    <s v="No corresponde"/>
    <s v="No corresponde"/>
    <s v="No corresponde"/>
    <s v="No corresponde"/>
    <s v="No corresponde"/>
    <s v="No corresponde"/>
    <n v="0.14285714285714285"/>
    <n v="0.7"/>
    <n v="0.8"/>
    <n v="0"/>
    <n v="12"/>
    <n v="25"/>
    <s v="No corresponde"/>
    <s v="No corresponde"/>
    <s v="No corresponde"/>
    <n v="0"/>
    <n v="1"/>
    <n v="3"/>
    <s v="No corresponde"/>
    <s v="No corresponde"/>
    <s v="No corresponde"/>
    <n v="10"/>
    <n v="10"/>
    <m/>
    <n v="0"/>
    <n v="0"/>
    <n v="0"/>
  </r>
  <r>
    <n v="349"/>
    <n v="40413"/>
    <x v="3"/>
    <s v="Castilla"/>
    <s v="Uraca"/>
    <n v="4"/>
    <n v="2"/>
    <n v="5"/>
    <s v="pobreza baja y ruralidad alta"/>
    <n v="1"/>
    <n v="0"/>
    <n v="0"/>
    <n v="7157"/>
    <n v="14.3"/>
    <n v="100"/>
    <n v="0.42233009708737862"/>
    <n v="206"/>
    <n v="0.48661582000377934"/>
    <n v="0.57233011722564697"/>
    <n v="0"/>
    <n v="27"/>
    <n v="63"/>
    <n v="0"/>
    <n v="264"/>
    <n v="8.5714286991528096E-2"/>
    <n v="0.20000000298023224"/>
    <n v="0"/>
    <n v="77"/>
    <n v="178"/>
    <x v="0"/>
    <s v="No corresponde"/>
    <s v="No corresponde"/>
    <n v="0"/>
    <n v="11"/>
    <n v="25"/>
    <n v="0"/>
    <n v="2"/>
    <n v="10"/>
    <s v="No corresponde"/>
    <s v="No corresponde"/>
    <s v="No corresponde"/>
    <s v="No corresponde"/>
    <s v="No corresponde"/>
    <s v="No corresponde"/>
    <n v="0.53642384105960261"/>
    <n v="0.8"/>
    <n v="0.9"/>
    <n v="0"/>
    <n v="60"/>
    <n v="120"/>
    <n v="0"/>
    <n v="0"/>
    <n v="1"/>
    <n v="0"/>
    <n v="1"/>
    <n v="3"/>
    <s v="No corresponde"/>
    <s v="No corresponde"/>
    <s v="No corresponde"/>
    <n v="9"/>
    <n v="10"/>
    <m/>
    <n v="0"/>
    <n v="0"/>
    <n v="0"/>
  </r>
  <r>
    <n v="350"/>
    <n v="40414"/>
    <x v="3"/>
    <s v="Castilla"/>
    <s v="Viraco"/>
    <n v="2"/>
    <n v="1"/>
    <n v="5"/>
    <s v="pobreza baja y ruralidad alta"/>
    <n v="3"/>
    <n v="0"/>
    <n v="0"/>
    <n v="1629"/>
    <n v="31.48"/>
    <n v="100"/>
    <n v="0.15384615384615385"/>
    <n v="26"/>
    <n v="0.21813186675637633"/>
    <n v="0.30384615063667297"/>
    <n v="0"/>
    <n v="6"/>
    <n v="13"/>
    <n v="0"/>
    <n v="54"/>
    <n v="8.5714286991528096E-2"/>
    <n v="0.20000000298023224"/>
    <n v="0"/>
    <n v="16"/>
    <n v="36"/>
    <x v="0"/>
    <s v="No corresponde"/>
    <s v="No corresponde"/>
    <n v="0"/>
    <n v="7"/>
    <n v="15"/>
    <n v="0"/>
    <n v="2"/>
    <n v="10"/>
    <s v="No corresponde"/>
    <s v="No corresponde"/>
    <s v="No corresponde"/>
    <s v="No corresponde"/>
    <s v="No corresponde"/>
    <s v="No corresponde"/>
    <n v="0.91935483870967738"/>
    <n v="0.95"/>
    <n v="1"/>
    <n v="0"/>
    <n v="77"/>
    <n v="154"/>
    <n v="0"/>
    <n v="0"/>
    <n v="1"/>
    <n v="0"/>
    <n v="1"/>
    <n v="3"/>
    <s v="No corresponde"/>
    <s v="No corresponde"/>
    <s v="No corresponde"/>
    <n v="9"/>
    <n v="10"/>
    <m/>
    <n v="0"/>
    <n v="0"/>
    <n v="0"/>
  </r>
  <r>
    <n v="351"/>
    <n v="40501"/>
    <x v="3"/>
    <s v="Caylloma"/>
    <s v="Chivay"/>
    <n v="3"/>
    <n v="1"/>
    <n v="6"/>
    <s v="pobreza baja y ruralidad baja"/>
    <n v="4"/>
    <n v="1"/>
    <n v="1"/>
    <n v="7986"/>
    <n v="21.5"/>
    <n v="5.4659031754294638"/>
    <n v="0.54852320675105481"/>
    <n v="237"/>
    <n v="0.62352320366842762"/>
    <n v="0.72352319955825806"/>
    <n v="0"/>
    <n v="41"/>
    <n v="94"/>
    <n v="0"/>
    <n v="394"/>
    <n v="9.6428568874086656E-2"/>
    <n v="0.22499999403953552"/>
    <n v="0"/>
    <n v="91"/>
    <n v="212"/>
    <x v="0"/>
    <s v="No corresponde"/>
    <s v="No corresponde"/>
    <n v="0"/>
    <n v="11"/>
    <n v="25"/>
    <n v="0"/>
    <n v="6"/>
    <n v="14"/>
    <n v="0"/>
    <n v="0.36428571428571427"/>
    <n v="0.85"/>
    <n v="0"/>
    <n v="0.36428571428571427"/>
    <n v="0.85"/>
    <n v="0.96764705882352942"/>
    <n v="1"/>
    <n v="1"/>
    <n v="0"/>
    <n v="150"/>
    <n v="300"/>
    <n v="0"/>
    <n v="0"/>
    <n v="1"/>
    <n v="0"/>
    <n v="1"/>
    <n v="3"/>
    <s v="No corresponde"/>
    <s v="No corresponde"/>
    <s v="No corresponde"/>
    <n v="11"/>
    <n v="12"/>
    <m/>
    <n v="0"/>
    <n v="0"/>
    <n v="1"/>
  </r>
  <r>
    <n v="352"/>
    <n v="40502"/>
    <x v="3"/>
    <s v="Caylloma"/>
    <s v="Achoma"/>
    <n v="2"/>
    <n v="1"/>
    <n v="5"/>
    <s v="pobreza baja y ruralidad alta"/>
    <n v="4"/>
    <n v="1"/>
    <n v="1"/>
    <n v="860"/>
    <n v="27.96"/>
    <n v="100"/>
    <n v="0.7"/>
    <n v="20"/>
    <n v="0.7642857245036534"/>
    <n v="0.85000002384185791"/>
    <n v="0"/>
    <n v="3"/>
    <n v="7"/>
    <n v="0"/>
    <n v="33"/>
    <n v="8.5714286991528096E-2"/>
    <n v="0.20000000298023224"/>
    <n v="0"/>
    <n v="10"/>
    <n v="23"/>
    <x v="0"/>
    <s v="No corresponde"/>
    <s v="No corresponde"/>
    <n v="0"/>
    <n v="3"/>
    <n v="5"/>
    <n v="0"/>
    <n v="6"/>
    <n v="14"/>
    <s v="No corresponde"/>
    <s v="No corresponde"/>
    <s v="No corresponde"/>
    <s v="No corresponde"/>
    <s v="No corresponde"/>
    <s v="No corresponde"/>
    <n v="0.9642857142857143"/>
    <n v="1"/>
    <n v="1"/>
    <n v="0"/>
    <n v="65"/>
    <n v="131"/>
    <s v="No corresponde"/>
    <s v="No corresponde"/>
    <s v="No corresponde"/>
    <n v="0"/>
    <n v="1"/>
    <n v="3"/>
    <s v="No corresponde"/>
    <s v="No corresponde"/>
    <s v="No corresponde"/>
    <n v="9"/>
    <n v="9"/>
    <m/>
    <n v="0"/>
    <n v="0"/>
    <n v="1"/>
  </r>
  <r>
    <n v="353"/>
    <n v="40503"/>
    <x v="3"/>
    <s v="Caylloma"/>
    <s v="Cabanaconde"/>
    <n v="2"/>
    <n v="1"/>
    <n v="5"/>
    <s v="pobreza baja y ruralidad alta"/>
    <n v="2"/>
    <n v="0"/>
    <n v="0"/>
    <n v="2307"/>
    <n v="27.21"/>
    <n v="100"/>
    <n v="0.4375"/>
    <n v="48"/>
    <n v="0.50178570406777523"/>
    <n v="0.58749997615814209"/>
    <n v="0"/>
    <n v="9"/>
    <n v="20"/>
    <n v="0"/>
    <n v="82"/>
    <n v="8.5714286991528096E-2"/>
    <n v="0.20000000298023224"/>
    <n v="0"/>
    <n v="26"/>
    <n v="60"/>
    <x v="0"/>
    <s v="No corresponde"/>
    <s v="No corresponde"/>
    <n v="0"/>
    <n v="11"/>
    <n v="25"/>
    <n v="0"/>
    <n v="2"/>
    <n v="10"/>
    <s v="No corresponde"/>
    <s v="No corresponde"/>
    <s v="No corresponde"/>
    <s v="No corresponde"/>
    <s v="No corresponde"/>
    <s v="No corresponde"/>
    <n v="0.83720930232558144"/>
    <n v="0.9"/>
    <n v="0.95"/>
    <n v="0"/>
    <n v="115"/>
    <n v="231"/>
    <s v="No corresponde"/>
    <s v="No corresponde"/>
    <s v="No corresponde"/>
    <n v="0"/>
    <n v="1"/>
    <n v="3"/>
    <s v="No corresponde"/>
    <s v="No corresponde"/>
    <s v="No corresponde"/>
    <n v="9"/>
    <n v="9"/>
    <m/>
    <n v="0"/>
    <n v="0"/>
    <n v="0"/>
  </r>
  <r>
    <n v="354"/>
    <n v="40504"/>
    <x v="3"/>
    <s v="Caylloma"/>
    <s v="Callalli"/>
    <n v="1"/>
    <n v="1"/>
    <n v="3"/>
    <s v="pobreza media y ruralidad alta"/>
    <n v="4"/>
    <n v="1"/>
    <n v="1"/>
    <n v="1894"/>
    <n v="44.18"/>
    <n v="100"/>
    <n v="0.53488372093023251"/>
    <n v="43"/>
    <n v="0.57774085558926147"/>
    <n v="0.63488370180130005"/>
    <n v="0"/>
    <n v="8"/>
    <n v="17"/>
    <n v="0"/>
    <n v="69"/>
    <n v="6.4285716840199056E-2"/>
    <n v="0.15000000596046448"/>
    <n v="0"/>
    <n v="16"/>
    <n v="37"/>
    <x v="0"/>
    <s v="No corresponde"/>
    <s v="No corresponde"/>
    <n v="0"/>
    <n v="7"/>
    <n v="15"/>
    <n v="0"/>
    <n v="6"/>
    <n v="14"/>
    <s v="No corresponde"/>
    <s v="No corresponde"/>
    <s v="No corresponde"/>
    <s v="No corresponde"/>
    <s v="No corresponde"/>
    <s v="No corresponde"/>
    <n v="0.83636363636363631"/>
    <n v="0.9"/>
    <n v="0.95"/>
    <n v="0"/>
    <n v="75"/>
    <n v="150"/>
    <n v="0"/>
    <n v="0"/>
    <n v="1"/>
    <n v="0"/>
    <n v="1"/>
    <n v="3"/>
    <s v="No corresponde"/>
    <s v="No corresponde"/>
    <s v="No corresponde"/>
    <n v="9"/>
    <n v="10"/>
    <m/>
    <n v="0"/>
    <n v="0"/>
    <n v="1"/>
  </r>
  <r>
    <n v="355"/>
    <n v="40505"/>
    <x v="3"/>
    <s v="Caylloma"/>
    <s v="Caylloma"/>
    <n v="1"/>
    <n v="1"/>
    <n v="3"/>
    <s v="pobreza media y ruralidad alta"/>
    <n v="3"/>
    <n v="0"/>
    <n v="0"/>
    <n v="2989"/>
    <n v="49.93"/>
    <n v="100"/>
    <n v="0.35238095238095241"/>
    <n v="105"/>
    <n v="0.39523809645451657"/>
    <n v="0.4523809552192688"/>
    <n v="0"/>
    <n v="15"/>
    <n v="33"/>
    <n v="0"/>
    <n v="190"/>
    <n v="6.4285716840199056E-2"/>
    <n v="0.15000000596046448"/>
    <n v="0"/>
    <n v="57"/>
    <n v="133"/>
    <x v="1"/>
    <n v="2.142857142857143E-3"/>
    <n v="5.0000000000000001E-3"/>
    <n v="0"/>
    <n v="7"/>
    <n v="15"/>
    <n v="0"/>
    <n v="2"/>
    <n v="10"/>
    <s v="No corresponde"/>
    <s v="No corresponde"/>
    <s v="No corresponde"/>
    <s v="No corresponde"/>
    <s v="No corresponde"/>
    <s v="No corresponde"/>
    <n v="0.32258064516129031"/>
    <n v="0.7"/>
    <n v="0.8"/>
    <n v="0"/>
    <n v="113"/>
    <n v="227"/>
    <s v="No corresponde"/>
    <s v="No corresponde"/>
    <s v="No corresponde"/>
    <n v="0"/>
    <n v="1"/>
    <n v="3"/>
    <s v="No corresponde"/>
    <s v="No corresponde"/>
    <s v="No corresponde"/>
    <n v="10"/>
    <n v="10"/>
    <m/>
    <n v="0"/>
    <n v="0"/>
    <n v="1"/>
  </r>
  <r>
    <n v="356"/>
    <n v="40506"/>
    <x v="3"/>
    <s v="Caylloma"/>
    <s v="Coporaque"/>
    <n v="2"/>
    <n v="1"/>
    <n v="5"/>
    <s v="pobreza baja y ruralidad alta"/>
    <n v="2"/>
    <n v="0"/>
    <n v="0"/>
    <n v="1525"/>
    <n v="32.020000000000003"/>
    <n v="100"/>
    <n v="0.57894736842105265"/>
    <n v="19"/>
    <n v="0.64323307114436212"/>
    <n v="0.72894734144210815"/>
    <n v="0"/>
    <n v="3"/>
    <n v="6"/>
    <n v="0"/>
    <n v="31"/>
    <n v="8.5714286991528096E-2"/>
    <n v="0.20000000298023224"/>
    <n v="0"/>
    <n v="9"/>
    <n v="20"/>
    <x v="0"/>
    <s v="No corresponde"/>
    <s v="No corresponde"/>
    <n v="0"/>
    <n v="7"/>
    <n v="15"/>
    <n v="0"/>
    <n v="2"/>
    <n v="10"/>
    <s v="No corresponde"/>
    <s v="No corresponde"/>
    <s v="No corresponde"/>
    <s v="No corresponde"/>
    <s v="No corresponde"/>
    <s v="No corresponde"/>
    <n v="0.90476190476190477"/>
    <n v="0.95"/>
    <n v="1"/>
    <n v="0"/>
    <n v="44"/>
    <n v="88"/>
    <s v="No corresponde"/>
    <s v="No corresponde"/>
    <s v="No corresponde"/>
    <n v="0"/>
    <n v="1"/>
    <n v="3"/>
    <s v="No corresponde"/>
    <s v="No corresponde"/>
    <s v="No corresponde"/>
    <n v="9"/>
    <n v="9"/>
    <m/>
    <n v="0"/>
    <n v="0"/>
    <n v="1"/>
  </r>
  <r>
    <n v="357"/>
    <n v="40507"/>
    <x v="3"/>
    <s v="Caylloma"/>
    <s v="Huambo"/>
    <n v="2"/>
    <n v="1"/>
    <n v="3"/>
    <s v="pobreza media y ruralidad alta"/>
    <n v="3"/>
    <n v="0"/>
    <n v="0"/>
    <n v="560"/>
    <n v="43.48"/>
    <n v="100"/>
    <n v="0.22222222222222221"/>
    <n v="18"/>
    <n v="0.26507936962067136"/>
    <n v="0.32222223281860352"/>
    <n v="0"/>
    <n v="3"/>
    <n v="5"/>
    <n v="0"/>
    <n v="30"/>
    <n v="6.4285716840199056E-2"/>
    <n v="0.15000000596046448"/>
    <n v="0"/>
    <n v="9"/>
    <n v="21"/>
    <x v="0"/>
    <s v="No corresponde"/>
    <s v="No corresponde"/>
    <n v="0"/>
    <n v="3"/>
    <n v="5"/>
    <n v="0"/>
    <n v="2"/>
    <n v="10"/>
    <s v="No corresponde"/>
    <s v="No corresponde"/>
    <s v="No corresponde"/>
    <s v="No corresponde"/>
    <s v="No corresponde"/>
    <s v="No corresponde"/>
    <n v="0.73333333333333328"/>
    <n v="0.8"/>
    <n v="0.9"/>
    <n v="0"/>
    <n v="48"/>
    <n v="96"/>
    <s v="No corresponde"/>
    <s v="No corresponde"/>
    <s v="No corresponde"/>
    <n v="0"/>
    <n v="1"/>
    <n v="3"/>
    <s v="No corresponde"/>
    <s v="No corresponde"/>
    <s v="No corresponde"/>
    <n v="9"/>
    <n v="9"/>
    <m/>
    <n v="0"/>
    <n v="0"/>
    <n v="1"/>
  </r>
  <r>
    <n v="358"/>
    <n v="40508"/>
    <x v="3"/>
    <s v="Caylloma"/>
    <s v="Huanca"/>
    <n v="2"/>
    <n v="1"/>
    <n v="5"/>
    <s v="pobreza baja y ruralidad alta"/>
    <n v="2"/>
    <n v="0"/>
    <n v="0"/>
    <n v="1368"/>
    <n v="25.03"/>
    <n v="100"/>
    <n v="0.58333333333333337"/>
    <n v="24"/>
    <n v="0.64761905443100709"/>
    <n v="0.73333334922790527"/>
    <n v="0"/>
    <n v="3"/>
    <n v="5"/>
    <n v="0"/>
    <n v="18"/>
    <n v="8.5714286991528096E-2"/>
    <n v="0.20000000298023224"/>
    <n v="0"/>
    <n v="13"/>
    <n v="29"/>
    <x v="0"/>
    <s v="No corresponde"/>
    <s v="No corresponde"/>
    <n v="0"/>
    <n v="7"/>
    <n v="15"/>
    <n v="0"/>
    <n v="2"/>
    <n v="10"/>
    <s v="No corresponde"/>
    <s v="No corresponde"/>
    <s v="No corresponde"/>
    <s v="No corresponde"/>
    <s v="No corresponde"/>
    <s v="No corresponde"/>
    <n v="0.4"/>
    <n v="0.7"/>
    <n v="0.8"/>
    <n v="0"/>
    <n v="78"/>
    <n v="157"/>
    <s v="No corresponde"/>
    <s v="No corresponde"/>
    <s v="No corresponde"/>
    <n v="0"/>
    <n v="1"/>
    <n v="3"/>
    <s v="No corresponde"/>
    <s v="No corresponde"/>
    <s v="No corresponde"/>
    <n v="9"/>
    <n v="9"/>
    <m/>
    <n v="0"/>
    <n v="0"/>
    <n v="0"/>
  </r>
  <r>
    <n v="359"/>
    <n v="40509"/>
    <x v="3"/>
    <s v="Caylloma"/>
    <s v="Ichupampa"/>
    <n v="2"/>
    <n v="1"/>
    <n v="5"/>
    <s v="pobreza baja y ruralidad alta"/>
    <n v="3"/>
    <n v="0"/>
    <n v="0"/>
    <n v="641"/>
    <n v="28.15"/>
    <n v="100"/>
    <n v="0.18181818181818182"/>
    <n v="11"/>
    <n v="0.24610390098063978"/>
    <n v="0.33181819319725037"/>
    <n v="0"/>
    <n v="3"/>
    <n v="6"/>
    <n v="0"/>
    <n v="19"/>
    <n v="8.5714286991528096E-2"/>
    <n v="0.20000000298023224"/>
    <n v="0"/>
    <n v="7"/>
    <n v="16"/>
    <x v="0"/>
    <s v="No corresponde"/>
    <s v="No corresponde"/>
    <n v="0"/>
    <n v="3"/>
    <n v="5"/>
    <n v="0"/>
    <n v="6"/>
    <n v="14"/>
    <s v="No corresponde"/>
    <s v="No corresponde"/>
    <s v="No corresponde"/>
    <s v="No corresponde"/>
    <s v="No corresponde"/>
    <s v="No corresponde"/>
    <n v="0.67741935483870963"/>
    <n v="0.8"/>
    <n v="0.9"/>
    <n v="0"/>
    <n v="43"/>
    <n v="87"/>
    <s v="No corresponde"/>
    <s v="No corresponde"/>
    <s v="No corresponde"/>
    <n v="0"/>
    <n v="1"/>
    <n v="3"/>
    <s v="No corresponde"/>
    <s v="No corresponde"/>
    <s v="No corresponde"/>
    <n v="9"/>
    <n v="9"/>
    <m/>
    <n v="0"/>
    <n v="0"/>
    <n v="0"/>
  </r>
  <r>
    <n v="360"/>
    <n v="40510"/>
    <x v="3"/>
    <s v="Caylloma"/>
    <s v="Lari"/>
    <n v="2"/>
    <n v="1"/>
    <n v="5"/>
    <s v="pobreza baja y ruralidad alta"/>
    <n v="4"/>
    <n v="1"/>
    <n v="0"/>
    <n v="1531"/>
    <n v="30.89"/>
    <n v="100"/>
    <n v="0.51515151515151514"/>
    <n v="33"/>
    <n v="0.57943723857144769"/>
    <n v="0.66515153646469116"/>
    <n v="0"/>
    <n v="5"/>
    <n v="10"/>
    <n v="0"/>
    <n v="49"/>
    <n v="8.5714286991528096E-2"/>
    <n v="0.20000000298023224"/>
    <n v="0"/>
    <n v="13"/>
    <n v="30"/>
    <x v="0"/>
    <s v="No corresponde"/>
    <s v="No corresponde"/>
    <n v="0"/>
    <n v="7"/>
    <n v="15"/>
    <n v="0"/>
    <n v="6"/>
    <n v="14"/>
    <s v="No corresponde"/>
    <s v="No corresponde"/>
    <s v="No corresponde"/>
    <s v="No corresponde"/>
    <s v="No corresponde"/>
    <s v="No corresponde"/>
    <n v="0.8202247191011236"/>
    <n v="0.9"/>
    <n v="0.95"/>
    <n v="0"/>
    <n v="55"/>
    <n v="110"/>
    <s v="No corresponde"/>
    <s v="No corresponde"/>
    <s v="No corresponde"/>
    <n v="0"/>
    <n v="1"/>
    <n v="3"/>
    <s v="No corresponde"/>
    <s v="No corresponde"/>
    <s v="No corresponde"/>
    <n v="9"/>
    <n v="9"/>
    <m/>
    <n v="0"/>
    <n v="0"/>
    <n v="1"/>
  </r>
  <r>
    <n v="361"/>
    <n v="40511"/>
    <x v="3"/>
    <s v="Caylloma"/>
    <s v="Lluta"/>
    <n v="2"/>
    <n v="1"/>
    <n v="3"/>
    <s v="pobreza media y ruralidad alta"/>
    <n v="3"/>
    <n v="0"/>
    <n v="0"/>
    <n v="1240"/>
    <n v="41.64"/>
    <n v="100"/>
    <n v="0.52941176470588236"/>
    <n v="17"/>
    <n v="0.57226890425722143"/>
    <n v="0.62941175699234009"/>
    <n v="0"/>
    <n v="4"/>
    <n v="9"/>
    <n v="0"/>
    <n v="32"/>
    <n v="6.4285716840199056E-2"/>
    <n v="0.15000000596046448"/>
    <n v="0"/>
    <n v="15"/>
    <n v="33"/>
    <x v="0"/>
    <s v="No corresponde"/>
    <s v="No corresponde"/>
    <n v="0"/>
    <n v="7"/>
    <n v="15"/>
    <n v="0"/>
    <n v="2"/>
    <n v="10"/>
    <s v="No corresponde"/>
    <s v="No corresponde"/>
    <s v="No corresponde"/>
    <s v="No corresponde"/>
    <s v="No corresponde"/>
    <s v="No corresponde"/>
    <n v="0.71739130434782605"/>
    <n v="0.8"/>
    <n v="0.9"/>
    <n v="0"/>
    <n v="64"/>
    <n v="128"/>
    <n v="0"/>
    <n v="0"/>
    <n v="1"/>
    <n v="0"/>
    <n v="1"/>
    <n v="3"/>
    <s v="No corresponde"/>
    <s v="No corresponde"/>
    <s v="No corresponde"/>
    <n v="9"/>
    <n v="10"/>
    <m/>
    <n v="0"/>
    <n v="0"/>
    <n v="0"/>
  </r>
  <r>
    <n v="362"/>
    <n v="40512"/>
    <x v="3"/>
    <s v="Caylloma"/>
    <s v="Maca"/>
    <n v="3"/>
    <n v="1"/>
    <n v="5"/>
    <s v="pobreza baja y ruralidad alta"/>
    <n v="3"/>
    <n v="0"/>
    <n v="0"/>
    <n v="685"/>
    <n v="22.908519999999999"/>
    <n v="100"/>
    <n v="0.58333333333333337"/>
    <n v="12"/>
    <n v="0.64761905443100709"/>
    <n v="0.73333334922790527"/>
    <n v="0"/>
    <n v="2"/>
    <n v="4"/>
    <n v="0"/>
    <n v="18"/>
    <n v="8.5714286991528096E-2"/>
    <n v="0.20000000298023224"/>
    <n v="0"/>
    <n v="9"/>
    <n v="21"/>
    <x v="0"/>
    <s v="No corresponde"/>
    <s v="No corresponde"/>
    <n v="0"/>
    <n v="3"/>
    <n v="5"/>
    <n v="0"/>
    <n v="6"/>
    <n v="14"/>
    <s v="No corresponde"/>
    <s v="No corresponde"/>
    <s v="No corresponde"/>
    <s v="No corresponde"/>
    <s v="No corresponde"/>
    <s v="No corresponde"/>
    <n v="0.91176470588235292"/>
    <n v="0.95"/>
    <n v="1"/>
    <n v="0"/>
    <n v="56"/>
    <n v="113"/>
    <s v="No corresponde"/>
    <s v="No corresponde"/>
    <s v="No corresponde"/>
    <n v="0"/>
    <n v="1"/>
    <n v="3"/>
    <s v="No corresponde"/>
    <s v="No corresponde"/>
    <s v="No corresponde"/>
    <n v="9"/>
    <n v="9"/>
    <m/>
    <n v="0"/>
    <n v="0"/>
    <n v="0"/>
  </r>
  <r>
    <n v="363"/>
    <n v="40513"/>
    <x v="3"/>
    <s v="Caylloma"/>
    <s v="Madrigal"/>
    <n v="2"/>
    <n v="1"/>
    <n v="5"/>
    <s v="pobreza baja y ruralidad alta"/>
    <n v="2"/>
    <n v="0"/>
    <n v="0"/>
    <n v="458"/>
    <n v="38.51"/>
    <n v="100"/>
    <n v="0.66666666666666663"/>
    <n v="9"/>
    <n v="0.73095237924939105"/>
    <n v="0.81666666269302368"/>
    <n v="0"/>
    <n v="2"/>
    <n v="3"/>
    <n v="0"/>
    <n v="17"/>
    <n v="8.5714286991528096E-2"/>
    <n v="0.20000000298023224"/>
    <n v="0"/>
    <n v="8"/>
    <n v="17"/>
    <x v="0"/>
    <s v="No corresponde"/>
    <s v="No corresponde"/>
    <n v="0"/>
    <n v="3"/>
    <n v="5"/>
    <n v="0"/>
    <n v="2"/>
    <n v="10"/>
    <s v="No corresponde"/>
    <s v="No corresponde"/>
    <s v="No corresponde"/>
    <s v="No corresponde"/>
    <s v="No corresponde"/>
    <s v="No corresponde"/>
    <n v="0.93333333333333335"/>
    <n v="0.95"/>
    <n v="1"/>
    <n v="0"/>
    <n v="49"/>
    <n v="98"/>
    <s v="No corresponde"/>
    <s v="No corresponde"/>
    <s v="No corresponde"/>
    <n v="0"/>
    <n v="1"/>
    <n v="3"/>
    <s v="No corresponde"/>
    <s v="No corresponde"/>
    <s v="No corresponde"/>
    <n v="9"/>
    <n v="9"/>
    <m/>
    <n v="0"/>
    <n v="0"/>
    <n v="0"/>
  </r>
  <r>
    <n v="364"/>
    <n v="40514"/>
    <x v="3"/>
    <s v="Caylloma"/>
    <s v="San Antonio de Chuca"/>
    <n v="1"/>
    <n v="1"/>
    <n v="2"/>
    <s v="pobreza alta y ruralidad alta"/>
    <n v="4"/>
    <n v="0"/>
    <n v="1"/>
    <n v="1576"/>
    <n v="65.19"/>
    <n v="100"/>
    <n v="0.51724137931034486"/>
    <n v="29"/>
    <n v="0.54938424808051201"/>
    <n v="0.59224140644073486"/>
    <n v="0"/>
    <n v="6"/>
    <n v="14"/>
    <n v="0"/>
    <n v="51"/>
    <n v="5.3571428571428568E-2"/>
    <n v="0.125"/>
    <n v="0"/>
    <n v="14"/>
    <n v="31"/>
    <x v="1"/>
    <n v="2.142857142857143E-3"/>
    <n v="5.0000000000000001E-3"/>
    <n v="0"/>
    <n v="7"/>
    <n v="15"/>
    <n v="0"/>
    <n v="2"/>
    <n v="10"/>
    <s v="No corresponde"/>
    <s v="No corresponde"/>
    <s v="No corresponde"/>
    <s v="No corresponde"/>
    <s v="No corresponde"/>
    <s v="No corresponde"/>
    <n v="9.5505617977528087E-2"/>
    <n v="0.7"/>
    <n v="0.8"/>
    <n v="0"/>
    <n v="58"/>
    <n v="117"/>
    <s v="No corresponde"/>
    <s v="No corresponde"/>
    <s v="No corresponde"/>
    <n v="0"/>
    <n v="1"/>
    <n v="3"/>
    <s v="No corresponde"/>
    <s v="No corresponde"/>
    <s v="No corresponde"/>
    <n v="10"/>
    <n v="10"/>
    <m/>
    <n v="0"/>
    <n v="0"/>
    <n v="1"/>
  </r>
  <r>
    <n v="365"/>
    <n v="40515"/>
    <x v="3"/>
    <s v="Caylloma"/>
    <s v="Sibayo"/>
    <n v="2"/>
    <n v="1"/>
    <n v="3"/>
    <s v="pobreza media y ruralidad alta"/>
    <n v="3"/>
    <n v="0"/>
    <n v="0"/>
    <n v="648"/>
    <n v="41.26"/>
    <n v="100"/>
    <n v="0.26666666666666666"/>
    <n v="15"/>
    <n v="0.3095238129297892"/>
    <n v="0.36666667461395264"/>
    <n v="0"/>
    <n v="3"/>
    <n v="5"/>
    <n v="0"/>
    <n v="23"/>
    <n v="6.4285716840199056E-2"/>
    <n v="0.15000000596046448"/>
    <n v="0"/>
    <n v="10"/>
    <n v="22"/>
    <x v="0"/>
    <s v="No corresponde"/>
    <s v="No corresponde"/>
    <n v="0"/>
    <n v="3"/>
    <n v="5"/>
    <n v="0"/>
    <n v="2"/>
    <n v="10"/>
    <s v="No corresponde"/>
    <s v="No corresponde"/>
    <s v="No corresponde"/>
    <s v="No corresponde"/>
    <s v="No corresponde"/>
    <s v="No corresponde"/>
    <n v="0"/>
    <n v="0.7"/>
    <n v="0.8"/>
    <n v="0"/>
    <n v="37"/>
    <n v="75"/>
    <n v="0"/>
    <n v="0"/>
    <n v="1"/>
    <n v="0"/>
    <n v="1"/>
    <n v="3"/>
    <s v="No corresponde"/>
    <s v="No corresponde"/>
    <s v="No corresponde"/>
    <n v="9"/>
    <n v="10"/>
    <m/>
    <n v="0"/>
    <n v="0"/>
    <n v="0"/>
  </r>
  <r>
    <n v="366"/>
    <n v="40516"/>
    <x v="3"/>
    <s v="Caylloma"/>
    <s v="Tapay"/>
    <n v="1"/>
    <n v="1"/>
    <n v="2"/>
    <s v="pobreza alta y ruralidad alta"/>
    <n v="2"/>
    <n v="0"/>
    <n v="0"/>
    <n v="517"/>
    <n v="54.72"/>
    <n v="100"/>
    <n v="0.26666666666666666"/>
    <n v="15"/>
    <n v="0.29880952466101873"/>
    <n v="0.34166666865348816"/>
    <n v="0"/>
    <n v="2"/>
    <n v="4"/>
    <n v="0"/>
    <n v="29"/>
    <n v="5.3571428571428568E-2"/>
    <n v="0.125"/>
    <n v="0"/>
    <n v="8"/>
    <n v="17"/>
    <x v="1"/>
    <n v="2.142857142857143E-3"/>
    <n v="5.0000000000000001E-3"/>
    <n v="0"/>
    <n v="3"/>
    <n v="5"/>
    <n v="0"/>
    <n v="2"/>
    <n v="10"/>
    <s v="No corresponde"/>
    <s v="No corresponde"/>
    <s v="No corresponde"/>
    <s v="No corresponde"/>
    <s v="No corresponde"/>
    <s v="No corresponde"/>
    <n v="0.7857142857142857"/>
    <n v="0.8"/>
    <n v="0.9"/>
    <n v="0"/>
    <n v="27"/>
    <n v="54"/>
    <s v="No corresponde"/>
    <s v="No corresponde"/>
    <s v="No corresponde"/>
    <n v="0"/>
    <n v="1"/>
    <n v="3"/>
    <s v="No corresponde"/>
    <s v="No corresponde"/>
    <s v="No corresponde"/>
    <n v="10"/>
    <n v="10"/>
    <m/>
    <n v="0"/>
    <n v="0"/>
    <n v="0"/>
  </r>
  <r>
    <n v="367"/>
    <n v="40517"/>
    <x v="3"/>
    <s v="Caylloma"/>
    <s v="Tisco"/>
    <n v="1"/>
    <n v="1"/>
    <n v="2"/>
    <s v="pobreza alta y ruralidad alta"/>
    <n v="4"/>
    <n v="0"/>
    <n v="1"/>
    <n v="1373"/>
    <n v="52.55"/>
    <n v="100"/>
    <n v="0.30232558139534882"/>
    <n v="43"/>
    <n v="0.33446844412242849"/>
    <n v="0.37732559442520142"/>
    <n v="0"/>
    <n v="7"/>
    <n v="16"/>
    <n v="0"/>
    <n v="59"/>
    <n v="5.3571428571428568E-2"/>
    <n v="0.125"/>
    <n v="0"/>
    <n v="22"/>
    <n v="50"/>
    <x v="1"/>
    <n v="2.142857142857143E-3"/>
    <n v="5.0000000000000001E-3"/>
    <n v="0"/>
    <n v="7"/>
    <n v="15"/>
    <n v="0"/>
    <n v="6"/>
    <n v="14"/>
    <s v="No corresponde"/>
    <s v="No corresponde"/>
    <s v="No corresponde"/>
    <s v="No corresponde"/>
    <s v="No corresponde"/>
    <s v="No corresponde"/>
    <n v="0.89600000000000002"/>
    <n v="0.9"/>
    <n v="0.95"/>
    <n v="0"/>
    <n v="62"/>
    <n v="124"/>
    <s v="No corresponde"/>
    <s v="No corresponde"/>
    <s v="No corresponde"/>
    <n v="0"/>
    <n v="1"/>
    <n v="3"/>
    <s v="No corresponde"/>
    <s v="No corresponde"/>
    <s v="No corresponde"/>
    <n v="10"/>
    <n v="10"/>
    <m/>
    <n v="0"/>
    <n v="0"/>
    <n v="1"/>
  </r>
  <r>
    <n v="368"/>
    <n v="40518"/>
    <x v="3"/>
    <s v="Caylloma"/>
    <s v="Tuti"/>
    <n v="3"/>
    <n v="1"/>
    <n v="5"/>
    <s v="pobreza baja y ruralidad alta"/>
    <n v="4"/>
    <n v="1"/>
    <n v="0"/>
    <n v="730"/>
    <n v="22.908519999999999"/>
    <n v="100"/>
    <n v="0.47368421052631576"/>
    <n v="19"/>
    <n v="0.53796993207214472"/>
    <n v="0.62368422746658325"/>
    <n v="0"/>
    <n v="3"/>
    <n v="6"/>
    <n v="0"/>
    <n v="21"/>
    <n v="8.5714286991528096E-2"/>
    <n v="0.20000000298023224"/>
    <n v="0"/>
    <n v="11"/>
    <n v="24"/>
    <x v="0"/>
    <s v="No corresponde"/>
    <s v="No corresponde"/>
    <n v="0"/>
    <n v="3"/>
    <n v="5"/>
    <n v="0"/>
    <n v="6"/>
    <n v="14"/>
    <s v="No corresponde"/>
    <s v="No corresponde"/>
    <s v="No corresponde"/>
    <s v="No corresponde"/>
    <s v="No corresponde"/>
    <s v="No corresponde"/>
    <n v="0.82432432432432434"/>
    <n v="0.9"/>
    <n v="0.95"/>
    <n v="0"/>
    <n v="46"/>
    <n v="93"/>
    <s v="No corresponde"/>
    <s v="No corresponde"/>
    <s v="No corresponde"/>
    <n v="0"/>
    <n v="1"/>
    <n v="3"/>
    <s v="No corresponde"/>
    <s v="No corresponde"/>
    <s v="No corresponde"/>
    <n v="9"/>
    <n v="9"/>
    <m/>
    <n v="0"/>
    <n v="0"/>
    <n v="1"/>
  </r>
  <r>
    <n v="369"/>
    <n v="40519"/>
    <x v="3"/>
    <s v="Caylloma"/>
    <s v="Yanque"/>
    <n v="2"/>
    <n v="1"/>
    <n v="5"/>
    <s v="pobreza baja y ruralidad alta"/>
    <n v="3"/>
    <n v="0"/>
    <n v="0"/>
    <n v="2090"/>
    <n v="35.74"/>
    <n v="100"/>
    <n v="0.52307692307692311"/>
    <n v="65"/>
    <n v="0.58736263932762567"/>
    <n v="0.67307692766189575"/>
    <n v="0"/>
    <n v="9"/>
    <n v="19"/>
    <n v="0"/>
    <n v="101"/>
    <n v="8.5714286991528096E-2"/>
    <n v="0.20000000298023224"/>
    <n v="0"/>
    <n v="27"/>
    <n v="62"/>
    <x v="0"/>
    <s v="No corresponde"/>
    <s v="No corresponde"/>
    <n v="0"/>
    <n v="7"/>
    <n v="15"/>
    <n v="0"/>
    <n v="2"/>
    <n v="10"/>
    <s v="No corresponde"/>
    <s v="No corresponde"/>
    <s v="No corresponde"/>
    <s v="No corresponde"/>
    <s v="No corresponde"/>
    <s v="No corresponde"/>
    <n v="0.84523809523809523"/>
    <n v="0.9"/>
    <n v="0.95"/>
    <n v="0"/>
    <n v="91"/>
    <n v="182"/>
    <s v="No corresponde"/>
    <s v="No corresponde"/>
    <s v="No corresponde"/>
    <n v="0"/>
    <n v="1"/>
    <n v="3"/>
    <s v="No corresponde"/>
    <s v="No corresponde"/>
    <s v="No corresponde"/>
    <n v="9"/>
    <n v="9"/>
    <m/>
    <n v="0"/>
    <n v="0"/>
    <n v="0"/>
  </r>
  <r>
    <n v="370"/>
    <n v="40520"/>
    <x v="3"/>
    <s v="Caylloma"/>
    <s v="Majes"/>
    <n v="2"/>
    <n v="1"/>
    <n v="4"/>
    <s v="pobreza media y ruralidad media"/>
    <n v="4"/>
    <n v="1"/>
    <n v="1"/>
    <n v="68604"/>
    <n v="30.71"/>
    <n v="36.696239302818562"/>
    <n v="0.65994869915720045"/>
    <n v="2729"/>
    <n v="0.71352013092992539"/>
    <n v="0.78494870662689209"/>
    <n v="0"/>
    <n v="397"/>
    <n v="926"/>
    <n v="0"/>
    <n v="3674"/>
    <n v="7.4999998722757616E-2"/>
    <n v="0.17499999701976776"/>
    <n v="0"/>
    <n v="429"/>
    <n v="1000"/>
    <x v="0"/>
    <s v="No corresponde"/>
    <s v="No corresponde"/>
    <n v="0"/>
    <n v="15"/>
    <n v="35"/>
    <n v="0"/>
    <n v="6"/>
    <n v="14"/>
    <s v="No corresponde"/>
    <s v="No corresponde"/>
    <s v="No corresponde"/>
    <s v="No corresponde"/>
    <s v="No corresponde"/>
    <s v="No corresponde"/>
    <n v="0.90284360189573465"/>
    <n v="0.95"/>
    <n v="1"/>
    <n v="0"/>
    <n v="432"/>
    <n v="864"/>
    <n v="0"/>
    <n v="0"/>
    <n v="1"/>
    <n v="0"/>
    <n v="1"/>
    <n v="3"/>
    <s v="No corresponde"/>
    <s v="No corresponde"/>
    <s v="No corresponde"/>
    <n v="9"/>
    <n v="10"/>
    <m/>
    <n v="0"/>
    <n v="0"/>
    <n v="1"/>
  </r>
  <r>
    <n v="371"/>
    <n v="40601"/>
    <x v="3"/>
    <s v="Condesuyos"/>
    <s v="Chuquibamba"/>
    <n v="2"/>
    <n v="1"/>
    <n v="6"/>
    <s v="pobreza baja y ruralidad baja"/>
    <n v="4"/>
    <n v="1"/>
    <n v="1"/>
    <n v="3244"/>
    <n v="26.06"/>
    <n v="21.844660194174757"/>
    <n v="0.44897959183673469"/>
    <n v="98"/>
    <n v="0.52397958182732496"/>
    <n v="0.62397956848144531"/>
    <n v="0"/>
    <n v="16"/>
    <n v="37"/>
    <n v="0"/>
    <n v="160"/>
    <n v="9.6428568874086656E-2"/>
    <n v="0.22499999403953552"/>
    <n v="0"/>
    <n v="44"/>
    <n v="102"/>
    <x v="0"/>
    <s v="No corresponde"/>
    <s v="No corresponde"/>
    <n v="0"/>
    <n v="7"/>
    <n v="15"/>
    <n v="0"/>
    <n v="6"/>
    <n v="14"/>
    <n v="0"/>
    <n v="0.36428571428571427"/>
    <n v="0.85"/>
    <n v="0"/>
    <n v="0.36428571428571427"/>
    <n v="0.85"/>
    <n v="0.95471698113207548"/>
    <n v="1"/>
    <n v="1"/>
    <n v="0"/>
    <n v="96"/>
    <n v="193"/>
    <s v="No corresponde"/>
    <s v="No corresponde"/>
    <s v="No corresponde"/>
    <n v="0"/>
    <n v="1"/>
    <n v="3"/>
    <s v="No corresponde"/>
    <s v="No corresponde"/>
    <s v="No corresponde"/>
    <n v="11"/>
    <n v="11"/>
    <m/>
    <n v="0"/>
    <n v="0"/>
    <n v="1"/>
  </r>
  <r>
    <n v="372"/>
    <n v="40602"/>
    <x v="3"/>
    <s v="Condesuyos"/>
    <s v="Andaray"/>
    <n v="2"/>
    <n v="1"/>
    <n v="5"/>
    <s v="pobreza baja y ruralidad alta"/>
    <n v="3"/>
    <n v="0"/>
    <n v="0"/>
    <n v="650"/>
    <n v="38.65"/>
    <n v="100"/>
    <n v="0.4"/>
    <n v="10"/>
    <n v="0.46428571939468388"/>
    <n v="0.55000001192092896"/>
    <n v="0"/>
    <n v="2"/>
    <n v="4"/>
    <n v="0"/>
    <n v="11"/>
    <n v="8.5714286991528096E-2"/>
    <n v="0.20000000298023224"/>
    <n v="0"/>
    <n v="7"/>
    <n v="15"/>
    <x v="0"/>
    <s v="No corresponde"/>
    <s v="No corresponde"/>
    <n v="0"/>
    <n v="3"/>
    <n v="5"/>
    <n v="0"/>
    <n v="2"/>
    <n v="10"/>
    <s v="No corresponde"/>
    <s v="No corresponde"/>
    <s v="No corresponde"/>
    <s v="No corresponde"/>
    <s v="No corresponde"/>
    <s v="No corresponde"/>
    <n v="1"/>
    <n v="1"/>
    <n v="1"/>
    <n v="0"/>
    <n v="46"/>
    <n v="93"/>
    <n v="0"/>
    <n v="0"/>
    <n v="1"/>
    <n v="0"/>
    <n v="1"/>
    <n v="3"/>
    <s v="No corresponde"/>
    <s v="No corresponde"/>
    <s v="No corresponde"/>
    <n v="9"/>
    <n v="10"/>
    <m/>
    <n v="0"/>
    <n v="0"/>
    <n v="0"/>
  </r>
  <r>
    <n v="373"/>
    <n v="40603"/>
    <x v="3"/>
    <s v="Condesuyos"/>
    <s v="Cayarani"/>
    <n v="1"/>
    <n v="1"/>
    <n v="1"/>
    <s v="pobreza muy alta y ruralidad alta"/>
    <n v="4"/>
    <n v="1"/>
    <n v="0"/>
    <n v="3013"/>
    <n v="73.62"/>
    <n v="100"/>
    <n v="0.21052631578947367"/>
    <n v="95"/>
    <n v="0.23195489299924749"/>
    <n v="0.26052632927894592"/>
    <n v="0"/>
    <n v="8"/>
    <n v="18"/>
    <n v="0"/>
    <n v="89"/>
    <n v="4.2857143495764048E-2"/>
    <n v="0.10000000149011612"/>
    <n v="0"/>
    <n v="46"/>
    <n v="107"/>
    <x v="1"/>
    <n v="2.142857142857143E-3"/>
    <n v="5.0000000000000001E-3"/>
    <n v="0"/>
    <n v="11"/>
    <n v="25"/>
    <n v="0"/>
    <n v="6"/>
    <n v="14"/>
    <s v="No corresponde"/>
    <s v="No corresponde"/>
    <s v="No corresponde"/>
    <s v="No corresponde"/>
    <s v="No corresponde"/>
    <s v="No corresponde"/>
    <n v="0.78431372549019607"/>
    <n v="0.8"/>
    <n v="0.9"/>
    <n v="0"/>
    <n v="85"/>
    <n v="171"/>
    <s v="No corresponde"/>
    <s v="No corresponde"/>
    <s v="No corresponde"/>
    <n v="0"/>
    <n v="1"/>
    <n v="3"/>
    <s v="No corresponde"/>
    <s v="No corresponde"/>
    <s v="No corresponde"/>
    <n v="10"/>
    <n v="10"/>
    <m/>
    <n v="0"/>
    <n v="0"/>
    <n v="1"/>
  </r>
  <r>
    <n v="374"/>
    <n v="40604"/>
    <x v="3"/>
    <s v="Condesuyos"/>
    <s v="Chichas"/>
    <n v="1"/>
    <n v="1"/>
    <n v="1"/>
    <s v="pobreza muy alta y ruralidad alta"/>
    <n v="2"/>
    <n v="0"/>
    <n v="0"/>
    <n v="631"/>
    <n v="69.010000000000005"/>
    <n v="100"/>
    <n v="9.0909090909090912E-2"/>
    <n v="11"/>
    <n v="0.11233766222154939"/>
    <n v="0.14090909063816071"/>
    <n v="0"/>
    <n v="3"/>
    <n v="5"/>
    <n v="0"/>
    <n v="18"/>
    <n v="4.2857143495764048E-2"/>
    <n v="0.10000000149011612"/>
    <n v="0"/>
    <n v="6"/>
    <n v="14"/>
    <x v="1"/>
    <n v="2.142857142857143E-3"/>
    <n v="5.0000000000000001E-3"/>
    <n v="0"/>
    <n v="3"/>
    <n v="5"/>
    <n v="0"/>
    <n v="2"/>
    <n v="10"/>
    <s v="No corresponde"/>
    <s v="No corresponde"/>
    <s v="No corresponde"/>
    <s v="No corresponde"/>
    <s v="No corresponde"/>
    <s v="No corresponde"/>
    <n v="0.76190476190476186"/>
    <n v="0.8"/>
    <n v="0.9"/>
    <n v="0"/>
    <n v="43"/>
    <n v="87"/>
    <s v="No corresponde"/>
    <s v="No corresponde"/>
    <s v="No corresponde"/>
    <n v="0"/>
    <n v="1"/>
    <n v="3"/>
    <s v="No corresponde"/>
    <s v="No corresponde"/>
    <s v="No corresponde"/>
    <n v="10"/>
    <n v="10"/>
    <m/>
    <n v="0"/>
    <n v="0"/>
    <n v="1"/>
  </r>
  <r>
    <n v="375"/>
    <n v="40605"/>
    <x v="3"/>
    <s v="Condesuyos"/>
    <s v="Iray"/>
    <n v="2"/>
    <n v="1"/>
    <n v="5"/>
    <s v="pobreza baja y ruralidad alta"/>
    <n v="4"/>
    <n v="1"/>
    <n v="0"/>
    <n v="626"/>
    <n v="39.5"/>
    <n v="100"/>
    <n v="0.41666666666666669"/>
    <n v="12"/>
    <n v="0.4809523792493911"/>
    <n v="0.56666666269302368"/>
    <n v="0"/>
    <n v="3"/>
    <n v="7"/>
    <n v="0"/>
    <n v="20"/>
    <n v="8.5714286991528096E-2"/>
    <n v="0.20000000298023224"/>
    <n v="0"/>
    <n v="7"/>
    <n v="15"/>
    <x v="0"/>
    <s v="No corresponde"/>
    <s v="No corresponde"/>
    <n v="0"/>
    <n v="3"/>
    <n v="5"/>
    <n v="0"/>
    <n v="6"/>
    <n v="14"/>
    <s v="No corresponde"/>
    <s v="No corresponde"/>
    <s v="No corresponde"/>
    <s v="No corresponde"/>
    <s v="No corresponde"/>
    <s v="No corresponde"/>
    <n v="0.8"/>
    <n v="0.9"/>
    <n v="0.95"/>
    <n v="0"/>
    <n v="29"/>
    <n v="58"/>
    <s v="No corresponde"/>
    <s v="No corresponde"/>
    <s v="No corresponde"/>
    <n v="0"/>
    <n v="1"/>
    <n v="3"/>
    <s v="No corresponde"/>
    <s v="No corresponde"/>
    <s v="No corresponde"/>
    <n v="9"/>
    <n v="9"/>
    <m/>
    <n v="0"/>
    <n v="0"/>
    <n v="0"/>
  </r>
  <r>
    <n v="376"/>
    <n v="40606"/>
    <x v="3"/>
    <s v="Condesuyos"/>
    <s v="Río Grande"/>
    <n v="2"/>
    <n v="1"/>
    <n v="5"/>
    <s v="pobreza baja y ruralidad alta"/>
    <n v="4"/>
    <n v="0"/>
    <n v="1"/>
    <n v="2578"/>
    <n v="31.7"/>
    <n v="100"/>
    <n v="0.36923076923076925"/>
    <n v="65"/>
    <n v="0.43351648941144838"/>
    <n v="0.51923078298568726"/>
    <n v="0"/>
    <n v="26"/>
    <n v="60"/>
    <n v="0"/>
    <n v="184"/>
    <n v="8.5714286991528096E-2"/>
    <n v="0.20000000298023224"/>
    <n v="0"/>
    <n v="29"/>
    <n v="66"/>
    <x v="0"/>
    <s v="No corresponde"/>
    <s v="No corresponde"/>
    <n v="0"/>
    <n v="3"/>
    <n v="5"/>
    <n v="0"/>
    <n v="2"/>
    <n v="10"/>
    <s v="No corresponde"/>
    <s v="No corresponde"/>
    <s v="No corresponde"/>
    <s v="No corresponde"/>
    <s v="No corresponde"/>
    <s v="No corresponde"/>
    <n v="0.28703703703703703"/>
    <n v="0.7"/>
    <n v="0.8"/>
    <n v="0"/>
    <n v="73"/>
    <n v="147"/>
    <s v="No corresponde"/>
    <s v="No corresponde"/>
    <s v="No corresponde"/>
    <n v="0"/>
    <n v="1"/>
    <n v="3"/>
    <s v="No corresponde"/>
    <s v="No corresponde"/>
    <s v="No corresponde"/>
    <n v="9"/>
    <n v="9"/>
    <m/>
    <n v="0"/>
    <n v="0"/>
    <n v="1"/>
  </r>
  <r>
    <n v="377"/>
    <n v="40607"/>
    <x v="3"/>
    <s v="Condesuyos"/>
    <s v="Salamanca"/>
    <n v="2"/>
    <n v="1"/>
    <n v="5"/>
    <s v="pobreza baja y ruralidad alta"/>
    <n v="2"/>
    <n v="0"/>
    <n v="0"/>
    <n v="832"/>
    <n v="39.93"/>
    <n v="100"/>
    <n v="0.25"/>
    <n v="12"/>
    <n v="0.31428571684019907"/>
    <n v="0.40000000596046448"/>
    <n v="0"/>
    <n v="4"/>
    <n v="8"/>
    <n v="0"/>
    <n v="26"/>
    <n v="8.5714286991528096E-2"/>
    <n v="0.20000000298023224"/>
    <n v="0"/>
    <n v="9"/>
    <n v="21"/>
    <x v="0"/>
    <s v="No corresponde"/>
    <s v="No corresponde"/>
    <n v="0"/>
    <n v="3"/>
    <n v="5"/>
    <n v="0"/>
    <n v="6"/>
    <n v="14"/>
    <s v="No corresponde"/>
    <s v="No corresponde"/>
    <s v="No corresponde"/>
    <s v="No corresponde"/>
    <s v="No corresponde"/>
    <s v="No corresponde"/>
    <n v="5.8823529411764705E-2"/>
    <n v="0.7"/>
    <n v="0.8"/>
    <n v="0"/>
    <n v="66"/>
    <n v="133"/>
    <s v="No corresponde"/>
    <s v="No corresponde"/>
    <s v="No corresponde"/>
    <n v="0"/>
    <n v="1"/>
    <n v="3"/>
    <s v="No corresponde"/>
    <s v="No corresponde"/>
    <s v="No corresponde"/>
    <n v="9"/>
    <n v="9"/>
    <m/>
    <n v="0"/>
    <n v="0"/>
    <n v="0"/>
  </r>
  <r>
    <n v="378"/>
    <n v="40608"/>
    <x v="3"/>
    <s v="Condesuyos"/>
    <s v="Yanaquihua"/>
    <n v="2"/>
    <n v="1"/>
    <n v="5"/>
    <s v="pobreza baja y ruralidad alta"/>
    <n v="4"/>
    <n v="1"/>
    <n v="1"/>
    <n v="5996"/>
    <n v="24.53"/>
    <n v="100"/>
    <n v="0.33766233766233766"/>
    <n v="77"/>
    <n v="0.40194805516603926"/>
    <n v="0.48766234517097473"/>
    <n v="0"/>
    <n v="13"/>
    <n v="29"/>
    <n v="0"/>
    <n v="125"/>
    <n v="8.5714286991528096E-2"/>
    <n v="0.20000000298023224"/>
    <n v="0"/>
    <n v="44"/>
    <n v="101"/>
    <x v="0"/>
    <s v="No corresponde"/>
    <s v="No corresponde"/>
    <n v="0"/>
    <n v="11"/>
    <n v="25"/>
    <n v="0"/>
    <n v="6"/>
    <n v="14"/>
    <s v="No corresponde"/>
    <s v="No corresponde"/>
    <s v="No corresponde"/>
    <s v="No corresponde"/>
    <s v="No corresponde"/>
    <s v="No corresponde"/>
    <n v="0.95953757225433522"/>
    <n v="1"/>
    <n v="1"/>
    <n v="0"/>
    <n v="64"/>
    <n v="128"/>
    <n v="0"/>
    <n v="0"/>
    <n v="1"/>
    <n v="0"/>
    <n v="1"/>
    <n v="3"/>
    <s v="No corresponde"/>
    <s v="No corresponde"/>
    <s v="No corresponde"/>
    <n v="9"/>
    <n v="10"/>
    <m/>
    <n v="0"/>
    <n v="0"/>
    <n v="1"/>
  </r>
  <r>
    <n v="379"/>
    <n v="40702"/>
    <x v="3"/>
    <s v="Islay"/>
    <s v="Cocachacra"/>
    <n v="4"/>
    <n v="2"/>
    <n v="4"/>
    <s v="pobreza media y ruralidad media"/>
    <n v="2"/>
    <n v="0"/>
    <n v="0"/>
    <n v="8805"/>
    <n v="15.27"/>
    <n v="42.248346803820716"/>
    <n v="0.77826086956521734"/>
    <n v="230"/>
    <n v="0.83183230546690656"/>
    <n v="0.90326088666915894"/>
    <n v="0"/>
    <n v="37"/>
    <n v="85"/>
    <n v="0"/>
    <n v="357"/>
    <n v="7.4999998722757616E-2"/>
    <n v="0.17499999701976776"/>
    <n v="0"/>
    <n v="88"/>
    <n v="204"/>
    <x v="0"/>
    <s v="No corresponde"/>
    <s v="No corresponde"/>
    <n v="0"/>
    <n v="11"/>
    <n v="25"/>
    <n v="0"/>
    <n v="2"/>
    <n v="10"/>
    <s v="No corresponde"/>
    <s v="No corresponde"/>
    <s v="No corresponde"/>
    <s v="No corresponde"/>
    <s v="No corresponde"/>
    <s v="No corresponde"/>
    <n v="0.625"/>
    <n v="0.8"/>
    <n v="0.9"/>
    <n v="0"/>
    <n v="169"/>
    <n v="339"/>
    <n v="0"/>
    <n v="0"/>
    <n v="1"/>
    <n v="0"/>
    <n v="1"/>
    <n v="3"/>
    <s v="No corresponde"/>
    <s v="No corresponde"/>
    <s v="No corresponde"/>
    <n v="9"/>
    <n v="10"/>
    <m/>
    <n v="0"/>
    <n v="0"/>
    <n v="1"/>
  </r>
  <r>
    <n v="380"/>
    <n v="40703"/>
    <x v="3"/>
    <s v="Islay"/>
    <s v="Dean Valdivia"/>
    <n v="3"/>
    <n v="1"/>
    <n v="4"/>
    <s v="pobreza media y ruralidad media"/>
    <n v="2"/>
    <n v="0"/>
    <n v="0"/>
    <n v="6631"/>
    <n v="20.72"/>
    <n v="62.507122507122503"/>
    <n v="0.69398907103825136"/>
    <n v="183"/>
    <n v="0.74756051119559452"/>
    <n v="0.818989098072052"/>
    <n v="0"/>
    <n v="35"/>
    <n v="80"/>
    <n v="0"/>
    <n v="300"/>
    <n v="7.4999998722757616E-2"/>
    <n v="0.17499999701976776"/>
    <n v="0"/>
    <n v="71"/>
    <n v="164"/>
    <x v="0"/>
    <s v="No corresponde"/>
    <s v="No corresponde"/>
    <n v="0"/>
    <n v="11"/>
    <n v="25"/>
    <n v="0"/>
    <n v="2"/>
    <n v="10"/>
    <s v="No corresponde"/>
    <s v="No corresponde"/>
    <s v="No corresponde"/>
    <s v="No corresponde"/>
    <s v="No corresponde"/>
    <s v="No corresponde"/>
    <n v="0.95867768595041325"/>
    <n v="1"/>
    <n v="1"/>
    <n v="0"/>
    <n v="104"/>
    <n v="209"/>
    <s v="No corresponde"/>
    <s v="No corresponde"/>
    <s v="No corresponde"/>
    <n v="0"/>
    <n v="1"/>
    <n v="3"/>
    <s v="No corresponde"/>
    <s v="No corresponde"/>
    <s v="No corresponde"/>
    <n v="9"/>
    <n v="9"/>
    <m/>
    <n v="0"/>
    <n v="0"/>
    <n v="0"/>
  </r>
  <r>
    <n v="381"/>
    <n v="40704"/>
    <x v="3"/>
    <s v="Islay"/>
    <s v="Islay"/>
    <n v="4"/>
    <n v="2"/>
    <n v="6"/>
    <s v="pobreza baja y ruralidad baja"/>
    <n v="1"/>
    <n v="0"/>
    <n v="0"/>
    <n v="7767"/>
    <n v="11.66"/>
    <n v="0"/>
    <n v="0.59433962264150941"/>
    <n v="212"/>
    <n v="0.66933962196673991"/>
    <n v="0.76933962106704712"/>
    <n v="0"/>
    <n v="29"/>
    <n v="66"/>
    <n v="0"/>
    <n v="277"/>
    <n v="9.6428568874086656E-2"/>
    <n v="0.22499999403953552"/>
    <n v="0"/>
    <n v="57"/>
    <n v="133"/>
    <x v="0"/>
    <s v="No corresponde"/>
    <s v="No corresponde"/>
    <n v="0"/>
    <n v="11"/>
    <n v="25"/>
    <n v="0"/>
    <n v="2"/>
    <n v="10"/>
    <s v="No corresponde"/>
    <s v="No corresponde"/>
    <s v="No corresponde"/>
    <s v="No corresponde"/>
    <s v="No corresponde"/>
    <s v="No corresponde"/>
    <n v="0.90361445783132532"/>
    <n v="0.95"/>
    <n v="1"/>
    <n v="0"/>
    <n v="75"/>
    <n v="150"/>
    <s v="No corresponde"/>
    <s v="No corresponde"/>
    <s v="No corresponde"/>
    <n v="0"/>
    <n v="1"/>
    <n v="3"/>
    <s v="No corresponde"/>
    <s v="No corresponde"/>
    <s v="No corresponde"/>
    <n v="9"/>
    <n v="9"/>
    <m/>
    <n v="0"/>
    <n v="0"/>
    <n v="1"/>
  </r>
  <r>
    <n v="382"/>
    <n v="40705"/>
    <x v="3"/>
    <s v="Islay"/>
    <s v="Mejia"/>
    <n v="4"/>
    <n v="2"/>
    <n v="5"/>
    <s v="pobreza baja y ruralidad alta"/>
    <n v="1"/>
    <n v="0"/>
    <n v="0"/>
    <n v="1003"/>
    <n v="16.7"/>
    <n v="100"/>
    <n v="0.6216216216216216"/>
    <n v="37"/>
    <n v="0.68590734571103418"/>
    <n v="0.77162164449691772"/>
    <n v="0"/>
    <n v="6"/>
    <n v="13"/>
    <n v="0"/>
    <n v="41"/>
    <n v="8.5714286991528096E-2"/>
    <n v="0.20000000298023224"/>
    <n v="0"/>
    <n v="10"/>
    <n v="22"/>
    <x v="0"/>
    <s v="No corresponde"/>
    <s v="No corresponde"/>
    <n v="0"/>
    <n v="3"/>
    <n v="5"/>
    <n v="0"/>
    <n v="2"/>
    <n v="10"/>
    <s v="No corresponde"/>
    <s v="No corresponde"/>
    <s v="No corresponde"/>
    <s v="No corresponde"/>
    <s v="No corresponde"/>
    <s v="No corresponde"/>
    <n v="0.94594594594594594"/>
    <n v="0.95"/>
    <n v="1"/>
    <n v="0"/>
    <n v="10"/>
    <n v="21"/>
    <s v="No corresponde"/>
    <s v="No corresponde"/>
    <s v="No corresponde"/>
    <n v="0"/>
    <n v="1"/>
    <n v="3"/>
    <s v="No corresponde"/>
    <s v="No corresponde"/>
    <s v="No corresponde"/>
    <n v="9"/>
    <n v="9"/>
    <m/>
    <n v="0"/>
    <n v="0"/>
    <n v="1"/>
  </r>
  <r>
    <n v="383"/>
    <n v="40706"/>
    <x v="3"/>
    <s v="Islay"/>
    <s v="Punta de Bombón"/>
    <n v="2"/>
    <n v="1"/>
    <n v="6"/>
    <s v="pobreza baja y ruralidad baja"/>
    <n v="3"/>
    <n v="0"/>
    <n v="0"/>
    <n v="6375"/>
    <n v="23.33"/>
    <n v="14.164004259850904"/>
    <n v="0.6"/>
    <n v="175"/>
    <n v="0.67499998978206088"/>
    <n v="0.77499997615814209"/>
    <n v="0"/>
    <n v="30"/>
    <n v="69"/>
    <n v="0"/>
    <n v="278"/>
    <n v="9.6428568874086656E-2"/>
    <n v="0.22499999403953552"/>
    <n v="0"/>
    <n v="70"/>
    <n v="162"/>
    <x v="0"/>
    <s v="No corresponde"/>
    <s v="No corresponde"/>
    <n v="0"/>
    <n v="11"/>
    <n v="25"/>
    <n v="0"/>
    <n v="2"/>
    <n v="10"/>
    <s v="No corresponde"/>
    <s v="No corresponde"/>
    <s v="No corresponde"/>
    <s v="No corresponde"/>
    <s v="No corresponde"/>
    <s v="No corresponde"/>
    <n v="0.84452296819787986"/>
    <n v="0.9"/>
    <n v="0.95"/>
    <n v="0"/>
    <n v="149"/>
    <n v="299"/>
    <s v="No corresponde"/>
    <s v="No corresponde"/>
    <s v="No corresponde"/>
    <n v="0"/>
    <n v="1"/>
    <n v="3"/>
    <s v="No corresponde"/>
    <s v="No corresponde"/>
    <s v="No corresponde"/>
    <n v="9"/>
    <n v="9"/>
    <m/>
    <n v="0"/>
    <n v="0"/>
    <n v="0"/>
  </r>
  <r>
    <n v="384"/>
    <n v="40801"/>
    <x v="3"/>
    <s v="La Unión"/>
    <s v="Cotahuasi"/>
    <n v="2"/>
    <n v="1"/>
    <n v="5"/>
    <s v="pobreza baja y ruralidad alta"/>
    <n v="3"/>
    <n v="0"/>
    <n v="0"/>
    <n v="2892"/>
    <n v="32.29"/>
    <n v="100"/>
    <n v="0.5"/>
    <n v="90"/>
    <n v="0.56428570406777523"/>
    <n v="0.64999997615814209"/>
    <n v="0"/>
    <n v="15"/>
    <n v="33"/>
    <n v="0"/>
    <n v="139"/>
    <n v="8.5714286991528096E-2"/>
    <n v="0.20000000298023224"/>
    <n v="0"/>
    <n v="42"/>
    <n v="97"/>
    <x v="0"/>
    <s v="No corresponde"/>
    <s v="No corresponde"/>
    <n v="0"/>
    <n v="7"/>
    <n v="15"/>
    <n v="0"/>
    <n v="2"/>
    <n v="10"/>
    <n v="0"/>
    <n v="0.36428571428571427"/>
    <n v="0.85"/>
    <n v="0"/>
    <n v="0.36428571428571427"/>
    <n v="0.85"/>
    <n v="0.85849056603773588"/>
    <n v="0.9"/>
    <n v="0.95"/>
    <n v="0"/>
    <n v="103"/>
    <n v="206"/>
    <s v="No corresponde"/>
    <s v="No corresponde"/>
    <s v="No corresponde"/>
    <n v="0"/>
    <n v="1"/>
    <n v="3"/>
    <s v="No corresponde"/>
    <s v="No corresponde"/>
    <s v="No corresponde"/>
    <n v="11"/>
    <n v="11"/>
    <m/>
    <n v="0"/>
    <n v="0"/>
    <n v="1"/>
  </r>
  <r>
    <n v="385"/>
    <n v="40802"/>
    <x v="3"/>
    <s v="La Unión"/>
    <s v="Alca"/>
    <n v="1"/>
    <n v="1"/>
    <n v="3"/>
    <s v="pobreza media y ruralidad alta"/>
    <n v="4"/>
    <n v="1"/>
    <n v="0"/>
    <n v="1967"/>
    <n v="44.85"/>
    <n v="100"/>
    <n v="0.46969696969696972"/>
    <n v="66"/>
    <n v="0.51255410961258463"/>
    <n v="0.56969696283340454"/>
    <n v="0"/>
    <n v="12"/>
    <n v="27"/>
    <n v="0"/>
    <n v="91"/>
    <n v="6.4285716840199056E-2"/>
    <n v="0.15000000596046448"/>
    <n v="0"/>
    <n v="33"/>
    <n v="76"/>
    <x v="0"/>
    <s v="No corresponde"/>
    <s v="No corresponde"/>
    <n v="0"/>
    <n v="7"/>
    <n v="15"/>
    <n v="0"/>
    <n v="6"/>
    <n v="14"/>
    <s v="No corresponde"/>
    <s v="No corresponde"/>
    <s v="No corresponde"/>
    <s v="No corresponde"/>
    <s v="No corresponde"/>
    <s v="No corresponde"/>
    <n v="0.86896551724137927"/>
    <n v="0.9"/>
    <n v="0.95"/>
    <n v="0"/>
    <n v="91"/>
    <n v="183"/>
    <s v="No corresponde"/>
    <s v="No corresponde"/>
    <s v="No corresponde"/>
    <n v="0"/>
    <n v="1"/>
    <n v="3"/>
    <s v="No corresponde"/>
    <s v="No corresponde"/>
    <s v="No corresponde"/>
    <n v="9"/>
    <n v="9"/>
    <m/>
    <n v="0"/>
    <n v="0"/>
    <n v="0"/>
  </r>
  <r>
    <n v="386"/>
    <n v="40803"/>
    <x v="3"/>
    <s v="La Unión"/>
    <s v="Charcana"/>
    <n v="1"/>
    <n v="1"/>
    <n v="2"/>
    <s v="pobreza alta y ruralidad alta"/>
    <n v="3"/>
    <n v="0"/>
    <n v="0"/>
    <n v="530"/>
    <n v="61.24"/>
    <n v="100"/>
    <n v="0.35"/>
    <n v="20"/>
    <n v="0.3821428622518267"/>
    <n v="0.42500001192092896"/>
    <n v="0"/>
    <n v="6"/>
    <n v="12"/>
    <n v="0"/>
    <n v="29"/>
    <n v="5.3571428571428568E-2"/>
    <n v="0.125"/>
    <n v="0"/>
    <n v="9"/>
    <n v="19"/>
    <x v="1"/>
    <n v="2.142857142857143E-3"/>
    <n v="5.0000000000000001E-3"/>
    <n v="0"/>
    <n v="3"/>
    <n v="5"/>
    <n v="0"/>
    <n v="2"/>
    <n v="10"/>
    <s v="No corresponde"/>
    <s v="No corresponde"/>
    <s v="No corresponde"/>
    <s v="No corresponde"/>
    <s v="No corresponde"/>
    <s v="No corresponde"/>
    <n v="1"/>
    <n v="1"/>
    <n v="1"/>
    <n v="0"/>
    <n v="37"/>
    <n v="75"/>
    <n v="0"/>
    <n v="0"/>
    <n v="1"/>
    <n v="0"/>
    <n v="1"/>
    <n v="3"/>
    <s v="No corresponde"/>
    <s v="No corresponde"/>
    <s v="No corresponde"/>
    <n v="10"/>
    <n v="11"/>
    <m/>
    <n v="0"/>
    <n v="0"/>
    <n v="1"/>
  </r>
  <r>
    <n v="387"/>
    <n v="40804"/>
    <x v="3"/>
    <s v="La Unión"/>
    <s v="Huaynacotas"/>
    <n v="1"/>
    <n v="1"/>
    <n v="2"/>
    <s v="pobreza alta y ruralidad alta"/>
    <n v="4"/>
    <n v="1"/>
    <n v="0"/>
    <n v="2183"/>
    <n v="59.64"/>
    <n v="100"/>
    <n v="0.2413793103448276"/>
    <n v="58"/>
    <n v="0.27352216678299929"/>
    <n v="0.31637930870056152"/>
    <n v="0"/>
    <n v="10"/>
    <n v="23"/>
    <n v="0"/>
    <n v="72"/>
    <n v="5.3571428571428568E-2"/>
    <n v="0.125"/>
    <n v="0"/>
    <n v="34"/>
    <n v="78"/>
    <x v="1"/>
    <n v="2.142857142857143E-3"/>
    <n v="5.0000000000000001E-3"/>
    <n v="0"/>
    <n v="7"/>
    <n v="15"/>
    <n v="0"/>
    <n v="2"/>
    <n v="10"/>
    <s v="No corresponde"/>
    <s v="No corresponde"/>
    <s v="No corresponde"/>
    <s v="No corresponde"/>
    <s v="No corresponde"/>
    <s v="No corresponde"/>
    <n v="0.97777777777777775"/>
    <n v="1"/>
    <n v="1"/>
    <n v="0"/>
    <n v="98"/>
    <n v="196"/>
    <n v="0"/>
    <n v="0"/>
    <n v="1"/>
    <n v="0"/>
    <n v="1"/>
    <n v="3"/>
    <s v="No corresponde"/>
    <s v="No corresponde"/>
    <s v="No corresponde"/>
    <n v="10"/>
    <n v="11"/>
    <m/>
    <n v="0"/>
    <n v="0"/>
    <n v="0"/>
  </r>
  <r>
    <n v="388"/>
    <n v="40805"/>
    <x v="3"/>
    <s v="La Unión"/>
    <s v="Pampamarca"/>
    <n v="1"/>
    <n v="1"/>
    <n v="2"/>
    <s v="pobreza alta y ruralidad alta"/>
    <n v="3"/>
    <n v="0"/>
    <n v="0"/>
    <n v="1218"/>
    <n v="64.19"/>
    <n v="100"/>
    <n v="0.2"/>
    <n v="30"/>
    <n v="0.23214285969734194"/>
    <n v="0.27500000596046448"/>
    <n v="0"/>
    <n v="4"/>
    <n v="8"/>
    <n v="0"/>
    <n v="47"/>
    <n v="5.3571428571428568E-2"/>
    <n v="0.125"/>
    <n v="0"/>
    <n v="25"/>
    <n v="58"/>
    <x v="1"/>
    <n v="2.142857142857143E-3"/>
    <n v="5.0000000000000001E-3"/>
    <n v="0"/>
    <n v="3"/>
    <n v="5"/>
    <n v="0"/>
    <n v="2"/>
    <n v="10"/>
    <s v="No corresponde"/>
    <s v="No corresponde"/>
    <s v="No corresponde"/>
    <s v="No corresponde"/>
    <s v="No corresponde"/>
    <s v="No corresponde"/>
    <n v="1"/>
    <n v="1"/>
    <n v="1"/>
    <n v="0"/>
    <n v="70"/>
    <n v="141"/>
    <s v="No corresponde"/>
    <s v="No corresponde"/>
    <s v="No corresponde"/>
    <n v="0"/>
    <n v="1"/>
    <n v="3"/>
    <s v="No corresponde"/>
    <s v="No corresponde"/>
    <s v="No corresponde"/>
    <n v="10"/>
    <n v="10"/>
    <m/>
    <n v="0"/>
    <n v="0"/>
    <n v="0"/>
  </r>
  <r>
    <n v="389"/>
    <n v="40806"/>
    <x v="3"/>
    <s v="La Unión"/>
    <s v="Puyca"/>
    <n v="1"/>
    <n v="1"/>
    <n v="2"/>
    <s v="pobreza alta y ruralidad alta"/>
    <n v="4"/>
    <n v="1"/>
    <n v="0"/>
    <n v="2767"/>
    <n v="64.31"/>
    <n v="100"/>
    <n v="0.31325301204819278"/>
    <n v="83"/>
    <n v="0.34539586546704198"/>
    <n v="0.38825300335884094"/>
    <n v="0"/>
    <n v="12"/>
    <n v="28"/>
    <n v="0"/>
    <n v="115"/>
    <n v="5.3571428571428568E-2"/>
    <n v="0.125"/>
    <n v="0"/>
    <n v="48"/>
    <n v="111"/>
    <x v="1"/>
    <n v="2.142857142857143E-3"/>
    <n v="5.0000000000000001E-3"/>
    <n v="0"/>
    <n v="11"/>
    <n v="25"/>
    <n v="0"/>
    <n v="6"/>
    <n v="14"/>
    <s v="No corresponde"/>
    <s v="No corresponde"/>
    <s v="No corresponde"/>
    <s v="No corresponde"/>
    <s v="No corresponde"/>
    <s v="No corresponde"/>
    <n v="0.70491803278688525"/>
    <n v="0.8"/>
    <n v="0.9"/>
    <n v="0"/>
    <n v="117"/>
    <n v="234"/>
    <n v="0"/>
    <n v="0"/>
    <n v="1"/>
    <n v="0"/>
    <n v="1"/>
    <n v="3"/>
    <s v="No corresponde"/>
    <s v="No corresponde"/>
    <s v="No corresponde"/>
    <n v="10"/>
    <n v="11"/>
    <m/>
    <n v="0"/>
    <n v="0"/>
    <n v="0"/>
  </r>
  <r>
    <n v="390"/>
    <n v="40807"/>
    <x v="3"/>
    <s v="La Unión"/>
    <s v="Quechualla"/>
    <n v="1"/>
    <n v="1"/>
    <n v="1"/>
    <s v="pobreza muy alta y ruralidad alta"/>
    <n v="3"/>
    <n v="0"/>
    <n v="0"/>
    <n v="226"/>
    <n v="79.599999999999994"/>
    <n v="100"/>
    <n v="0.6"/>
    <n v="5"/>
    <n v="0.62142856121063228"/>
    <n v="0.64999997615814209"/>
    <n v="0"/>
    <n v="1"/>
    <n v="2"/>
    <n v="0"/>
    <n v="7"/>
    <n v="4.2857143495764048E-2"/>
    <n v="0.10000000149011612"/>
    <n v="0"/>
    <n v="2"/>
    <n v="4"/>
    <x v="1"/>
    <n v="2.142857142857143E-3"/>
    <n v="5.0000000000000001E-3"/>
    <n v="0"/>
    <n v="3"/>
    <n v="5"/>
    <n v="0"/>
    <n v="2"/>
    <n v="10"/>
    <s v="No corresponde"/>
    <s v="No corresponde"/>
    <s v="No corresponde"/>
    <s v="No corresponde"/>
    <s v="No corresponde"/>
    <s v="No corresponde"/>
    <n v="0.82758620689655171"/>
    <n v="0.9"/>
    <n v="0.95"/>
    <n v="0"/>
    <n v="15"/>
    <n v="31"/>
    <n v="0"/>
    <n v="0"/>
    <n v="1"/>
    <n v="0"/>
    <n v="1"/>
    <n v="3"/>
    <s v="No corresponde"/>
    <s v="No corresponde"/>
    <s v="No corresponde"/>
    <n v="10"/>
    <n v="11"/>
    <m/>
    <n v="0"/>
    <n v="0"/>
    <n v="0"/>
  </r>
  <r>
    <n v="391"/>
    <n v="40808"/>
    <x v="3"/>
    <s v="La Unión"/>
    <s v="Sayla"/>
    <n v="1"/>
    <n v="1"/>
    <n v="2"/>
    <s v="pobreza alta y ruralidad alta"/>
    <n v="4"/>
    <n v="1"/>
    <n v="0"/>
    <n v="586"/>
    <n v="55.21"/>
    <n v="100"/>
    <n v="0.16666666666666666"/>
    <n v="12"/>
    <n v="0.19880952082929157"/>
    <n v="0.24166665971279144"/>
    <n v="0"/>
    <n v="3"/>
    <n v="5"/>
    <n v="0"/>
    <n v="17"/>
    <n v="5.3571428571428568E-2"/>
    <n v="0.125"/>
    <n v="0"/>
    <n v="7"/>
    <n v="15"/>
    <x v="1"/>
    <n v="2.142857142857143E-3"/>
    <n v="5.0000000000000001E-3"/>
    <n v="0"/>
    <n v="3"/>
    <n v="5"/>
    <n v="0"/>
    <n v="2"/>
    <n v="10"/>
    <s v="No corresponde"/>
    <s v="No corresponde"/>
    <s v="No corresponde"/>
    <s v="No corresponde"/>
    <s v="No corresponde"/>
    <s v="No corresponde"/>
    <n v="0"/>
    <n v="0.7"/>
    <n v="0.8"/>
    <n v="0"/>
    <n v="17"/>
    <n v="35"/>
    <s v="No corresponde"/>
    <s v="No corresponde"/>
    <s v="No corresponde"/>
    <n v="0"/>
    <n v="1"/>
    <n v="3"/>
    <s v="No corresponde"/>
    <s v="No corresponde"/>
    <s v="No corresponde"/>
    <n v="10"/>
    <n v="10"/>
    <m/>
    <n v="0"/>
    <n v="0"/>
    <n v="0"/>
  </r>
  <r>
    <n v="392"/>
    <n v="40809"/>
    <x v="3"/>
    <s v="La Unión"/>
    <s v="Tauria"/>
    <n v="1"/>
    <n v="1"/>
    <n v="2"/>
    <s v="pobreza alta y ruralidad alta"/>
    <n v="2"/>
    <n v="0"/>
    <n v="0"/>
    <n v="314"/>
    <n v="64.61"/>
    <n v="100"/>
    <n v="0.36363636363636365"/>
    <n v="11"/>
    <n v="0.39577922031476903"/>
    <n v="0.43863636255264282"/>
    <n v="0"/>
    <n v="3"/>
    <n v="6"/>
    <n v="0"/>
    <n v="15"/>
    <n v="5.3571428571428568E-2"/>
    <n v="0.125"/>
    <n v="0"/>
    <n v="5"/>
    <n v="10"/>
    <x v="1"/>
    <n v="2.142857142857143E-3"/>
    <n v="5.0000000000000001E-3"/>
    <n v="0"/>
    <n v="3"/>
    <n v="5"/>
    <n v="0"/>
    <n v="2"/>
    <n v="10"/>
    <s v="No corresponde"/>
    <s v="No corresponde"/>
    <s v="No corresponde"/>
    <s v="No corresponde"/>
    <s v="No corresponde"/>
    <s v="No corresponde"/>
    <n v="0.46052631578947367"/>
    <n v="0.7"/>
    <n v="0.8"/>
    <n v="0"/>
    <n v="23"/>
    <n v="47"/>
    <s v="No corresponde"/>
    <s v="No corresponde"/>
    <s v="No corresponde"/>
    <n v="0"/>
    <n v="1"/>
    <n v="3"/>
    <s v="No corresponde"/>
    <s v="No corresponde"/>
    <s v="No corresponde"/>
    <n v="10"/>
    <n v="10"/>
    <m/>
    <n v="0"/>
    <n v="0"/>
    <n v="0"/>
  </r>
  <r>
    <n v="393"/>
    <n v="40810"/>
    <x v="3"/>
    <s v="La Unión"/>
    <s v="Tomepampa"/>
    <n v="2"/>
    <n v="1"/>
    <n v="5"/>
    <s v="pobreza baja y ruralidad alta"/>
    <n v="3"/>
    <n v="0"/>
    <n v="0"/>
    <n v="804"/>
    <n v="33.64"/>
    <n v="100"/>
    <n v="0.21428571428571427"/>
    <n v="14"/>
    <n v="0.27857142565201742"/>
    <n v="0.36428570747375488"/>
    <n v="0"/>
    <n v="3"/>
    <n v="7"/>
    <n v="0"/>
    <n v="20"/>
    <n v="8.5714286991528096E-2"/>
    <n v="0.20000000298023224"/>
    <n v="0"/>
    <n v="9"/>
    <n v="19"/>
    <x v="0"/>
    <s v="No corresponde"/>
    <s v="No corresponde"/>
    <n v="0"/>
    <n v="3"/>
    <n v="5"/>
    <n v="0"/>
    <n v="2"/>
    <n v="10"/>
    <s v="No corresponde"/>
    <s v="No corresponde"/>
    <s v="No corresponde"/>
    <s v="No corresponde"/>
    <s v="No corresponde"/>
    <s v="No corresponde"/>
    <n v="0.35294117647058826"/>
    <n v="0.7"/>
    <n v="0.8"/>
    <n v="0"/>
    <n v="29"/>
    <n v="59"/>
    <s v="No corresponde"/>
    <s v="No corresponde"/>
    <s v="No corresponde"/>
    <n v="0"/>
    <n v="1"/>
    <n v="3"/>
    <s v="No corresponde"/>
    <s v="No corresponde"/>
    <s v="No corresponde"/>
    <n v="9"/>
    <n v="9"/>
    <m/>
    <n v="0"/>
    <n v="0"/>
    <n v="0"/>
  </r>
  <r>
    <n v="394"/>
    <n v="40811"/>
    <x v="3"/>
    <s v="La Unión"/>
    <s v="Toro"/>
    <n v="1"/>
    <n v="1"/>
    <n v="1"/>
    <s v="pobreza muy alta y ruralidad alta"/>
    <n v="3"/>
    <n v="0"/>
    <n v="0"/>
    <n v="759"/>
    <n v="69.97"/>
    <n v="100"/>
    <n v="0.42857142857142855"/>
    <n v="14"/>
    <n v="0.44999999416117764"/>
    <n v="0.47857141494750977"/>
    <n v="0"/>
    <n v="2"/>
    <n v="4"/>
    <n v="0"/>
    <n v="11"/>
    <n v="4.2857143495764048E-2"/>
    <n v="0.10000000149011612"/>
    <n v="0"/>
    <n v="7"/>
    <n v="15"/>
    <x v="1"/>
    <n v="2.142857142857143E-3"/>
    <n v="5.0000000000000001E-3"/>
    <n v="0"/>
    <n v="3"/>
    <n v="5"/>
    <n v="0"/>
    <n v="2"/>
    <n v="10"/>
    <s v="No corresponde"/>
    <s v="No corresponde"/>
    <s v="No corresponde"/>
    <s v="No corresponde"/>
    <s v="No corresponde"/>
    <s v="No corresponde"/>
    <n v="0.87878787878787878"/>
    <n v="0.9"/>
    <n v="0.95"/>
    <n v="0"/>
    <n v="42"/>
    <n v="84"/>
    <s v="No corresponde"/>
    <s v="No corresponde"/>
    <s v="No corresponde"/>
    <n v="0"/>
    <n v="1"/>
    <n v="3"/>
    <s v="No corresponde"/>
    <s v="No corresponde"/>
    <s v="No corresponde"/>
    <n v="10"/>
    <n v="10"/>
    <m/>
    <n v="0"/>
    <n v="0"/>
    <n v="1"/>
  </r>
  <r>
    <n v="395"/>
    <n v="50102"/>
    <x v="4"/>
    <s v="Huamanga"/>
    <s v="Acocro"/>
    <n v="1"/>
    <n v="2"/>
    <n v="1"/>
    <s v="pobreza muy alta y ruralidad alta"/>
    <n v="3"/>
    <n v="0"/>
    <n v="0"/>
    <n v="10965"/>
    <n v="68.55"/>
    <n v="100"/>
    <n v="0.61381074168797956"/>
    <n v="391"/>
    <n v="0.63523930809904638"/>
    <n v="0.66381072998046875"/>
    <n v="0"/>
    <n v="46"/>
    <n v="107"/>
    <n v="0.27107061503416857"/>
    <n v="439"/>
    <n v="0.31392776147573653"/>
    <n v="0.37107062339782715"/>
    <n v="0"/>
    <n v="150"/>
    <n v="350"/>
    <x v="1"/>
    <n v="2.142857142857143E-3"/>
    <n v="5.0000000000000001E-3"/>
    <n v="0"/>
    <n v="15"/>
    <n v="35"/>
    <n v="0"/>
    <n v="2"/>
    <n v="10"/>
    <s v="No corresponde"/>
    <s v="No corresponde"/>
    <s v="No corresponde"/>
    <s v="No corresponde"/>
    <s v="No corresponde"/>
    <s v="No corresponde"/>
    <n v="0.72815533980582525"/>
    <n v="0.8"/>
    <n v="0.9"/>
    <n v="0"/>
    <n v="229"/>
    <n v="458"/>
    <n v="0"/>
    <n v="2"/>
    <n v="4"/>
    <n v="0"/>
    <n v="1"/>
    <n v="3"/>
    <s v="No corresponde"/>
    <s v="No corresponde"/>
    <s v="No corresponde"/>
    <n v="11"/>
    <n v="11"/>
    <m/>
    <n v="0"/>
    <n v="0"/>
    <n v="0"/>
  </r>
  <r>
    <n v="396"/>
    <n v="50103"/>
    <x v="4"/>
    <s v="Huamanga"/>
    <s v="Acos Vinchos"/>
    <n v="1"/>
    <n v="1"/>
    <n v="1"/>
    <s v="pobreza muy alta y ruralidad alta"/>
    <n v="4"/>
    <n v="0"/>
    <n v="1"/>
    <n v="6132"/>
    <n v="74.52"/>
    <n v="100"/>
    <n v="0.79565217391304344"/>
    <n v="230"/>
    <n v="0.81708074067690351"/>
    <n v="0.84565216302871704"/>
    <n v="0"/>
    <n v="30"/>
    <n v="68"/>
    <n v="6.8965517241379309E-2"/>
    <n v="290"/>
    <n v="0.11182266062703626"/>
    <n v="0.16896551847457886"/>
    <n v="0"/>
    <n v="88"/>
    <n v="204"/>
    <x v="1"/>
    <n v="2.142857142857143E-3"/>
    <n v="5.0000000000000001E-3"/>
    <n v="0"/>
    <n v="11"/>
    <n v="25"/>
    <n v="0"/>
    <n v="6"/>
    <n v="14"/>
    <s v="No corresponde"/>
    <s v="No corresponde"/>
    <s v="No corresponde"/>
    <s v="No corresponde"/>
    <s v="No corresponde"/>
    <s v="No corresponde"/>
    <n v="0.92526158445440954"/>
    <n v="0.95"/>
    <n v="1"/>
    <n v="0"/>
    <n v="131"/>
    <n v="262"/>
    <n v="0"/>
    <n v="2"/>
    <n v="4"/>
    <n v="0"/>
    <n v="1"/>
    <n v="3"/>
    <s v="No corresponde"/>
    <s v="No corresponde"/>
    <s v="No corresponde"/>
    <n v="11"/>
    <n v="11"/>
    <m/>
    <n v="0"/>
    <n v="0"/>
    <n v="1"/>
  </r>
  <r>
    <n v="397"/>
    <n v="50104"/>
    <x v="4"/>
    <s v="Huamanga"/>
    <s v="Carmen Alto"/>
    <n v="2"/>
    <n v="4"/>
    <n v="6"/>
    <s v="pobreza baja y ruralidad baja"/>
    <n v="1"/>
    <n v="0"/>
    <n v="0"/>
    <n v="22163"/>
    <n v="37.75"/>
    <n v="3.4075508228460798"/>
    <n v="0.76766856214459789"/>
    <n v="1231"/>
    <n v="0.84266856001136448"/>
    <n v="0.94266855716705322"/>
    <n v="0"/>
    <n v="135"/>
    <n v="313"/>
    <n v="8.5616438356164379E-4"/>
    <n v="1168"/>
    <n v="9.7284738244142549E-2"/>
    <n v="0.22585617005825043"/>
    <n v="0"/>
    <n v="362"/>
    <n v="843"/>
    <x v="0"/>
    <s v="No corresponde"/>
    <s v="No corresponde"/>
    <n v="0"/>
    <n v="15"/>
    <n v="35"/>
    <n v="0"/>
    <n v="6"/>
    <n v="14"/>
    <s v="No corresponde"/>
    <s v="No corresponde"/>
    <s v="No corresponde"/>
    <s v="No corresponde"/>
    <s v="No corresponde"/>
    <s v="No corresponde"/>
    <n v="0.84894698620188813"/>
    <n v="0.9"/>
    <n v="0.95"/>
    <n v="0"/>
    <n v="78"/>
    <n v="156"/>
    <s v="No corresponde"/>
    <s v="No corresponde"/>
    <s v="No corresponde"/>
    <n v="0"/>
    <n v="1"/>
    <n v="3"/>
    <s v="No corresponde"/>
    <s v="No corresponde"/>
    <s v="No corresponde"/>
    <n v="9"/>
    <n v="9"/>
    <m/>
    <n v="0"/>
    <n v="0"/>
    <n v="0"/>
  </r>
  <r>
    <n v="398"/>
    <n v="50105"/>
    <x v="4"/>
    <s v="Huamanga"/>
    <s v="Chiara"/>
    <n v="1"/>
    <n v="3"/>
    <n v="2"/>
    <s v="pobreza alta y ruralidad alta"/>
    <n v="4"/>
    <n v="1"/>
    <n v="0"/>
    <n v="7141"/>
    <n v="61.51"/>
    <n v="100"/>
    <n v="0.80081300813008127"/>
    <n v="246"/>
    <n v="0.83295586494064777"/>
    <n v="0.87581300735473633"/>
    <n v="0"/>
    <n v="36"/>
    <n v="82"/>
    <n v="4.912280701754386E-2"/>
    <n v="285"/>
    <n v="0.10269423702306915"/>
    <n v="0.17412281036376953"/>
    <n v="0"/>
    <n v="105"/>
    <n v="245"/>
    <x v="0"/>
    <s v="No corresponde"/>
    <s v="No corresponde"/>
    <n v="0"/>
    <n v="11"/>
    <n v="25"/>
    <n v="0"/>
    <n v="6"/>
    <n v="14"/>
    <s v="No corresponde"/>
    <s v="No corresponde"/>
    <s v="No corresponde"/>
    <s v="No corresponde"/>
    <s v="No corresponde"/>
    <s v="No corresponde"/>
    <n v="0.94705882352941173"/>
    <n v="0.95"/>
    <n v="1"/>
    <n v="0"/>
    <n v="226"/>
    <n v="453"/>
    <n v="0"/>
    <n v="2"/>
    <n v="5"/>
    <n v="0"/>
    <n v="1"/>
    <n v="3"/>
    <s v="No corresponde"/>
    <s v="No corresponde"/>
    <s v="No corresponde"/>
    <n v="10"/>
    <n v="10"/>
    <m/>
    <n v="0"/>
    <n v="0"/>
    <n v="0"/>
  </r>
  <r>
    <n v="399"/>
    <n v="50106"/>
    <x v="4"/>
    <s v="Huamanga"/>
    <s v="Ocros"/>
    <n v="1"/>
    <n v="2"/>
    <n v="2"/>
    <s v="pobreza alta y ruralidad alta"/>
    <n v="2"/>
    <n v="0"/>
    <n v="0"/>
    <n v="6398"/>
    <n v="61.82"/>
    <n v="100"/>
    <n v="0.69897959183673475"/>
    <n v="196"/>
    <n v="0.73112245429709077"/>
    <n v="0.77397960424423218"/>
    <n v="0"/>
    <n v="25"/>
    <n v="57"/>
    <n v="0.12727272727272726"/>
    <n v="220"/>
    <n v="0.1808441549152523"/>
    <n v="0.25227272510528564"/>
    <n v="0"/>
    <n v="104"/>
    <n v="241"/>
    <x v="1"/>
    <n v="2.142857142857143E-3"/>
    <n v="5.0000000000000001E-3"/>
    <n v="0"/>
    <n v="11"/>
    <n v="25"/>
    <n v="0"/>
    <n v="6"/>
    <n v="14"/>
    <s v="No corresponde"/>
    <s v="No corresponde"/>
    <s v="No corresponde"/>
    <s v="No corresponde"/>
    <s v="No corresponde"/>
    <s v="No corresponde"/>
    <n v="0.94759825327510916"/>
    <n v="0.95"/>
    <n v="1"/>
    <n v="0"/>
    <n v="185"/>
    <n v="371"/>
    <n v="0"/>
    <n v="2"/>
    <n v="4"/>
    <n v="0"/>
    <n v="1"/>
    <n v="3"/>
    <s v="No corresponde"/>
    <s v="No corresponde"/>
    <s v="No corresponde"/>
    <n v="11"/>
    <n v="11"/>
    <m/>
    <n v="0"/>
    <n v="0"/>
    <n v="0"/>
  </r>
  <r>
    <n v="400"/>
    <n v="50107"/>
    <x v="4"/>
    <s v="Huamanga"/>
    <s v="Pacaycasa"/>
    <n v="1"/>
    <n v="2"/>
    <n v="2"/>
    <s v="pobreza alta y ruralidad alta"/>
    <n v="1"/>
    <n v="0"/>
    <n v="0"/>
    <n v="3279"/>
    <n v="62.43"/>
    <n v="100"/>
    <n v="0.890625"/>
    <n v="128"/>
    <n v="0.92276785203388756"/>
    <n v="0.96562498807907104"/>
    <n v="0"/>
    <n v="18"/>
    <n v="40"/>
    <n v="0.2"/>
    <n v="170"/>
    <n v="0.25357142346245903"/>
    <n v="0.32499998807907104"/>
    <n v="0"/>
    <n v="43"/>
    <n v="99"/>
    <x v="1"/>
    <n v="2.142857142857143E-3"/>
    <n v="5.0000000000000001E-3"/>
    <n v="0"/>
    <n v="7"/>
    <n v="15"/>
    <n v="0"/>
    <n v="2"/>
    <n v="10"/>
    <s v="No corresponde"/>
    <s v="No corresponde"/>
    <s v="No corresponde"/>
    <s v="No corresponde"/>
    <s v="No corresponde"/>
    <s v="No corresponde"/>
    <n v="0.65934065934065933"/>
    <n v="0.8"/>
    <n v="0.9"/>
    <n v="0"/>
    <n v="125"/>
    <n v="251"/>
    <n v="0"/>
    <n v="0"/>
    <n v="1"/>
    <n v="0"/>
    <n v="1"/>
    <n v="3"/>
    <s v="No corresponde"/>
    <s v="No corresponde"/>
    <s v="No corresponde"/>
    <n v="10"/>
    <n v="11"/>
    <m/>
    <n v="0"/>
    <n v="0"/>
    <n v="0"/>
  </r>
  <r>
    <n v="401"/>
    <n v="50108"/>
    <x v="4"/>
    <s v="Huamanga"/>
    <s v="Quinua"/>
    <n v="1"/>
    <n v="3"/>
    <n v="4"/>
    <s v="pobreza media y ruralidad media"/>
    <n v="3"/>
    <n v="0"/>
    <n v="0"/>
    <n v="6308"/>
    <n v="60.42"/>
    <n v="62.456385205861828"/>
    <n v="0.78431372549019607"/>
    <n v="204"/>
    <n v="0.83788515957129772"/>
    <n v="0.90931373834609985"/>
    <n v="0"/>
    <n v="28"/>
    <n v="65"/>
    <n v="0.10648148148148148"/>
    <n v="216"/>
    <n v="0.18148147854855451"/>
    <n v="0.28148147463798523"/>
    <n v="0"/>
    <n v="83"/>
    <n v="192"/>
    <x v="0"/>
    <s v="No corresponde"/>
    <s v="No corresponde"/>
    <n v="0"/>
    <n v="11"/>
    <n v="25"/>
    <n v="0"/>
    <n v="2"/>
    <n v="10"/>
    <s v="No corresponde"/>
    <s v="No corresponde"/>
    <s v="No corresponde"/>
    <s v="No corresponde"/>
    <s v="No corresponde"/>
    <s v="No corresponde"/>
    <n v="0.92192192192192191"/>
    <n v="0.95"/>
    <n v="1"/>
    <n v="0"/>
    <n v="175"/>
    <n v="350"/>
    <n v="0"/>
    <n v="0"/>
    <n v="1"/>
    <n v="0"/>
    <n v="1"/>
    <n v="3"/>
    <s v="No corresponde"/>
    <s v="No corresponde"/>
    <s v="No corresponde"/>
    <n v="9"/>
    <n v="10"/>
    <m/>
    <n v="0"/>
    <n v="0"/>
    <n v="0"/>
  </r>
  <r>
    <n v="402"/>
    <n v="50109"/>
    <x v="4"/>
    <s v="Huamanga"/>
    <s v="San José de Ticllas"/>
    <n v="1"/>
    <n v="1"/>
    <n v="1"/>
    <s v="pobreza muy alta y ruralidad alta"/>
    <n v="4"/>
    <n v="1"/>
    <n v="1"/>
    <n v="2564"/>
    <n v="85.69"/>
    <n v="100"/>
    <n v="0.89552238805970152"/>
    <n v="67"/>
    <n v="0.91695095087165268"/>
    <n v="0.94552236795425415"/>
    <n v="0"/>
    <n v="6"/>
    <n v="12"/>
    <n v="0"/>
    <n v="55"/>
    <n v="4.2857143495764048E-2"/>
    <n v="0.10000000149011612"/>
    <n v="0"/>
    <n v="35"/>
    <n v="80"/>
    <x v="1"/>
    <n v="2.142857142857143E-3"/>
    <n v="5.0000000000000001E-3"/>
    <n v="0"/>
    <n v="7"/>
    <n v="15"/>
    <n v="0"/>
    <n v="6"/>
    <n v="14"/>
    <s v="No corresponde"/>
    <s v="No corresponde"/>
    <s v="No corresponde"/>
    <s v="No corresponde"/>
    <s v="No corresponde"/>
    <s v="No corresponde"/>
    <n v="0.87628865979381443"/>
    <n v="0.9"/>
    <n v="0.95"/>
    <n v="0"/>
    <n v="97"/>
    <n v="194"/>
    <n v="0"/>
    <n v="1"/>
    <n v="2"/>
    <n v="0"/>
    <n v="1"/>
    <n v="3"/>
    <s v="No corresponde"/>
    <s v="No corresponde"/>
    <s v="No corresponde"/>
    <n v="11"/>
    <n v="11"/>
    <m/>
    <n v="0"/>
    <n v="0"/>
    <n v="1"/>
  </r>
  <r>
    <n v="403"/>
    <n v="50110"/>
    <x v="4"/>
    <s v="Huamanga"/>
    <s v="San Juan Bautista"/>
    <n v="2"/>
    <n v="5"/>
    <n v="6"/>
    <s v="pobreza baja y ruralidad baja"/>
    <n v="1"/>
    <n v="0"/>
    <n v="0"/>
    <n v="52382"/>
    <n v="26.93"/>
    <n v="0.87946197620279354"/>
    <n v="0.82880551962052607"/>
    <n v="2319"/>
    <n v="0.89360316224322334"/>
    <n v="0.98000001907348633"/>
    <n v="0"/>
    <n v="429"/>
    <n v="1000"/>
    <n v="4.2682926829268296E-3"/>
    <n v="3280"/>
    <n v="0.10069686619869923"/>
    <n v="0.22926829755306244"/>
    <n v="0"/>
    <n v="429"/>
    <n v="1000"/>
    <x v="0"/>
    <s v="No corresponde"/>
    <s v="No corresponde"/>
    <n v="0"/>
    <n v="15"/>
    <n v="35"/>
    <n v="0"/>
    <n v="2"/>
    <n v="10"/>
    <s v="No corresponde"/>
    <s v="No corresponde"/>
    <s v="No corresponde"/>
    <s v="No corresponde"/>
    <s v="No corresponde"/>
    <s v="No corresponde"/>
    <n v="0.9070069204152249"/>
    <n v="0.95"/>
    <n v="1"/>
    <n v="0"/>
    <n v="369"/>
    <n v="739"/>
    <s v="No corresponde"/>
    <s v="No corresponde"/>
    <s v="No corresponde"/>
    <n v="0"/>
    <n v="1"/>
    <n v="3"/>
    <s v="No corresponde"/>
    <s v="No corresponde"/>
    <s v="No corresponde"/>
    <n v="9"/>
    <n v="9"/>
    <m/>
    <n v="0"/>
    <n v="0"/>
    <n v="0"/>
  </r>
  <r>
    <n v="404"/>
    <n v="50111"/>
    <x v="4"/>
    <s v="Huamanga"/>
    <s v="Santiago de Pischa"/>
    <n v="1"/>
    <n v="2"/>
    <n v="2"/>
    <s v="pobreza alta y ruralidad alta"/>
    <n v="4"/>
    <n v="1"/>
    <n v="0"/>
    <n v="1682"/>
    <n v="63.85"/>
    <n v="100"/>
    <n v="0.80434782608695654"/>
    <n v="46"/>
    <n v="0.83649067256761633"/>
    <n v="0.87934780120849609"/>
    <n v="0"/>
    <n v="5"/>
    <n v="11"/>
    <n v="6.3829787234042548E-2"/>
    <n v="47"/>
    <n v="0.11740121893063868"/>
    <n v="0.18882979452610016"/>
    <n v="0"/>
    <n v="20"/>
    <n v="45"/>
    <x v="1"/>
    <n v="2.142857142857143E-3"/>
    <n v="5.0000000000000001E-3"/>
    <n v="0"/>
    <n v="7"/>
    <n v="15"/>
    <n v="0"/>
    <n v="2"/>
    <n v="10"/>
    <s v="No corresponde"/>
    <s v="No corresponde"/>
    <s v="No corresponde"/>
    <s v="No corresponde"/>
    <s v="No corresponde"/>
    <s v="No corresponde"/>
    <n v="0.63043478260869568"/>
    <n v="0.8"/>
    <n v="0.9"/>
    <n v="0"/>
    <n v="136"/>
    <n v="273"/>
    <n v="0"/>
    <n v="1"/>
    <n v="2"/>
    <n v="0"/>
    <n v="1"/>
    <n v="3"/>
    <s v="No corresponde"/>
    <s v="No corresponde"/>
    <s v="No corresponde"/>
    <n v="11"/>
    <n v="11"/>
    <m/>
    <n v="0"/>
    <n v="0"/>
    <n v="0"/>
  </r>
  <r>
    <n v="405"/>
    <n v="50112"/>
    <x v="4"/>
    <s v="Huamanga"/>
    <s v="Socos"/>
    <n v="1"/>
    <n v="1"/>
    <n v="1"/>
    <s v="pobreza muy alta y ruralidad alta"/>
    <n v="4"/>
    <n v="1"/>
    <n v="1"/>
    <n v="7557"/>
    <n v="81.94"/>
    <n v="100"/>
    <n v="0.80891719745222934"/>
    <n v="314"/>
    <n v="0.83034575999705118"/>
    <n v="0.85891717672348022"/>
    <n v="0"/>
    <n v="27"/>
    <n v="62"/>
    <n v="2.3622047244094488E-2"/>
    <n v="254"/>
    <n v="6.6479189105591696E-2"/>
    <n v="0.12362204492092133"/>
    <n v="0"/>
    <n v="106"/>
    <n v="247"/>
    <x v="1"/>
    <n v="2.142857142857143E-3"/>
    <n v="5.0000000000000001E-3"/>
    <n v="0"/>
    <n v="11"/>
    <n v="25"/>
    <n v="0"/>
    <n v="2"/>
    <n v="10"/>
    <s v="No corresponde"/>
    <s v="No corresponde"/>
    <s v="No corresponde"/>
    <s v="No corresponde"/>
    <s v="No corresponde"/>
    <s v="No corresponde"/>
    <n v="0.90804597701149425"/>
    <n v="0.95"/>
    <n v="1"/>
    <n v="0"/>
    <n v="240"/>
    <n v="481"/>
    <n v="0"/>
    <n v="2"/>
    <n v="4"/>
    <n v="0"/>
    <n v="1"/>
    <n v="3"/>
    <s v="No corresponde"/>
    <s v="No corresponde"/>
    <s v="No corresponde"/>
    <n v="11"/>
    <n v="11"/>
    <m/>
    <n v="0"/>
    <n v="0"/>
    <n v="1"/>
  </r>
  <r>
    <n v="406"/>
    <n v="50113"/>
    <x v="4"/>
    <s v="Huamanga"/>
    <s v="Tambillo"/>
    <n v="1"/>
    <n v="2"/>
    <n v="2"/>
    <s v="pobreza alta y ruralidad alta"/>
    <n v="4"/>
    <n v="1"/>
    <n v="0"/>
    <n v="5405"/>
    <n v="64.58"/>
    <n v="100"/>
    <n v="0.81338028169014087"/>
    <n v="284"/>
    <n v="0.84552314199911993"/>
    <n v="0.88838028907775879"/>
    <n v="0"/>
    <n v="38"/>
    <n v="88"/>
    <n v="0.13079019073569481"/>
    <n v="367"/>
    <n v="0.18436162491028482"/>
    <n v="0.25579020380973816"/>
    <n v="0"/>
    <n v="92"/>
    <n v="213"/>
    <x v="1"/>
    <n v="2.142857142857143E-3"/>
    <n v="5.0000000000000001E-3"/>
    <n v="0"/>
    <n v="11"/>
    <n v="25"/>
    <n v="0"/>
    <n v="6"/>
    <n v="14"/>
    <s v="No corresponde"/>
    <s v="No corresponde"/>
    <s v="No corresponde"/>
    <s v="No corresponde"/>
    <s v="No corresponde"/>
    <s v="No corresponde"/>
    <n v="0.6228070175438597"/>
    <n v="0.8"/>
    <n v="0.9"/>
    <n v="0"/>
    <n v="165"/>
    <n v="330"/>
    <n v="0"/>
    <n v="1"/>
    <n v="2"/>
    <n v="0"/>
    <n v="1"/>
    <n v="3"/>
    <s v="No corresponde"/>
    <s v="No corresponde"/>
    <s v="No corresponde"/>
    <n v="11"/>
    <n v="11"/>
    <m/>
    <n v="0"/>
    <n v="0"/>
    <n v="1"/>
  </r>
  <r>
    <n v="407"/>
    <n v="50114"/>
    <x v="4"/>
    <s v="Huamanga"/>
    <s v="Vinchos"/>
    <n v="1"/>
    <n v="1"/>
    <n v="1"/>
    <s v="pobreza muy alta y ruralidad alta"/>
    <n v="4"/>
    <n v="1"/>
    <n v="1"/>
    <n v="16957"/>
    <n v="76.89"/>
    <n v="100"/>
    <n v="0.64753004005340453"/>
    <n v="749"/>
    <n v="0.66895860768946991"/>
    <n v="0.69753003120422363"/>
    <n v="0"/>
    <n v="77"/>
    <n v="178"/>
    <n v="5.1999999999999998E-2"/>
    <n v="750"/>
    <n v="9.4857140762465347E-2"/>
    <n v="0.15199999511241913"/>
    <n v="0"/>
    <n v="289"/>
    <n v="673"/>
    <x v="1"/>
    <n v="2.142857142857143E-3"/>
    <n v="5.0000000000000001E-3"/>
    <n v="0"/>
    <n v="15"/>
    <n v="35"/>
    <n v="0"/>
    <n v="6"/>
    <n v="14"/>
    <s v="No corresponde"/>
    <s v="No corresponde"/>
    <s v="No corresponde"/>
    <s v="No corresponde"/>
    <s v="No corresponde"/>
    <s v="No corresponde"/>
    <n v="0.88929889298892983"/>
    <n v="0.9"/>
    <n v="0.95"/>
    <n v="0"/>
    <n v="365"/>
    <n v="731"/>
    <n v="0"/>
    <n v="4"/>
    <n v="10"/>
    <n v="0"/>
    <n v="1"/>
    <n v="3"/>
    <s v="No corresponde"/>
    <s v="No corresponde"/>
    <s v="No corresponde"/>
    <n v="11"/>
    <n v="11"/>
    <m/>
    <n v="0"/>
    <n v="0"/>
    <n v="0"/>
  </r>
  <r>
    <n v="408"/>
    <n v="50116"/>
    <x v="4"/>
    <s v="Huamanga"/>
    <s v="Andrés Avelino Cáceres Dorregaray"/>
    <n v="2"/>
    <n v="5"/>
    <n v="5"/>
    <s v="pobreza baja y ruralidad alta"/>
    <n v="1"/>
    <n v="0"/>
    <n v="0"/>
    <n v="22122"/>
    <n v="26.86"/>
    <n v="100"/>
    <n v="0.78343949044585992"/>
    <n v="942"/>
    <n v="0.84772520590305767"/>
    <n v="0.93343949317932129"/>
    <n v="0"/>
    <n v="141"/>
    <n v="327"/>
    <n v="1.8885741265344666E-3"/>
    <n v="1059"/>
    <n v="8.7602860707994196E-2"/>
    <n v="0.20188857614994049"/>
    <n v="0"/>
    <n v="144"/>
    <n v="336"/>
    <x v="0"/>
    <s v="No corresponde"/>
    <s v="No corresponde"/>
    <n v="0"/>
    <n v="15"/>
    <n v="35"/>
    <n v="0"/>
    <n v="2"/>
    <n v="10"/>
    <s v="No corresponde"/>
    <s v="No corresponde"/>
    <s v="No corresponde"/>
    <s v="No corresponde"/>
    <s v="No corresponde"/>
    <s v="No corresponde"/>
    <n v="0.94279427942794281"/>
    <n v="0.95"/>
    <n v="1"/>
    <n v="0"/>
    <n v="1"/>
    <n v="2"/>
    <n v="0"/>
    <n v="0"/>
    <n v="1"/>
    <n v="0"/>
    <n v="1"/>
    <n v="3"/>
    <s v="No corresponde"/>
    <s v="No corresponde"/>
    <s v="No corresponde"/>
    <n v="9"/>
    <n v="10"/>
    <m/>
    <n v="0"/>
    <n v="0"/>
    <n v="0"/>
  </r>
  <r>
    <n v="409"/>
    <n v="50201"/>
    <x v="4"/>
    <s v="Cangallo"/>
    <s v="Cangallo"/>
    <n v="1"/>
    <n v="3"/>
    <n v="2"/>
    <s v="pobreza alta y ruralidad alta"/>
    <n v="1"/>
    <n v="0"/>
    <n v="0"/>
    <n v="6794"/>
    <n v="55.33"/>
    <n v="100"/>
    <n v="0.92592592592592593"/>
    <n v="135"/>
    <n v="0.94910053727488042"/>
    <n v="0.98000001907348633"/>
    <n v="0"/>
    <n v="49"/>
    <n v="114"/>
    <n v="0"/>
    <n v="359"/>
    <n v="5.3571428571428568E-2"/>
    <n v="0.125"/>
    <n v="0"/>
    <n v="97"/>
    <n v="226"/>
    <x v="0"/>
    <s v="No corresponde"/>
    <s v="No corresponde"/>
    <n v="0"/>
    <n v="11"/>
    <n v="25"/>
    <n v="0"/>
    <n v="2"/>
    <n v="10"/>
    <n v="0"/>
    <n v="0.36428571428571427"/>
    <n v="0.85"/>
    <n v="0"/>
    <n v="0.36428571428571427"/>
    <n v="0.85"/>
    <n v="0.89761904761904765"/>
    <n v="0.9"/>
    <n v="0.95"/>
    <n v="0"/>
    <n v="242"/>
    <n v="484"/>
    <n v="0"/>
    <n v="2"/>
    <n v="4"/>
    <n v="0"/>
    <n v="1"/>
    <n v="3"/>
    <s v="No corresponde"/>
    <s v="No corresponde"/>
    <s v="No corresponde"/>
    <n v="12"/>
    <n v="12"/>
    <m/>
    <n v="0"/>
    <n v="0"/>
    <n v="1"/>
  </r>
  <r>
    <n v="410"/>
    <n v="50202"/>
    <x v="4"/>
    <s v="Cangallo"/>
    <s v="Chuschi"/>
    <n v="1"/>
    <n v="1"/>
    <n v="1"/>
    <s v="pobreza muy alta y ruralidad alta"/>
    <n v="4"/>
    <n v="1"/>
    <n v="1"/>
    <n v="8042"/>
    <n v="83.05"/>
    <n v="100"/>
    <n v="0.52517985611510787"/>
    <n v="278"/>
    <n v="0.54660843559306305"/>
    <n v="0.57517987489700317"/>
    <n v="0"/>
    <n v="42"/>
    <n v="96"/>
    <n v="0.20891364902506965"/>
    <n v="359"/>
    <n v="0.25177079149797243"/>
    <n v="0.30891364812850952"/>
    <n v="0"/>
    <n v="115"/>
    <n v="267"/>
    <x v="1"/>
    <n v="2.142857142857143E-3"/>
    <n v="5.0000000000000001E-3"/>
    <n v="0"/>
    <n v="11"/>
    <n v="25"/>
    <n v="0"/>
    <n v="6"/>
    <n v="14"/>
    <s v="No corresponde"/>
    <s v="No corresponde"/>
    <s v="No corresponde"/>
    <s v="No corresponde"/>
    <s v="No corresponde"/>
    <s v="No corresponde"/>
    <n v="0.88079470198675491"/>
    <n v="0.9"/>
    <n v="0.95"/>
    <n v="0"/>
    <n v="274"/>
    <n v="548"/>
    <n v="0"/>
    <n v="2"/>
    <n v="4"/>
    <n v="0"/>
    <n v="1"/>
    <n v="3"/>
    <s v="No corresponde"/>
    <s v="No corresponde"/>
    <s v="No corresponde"/>
    <n v="11"/>
    <n v="11"/>
    <m/>
    <n v="0"/>
    <n v="0"/>
    <n v="1"/>
  </r>
  <r>
    <n v="411"/>
    <n v="50203"/>
    <x v="4"/>
    <s v="Cangallo"/>
    <s v="Los Morochucos"/>
    <n v="1"/>
    <n v="3"/>
    <n v="2"/>
    <s v="pobreza alta y ruralidad alta"/>
    <n v="4"/>
    <n v="1"/>
    <n v="0"/>
    <n v="8229"/>
    <n v="55.77"/>
    <n v="100"/>
    <n v="0.90090090090090091"/>
    <n v="333"/>
    <n v="0.93304375270465478"/>
    <n v="0.97590088844299316"/>
    <n v="0"/>
    <n v="55"/>
    <n v="128"/>
    <n v="7.0257611241217799E-3"/>
    <n v="427"/>
    <n v="6.0597190667690343E-2"/>
    <n v="0.13202576339244843"/>
    <n v="0"/>
    <n v="142"/>
    <n v="331"/>
    <x v="0"/>
    <s v="No corresponde"/>
    <s v="No corresponde"/>
    <n v="0"/>
    <n v="15"/>
    <n v="35"/>
    <n v="0"/>
    <n v="6"/>
    <n v="14"/>
    <s v="No corresponde"/>
    <s v="No corresponde"/>
    <s v="No corresponde"/>
    <s v="No corresponde"/>
    <s v="No corresponde"/>
    <s v="No corresponde"/>
    <n v="0.89963503649635035"/>
    <n v="0.95"/>
    <n v="1"/>
    <n v="0"/>
    <n v="205"/>
    <n v="411"/>
    <n v="0"/>
    <n v="2"/>
    <n v="5"/>
    <n v="0"/>
    <n v="1"/>
    <n v="3"/>
    <s v="No corresponde"/>
    <s v="No corresponde"/>
    <s v="No corresponde"/>
    <n v="10"/>
    <n v="10"/>
    <m/>
    <n v="0"/>
    <n v="0"/>
    <n v="1"/>
  </r>
  <r>
    <n v="412"/>
    <n v="50204"/>
    <x v="4"/>
    <s v="Cangallo"/>
    <s v="María Parado de Bellido"/>
    <n v="1"/>
    <n v="2"/>
    <n v="1"/>
    <s v="pobreza muy alta y ruralidad alta"/>
    <n v="3"/>
    <n v="0"/>
    <n v="0"/>
    <n v="2549"/>
    <n v="68.09"/>
    <n v="100"/>
    <n v="0.65714285714285714"/>
    <n v="70"/>
    <n v="0.67857141689378386"/>
    <n v="0.70714282989501953"/>
    <n v="0"/>
    <n v="13"/>
    <n v="29"/>
    <n v="0"/>
    <n v="119"/>
    <n v="4.2857143495764048E-2"/>
    <n v="0.10000000149011612"/>
    <n v="0"/>
    <n v="33"/>
    <n v="75"/>
    <x v="1"/>
    <n v="2.142857142857143E-3"/>
    <n v="5.0000000000000001E-3"/>
    <n v="0"/>
    <n v="7"/>
    <n v="15"/>
    <n v="0"/>
    <n v="2"/>
    <n v="10"/>
    <s v="No corresponde"/>
    <s v="No corresponde"/>
    <s v="No corresponde"/>
    <s v="No corresponde"/>
    <s v="No corresponde"/>
    <s v="No corresponde"/>
    <n v="0.85398230088495575"/>
    <n v="0.9"/>
    <n v="0.95"/>
    <n v="0"/>
    <n v="128"/>
    <n v="257"/>
    <n v="0"/>
    <n v="1"/>
    <n v="2"/>
    <n v="0"/>
    <n v="1"/>
    <n v="3"/>
    <s v="No corresponde"/>
    <s v="No corresponde"/>
    <s v="No corresponde"/>
    <n v="11"/>
    <n v="11"/>
    <m/>
    <n v="0"/>
    <n v="0"/>
    <n v="1"/>
  </r>
  <r>
    <n v="413"/>
    <n v="50205"/>
    <x v="4"/>
    <s v="Cangallo"/>
    <s v="Paras"/>
    <n v="1"/>
    <n v="1"/>
    <n v="1"/>
    <s v="pobreza muy alta y ruralidad alta"/>
    <n v="4"/>
    <n v="0"/>
    <n v="1"/>
    <n v="4588"/>
    <n v="80.14"/>
    <n v="100"/>
    <n v="0.62857142857142856"/>
    <n v="210"/>
    <n v="0.64999998905220813"/>
    <n v="0.67857140302658081"/>
    <n v="0"/>
    <n v="28"/>
    <n v="64"/>
    <n v="0.10756972111553785"/>
    <n v="251"/>
    <n v="0.150426862792122"/>
    <n v="0.20756971836090088"/>
    <n v="0"/>
    <n v="85"/>
    <n v="198"/>
    <x v="1"/>
    <n v="2.142857142857143E-3"/>
    <n v="5.0000000000000001E-3"/>
    <n v="0"/>
    <n v="11"/>
    <n v="25"/>
    <n v="0"/>
    <n v="2"/>
    <n v="10"/>
    <s v="No corresponde"/>
    <s v="No corresponde"/>
    <s v="No corresponde"/>
    <s v="No corresponde"/>
    <s v="No corresponde"/>
    <s v="No corresponde"/>
    <n v="0.93296089385474856"/>
    <n v="0.95"/>
    <n v="1"/>
    <n v="0"/>
    <n v="150"/>
    <n v="300"/>
    <n v="0"/>
    <n v="2"/>
    <n v="4"/>
    <n v="0"/>
    <n v="1"/>
    <n v="3"/>
    <s v="No corresponde"/>
    <s v="No corresponde"/>
    <s v="No corresponde"/>
    <n v="11"/>
    <n v="11"/>
    <m/>
    <n v="0"/>
    <n v="0"/>
    <n v="1"/>
  </r>
  <r>
    <n v="414"/>
    <n v="50206"/>
    <x v="4"/>
    <s v="Cangallo"/>
    <s v="Totos"/>
    <n v="1"/>
    <n v="1"/>
    <n v="1"/>
    <s v="pobreza muy alta y ruralidad alta"/>
    <n v="4"/>
    <n v="1"/>
    <n v="0"/>
    <n v="3703"/>
    <n v="80.180000000000007"/>
    <n v="100"/>
    <n v="0.5625"/>
    <n v="96"/>
    <n v="0.58392857653754093"/>
    <n v="0.61250001192092896"/>
    <n v="0"/>
    <n v="11"/>
    <n v="25"/>
    <n v="0.33980582524271846"/>
    <n v="103"/>
    <n v="0.38266297248960701"/>
    <n v="0.43980583548545837"/>
    <n v="0"/>
    <n v="54"/>
    <n v="126"/>
    <x v="1"/>
    <n v="2.142857142857143E-3"/>
    <n v="5.0000000000000001E-3"/>
    <n v="0"/>
    <n v="7"/>
    <n v="15"/>
    <n v="0"/>
    <n v="6"/>
    <n v="14"/>
    <s v="No corresponde"/>
    <s v="No corresponde"/>
    <s v="No corresponde"/>
    <s v="No corresponde"/>
    <s v="No corresponde"/>
    <s v="No corresponde"/>
    <n v="0.99047619047619051"/>
    <n v="1"/>
    <n v="1"/>
    <n v="0"/>
    <n v="177"/>
    <n v="355"/>
    <n v="0"/>
    <n v="1"/>
    <n v="2"/>
    <n v="0"/>
    <n v="1"/>
    <n v="3"/>
    <s v="No corresponde"/>
    <s v="No corresponde"/>
    <s v="No corresponde"/>
    <n v="11"/>
    <n v="11"/>
    <m/>
    <n v="0"/>
    <n v="0"/>
    <n v="0"/>
  </r>
  <r>
    <n v="415"/>
    <n v="50301"/>
    <x v="4"/>
    <s v="Huanca Sancos"/>
    <s v="Sancos"/>
    <n v="2"/>
    <n v="4"/>
    <n v="6"/>
    <s v="pobreza baja y ruralidad baja"/>
    <n v="1"/>
    <n v="0"/>
    <n v="0"/>
    <n v="3594"/>
    <n v="39.369999999999997"/>
    <n v="13.34569045412419"/>
    <n v="0.58750000000000002"/>
    <n v="80"/>
    <n v="0.66249999489103051"/>
    <n v="0.76249998807907104"/>
    <n v="0"/>
    <n v="14"/>
    <n v="31"/>
    <n v="2.0408163265306121E-2"/>
    <n v="98"/>
    <n v="0.11683673435501733"/>
    <n v="0.24540816247463226"/>
    <n v="0"/>
    <n v="53"/>
    <n v="122"/>
    <x v="0"/>
    <s v="No corresponde"/>
    <s v="No corresponde"/>
    <n v="0"/>
    <n v="11"/>
    <n v="25"/>
    <n v="0"/>
    <n v="2"/>
    <n v="10"/>
    <n v="0"/>
    <n v="0.36428571428571427"/>
    <n v="0.85"/>
    <n v="0"/>
    <n v="0.36428571428571427"/>
    <n v="0.85"/>
    <n v="0.91194968553459121"/>
    <n v="0.95"/>
    <n v="1"/>
    <n v="0"/>
    <n v="171"/>
    <n v="342"/>
    <n v="0"/>
    <n v="0"/>
    <n v="1"/>
    <n v="0"/>
    <n v="1"/>
    <n v="3"/>
    <s v="No corresponde"/>
    <s v="No corresponde"/>
    <s v="No corresponde"/>
    <n v="11"/>
    <n v="12"/>
    <m/>
    <n v="0"/>
    <n v="0"/>
    <n v="1"/>
  </r>
  <r>
    <n v="416"/>
    <n v="50302"/>
    <x v="4"/>
    <s v="Huanca Sancos"/>
    <s v="Carapo"/>
    <n v="1"/>
    <n v="1"/>
    <n v="1"/>
    <s v="pobreza muy alta y ruralidad alta"/>
    <n v="3"/>
    <n v="0"/>
    <n v="0"/>
    <n v="2516"/>
    <n v="75.05"/>
    <n v="100"/>
    <n v="0.65853658536585369"/>
    <n v="41"/>
    <n v="0.67996514819640319"/>
    <n v="0.70853656530380249"/>
    <n v="0"/>
    <n v="12"/>
    <n v="26"/>
    <n v="0"/>
    <n v="90"/>
    <n v="4.2857143495764048E-2"/>
    <n v="0.10000000149011612"/>
    <n v="0"/>
    <n v="29"/>
    <n v="67"/>
    <x v="1"/>
    <n v="2.142857142857143E-3"/>
    <n v="5.0000000000000001E-3"/>
    <n v="0"/>
    <n v="11"/>
    <n v="25"/>
    <n v="0"/>
    <n v="6"/>
    <n v="14"/>
    <s v="No corresponde"/>
    <s v="No corresponde"/>
    <s v="No corresponde"/>
    <s v="No corresponde"/>
    <s v="No corresponde"/>
    <s v="No corresponde"/>
    <n v="0.96250000000000002"/>
    <n v="1"/>
    <n v="1"/>
    <n v="0"/>
    <n v="170"/>
    <n v="341"/>
    <n v="0"/>
    <n v="0"/>
    <n v="1"/>
    <n v="0"/>
    <n v="1"/>
    <n v="3"/>
    <s v="No corresponde"/>
    <s v="No corresponde"/>
    <s v="No corresponde"/>
    <n v="10"/>
    <n v="11"/>
    <m/>
    <n v="0"/>
    <n v="0"/>
    <n v="0"/>
  </r>
  <r>
    <n v="417"/>
    <n v="50303"/>
    <x v="4"/>
    <s v="Huanca Sancos"/>
    <s v="Sacsamarca"/>
    <n v="1"/>
    <n v="3"/>
    <n v="2"/>
    <s v="pobreza alta y ruralidad alta"/>
    <n v="3"/>
    <n v="0"/>
    <n v="0"/>
    <n v="1620"/>
    <n v="53.08"/>
    <n v="100"/>
    <n v="0.5161290322580645"/>
    <n v="31"/>
    <n v="0.54827187769973329"/>
    <n v="0.59112900495529175"/>
    <n v="0"/>
    <n v="6"/>
    <n v="14"/>
    <n v="0"/>
    <n v="41"/>
    <n v="5.3571428571428568E-2"/>
    <n v="0.125"/>
    <n v="0"/>
    <n v="26"/>
    <n v="60"/>
    <x v="0"/>
    <s v="No corresponde"/>
    <s v="No corresponde"/>
    <n v="0"/>
    <n v="7"/>
    <n v="15"/>
    <n v="0"/>
    <n v="6"/>
    <n v="14"/>
    <s v="No corresponde"/>
    <s v="No corresponde"/>
    <s v="No corresponde"/>
    <s v="No corresponde"/>
    <s v="No corresponde"/>
    <s v="No corresponde"/>
    <n v="0.93421052631578949"/>
    <n v="0.95"/>
    <n v="1"/>
    <n v="0"/>
    <n v="118"/>
    <n v="236"/>
    <n v="0"/>
    <n v="0"/>
    <n v="1"/>
    <n v="0"/>
    <n v="1"/>
    <n v="3"/>
    <s v="No corresponde"/>
    <s v="No corresponde"/>
    <s v="No corresponde"/>
    <n v="9"/>
    <n v="10"/>
    <m/>
    <n v="0"/>
    <n v="0"/>
    <n v="1"/>
  </r>
  <r>
    <n v="418"/>
    <n v="50304"/>
    <x v="4"/>
    <s v="Huanca Sancos"/>
    <s v="Santiago de Lucanamarca"/>
    <n v="1"/>
    <n v="1"/>
    <n v="1"/>
    <s v="pobreza muy alta y ruralidad alta"/>
    <n v="3"/>
    <n v="0"/>
    <n v="0"/>
    <n v="2655"/>
    <n v="77.56"/>
    <n v="100"/>
    <n v="0.5"/>
    <n v="72"/>
    <n v="0.52142857653754093"/>
    <n v="0.55000001192092896"/>
    <n v="0"/>
    <n v="14"/>
    <n v="32"/>
    <n v="0.36666666666666664"/>
    <n v="90"/>
    <n v="0.40952381037530444"/>
    <n v="0.46666666865348816"/>
    <n v="0"/>
    <n v="42"/>
    <n v="96"/>
    <x v="1"/>
    <n v="2.142857142857143E-3"/>
    <n v="5.0000000000000001E-3"/>
    <n v="0"/>
    <n v="7"/>
    <n v="15"/>
    <n v="0"/>
    <n v="2"/>
    <n v="10"/>
    <s v="No corresponde"/>
    <s v="No corresponde"/>
    <s v="No corresponde"/>
    <s v="No corresponde"/>
    <s v="No corresponde"/>
    <s v="No corresponde"/>
    <n v="0.63265306122448983"/>
    <n v="0.8"/>
    <n v="0.9"/>
    <n v="0"/>
    <n v="156"/>
    <n v="313"/>
    <n v="0"/>
    <n v="1"/>
    <n v="2"/>
    <n v="0"/>
    <n v="1"/>
    <n v="3"/>
    <s v="No corresponde"/>
    <s v="No corresponde"/>
    <s v="No corresponde"/>
    <n v="11"/>
    <n v="11"/>
    <m/>
    <n v="0"/>
    <n v="0"/>
    <n v="1"/>
  </r>
  <r>
    <n v="419"/>
    <n v="50401"/>
    <x v="4"/>
    <s v="Huanta"/>
    <s v="Huanta"/>
    <n v="1"/>
    <n v="4"/>
    <n v="6"/>
    <s v="pobreza baja y ruralidad baja"/>
    <n v="1"/>
    <n v="0"/>
    <n v="0"/>
    <n v="42094"/>
    <n v="51.44"/>
    <n v="23.273150844496215"/>
    <n v="0.92228512609366964"/>
    <n v="1943"/>
    <n v="0.94702008022787676"/>
    <n v="0.98000001907348633"/>
    <n v="0"/>
    <n v="353"/>
    <n v="822"/>
    <n v="1.0861694424330196E-3"/>
    <n v="2762"/>
    <n v="9.7514740887652052E-2"/>
    <n v="0.22608616948127747"/>
    <n v="0"/>
    <n v="429"/>
    <n v="1000"/>
    <x v="0"/>
    <s v="No corresponde"/>
    <s v="No corresponde"/>
    <n v="0"/>
    <n v="15"/>
    <n v="35"/>
    <n v="0"/>
    <n v="6"/>
    <n v="14"/>
    <n v="0"/>
    <n v="0.36428571428571427"/>
    <n v="0.85"/>
    <n v="0"/>
    <n v="0.36428571428571427"/>
    <n v="0.85"/>
    <n v="0.92794860027535564"/>
    <n v="0.95"/>
    <n v="1"/>
    <n v="0"/>
    <n v="530"/>
    <n v="1061"/>
    <s v="No corresponde"/>
    <s v="No corresponde"/>
    <s v="No corresponde"/>
    <n v="0"/>
    <n v="1"/>
    <n v="3"/>
    <s v="No corresponde"/>
    <s v="No corresponde"/>
    <s v="No corresponde"/>
    <n v="11"/>
    <n v="11"/>
    <m/>
    <n v="0"/>
    <n v="0"/>
    <n v="1"/>
  </r>
  <r>
    <n v="420"/>
    <n v="50402"/>
    <x v="4"/>
    <s v="Huanta"/>
    <s v="Ayahuanco"/>
    <n v="1"/>
    <n v="1"/>
    <n v="1"/>
    <s v="pobreza muy alta y ruralidad alta"/>
    <n v="4"/>
    <n v="1"/>
    <n v="1"/>
    <n v="6385"/>
    <n v="76.527709999999999"/>
    <n v="100"/>
    <n v="0.55555555555555558"/>
    <n v="81"/>
    <n v="0.57698411790151449"/>
    <n v="0.60555553436279297"/>
    <n v="0"/>
    <n v="11"/>
    <n v="25"/>
    <n v="4.9019607843137254E-2"/>
    <n v="102"/>
    <n v="9.1876753279808862E-2"/>
    <n v="0.14901961386203766"/>
    <n v="0"/>
    <n v="42"/>
    <n v="98"/>
    <x v="1"/>
    <n v="2.142857142857143E-3"/>
    <n v="5.0000000000000001E-3"/>
    <n v="0"/>
    <n v="11"/>
    <n v="25"/>
    <n v="0"/>
    <n v="6"/>
    <n v="14"/>
    <s v="No corresponde"/>
    <s v="No corresponde"/>
    <s v="No corresponde"/>
    <s v="No corresponde"/>
    <s v="No corresponde"/>
    <s v="No corresponde"/>
    <n v="0.91237113402061853"/>
    <n v="0.95"/>
    <n v="1"/>
    <n v="0"/>
    <n v="52"/>
    <n v="105"/>
    <n v="0"/>
    <n v="1"/>
    <n v="2"/>
    <n v="0"/>
    <n v="1"/>
    <n v="3"/>
    <s v="No corresponde"/>
    <s v="No corresponde"/>
    <s v="No corresponde"/>
    <n v="11"/>
    <n v="11"/>
    <m/>
    <n v="0"/>
    <n v="0"/>
    <n v="1"/>
  </r>
  <r>
    <n v="421"/>
    <n v="50403"/>
    <x v="4"/>
    <s v="Huanta"/>
    <s v="Huamanguilla"/>
    <n v="1"/>
    <n v="2"/>
    <n v="1"/>
    <s v="pobreza muy alta y ruralidad alta"/>
    <n v="4"/>
    <n v="1"/>
    <n v="1"/>
    <n v="5289"/>
    <n v="71.459999999999994"/>
    <n v="100"/>
    <n v="0.82644628099173556"/>
    <n v="121"/>
    <n v="0.84787486344048102"/>
    <n v="0.87644630670547485"/>
    <n v="0"/>
    <n v="30"/>
    <n v="68"/>
    <n v="0.10309278350515463"/>
    <n v="194"/>
    <n v="0.14594992644130217"/>
    <n v="0.2030927836894989"/>
    <n v="0"/>
    <n v="74"/>
    <n v="171"/>
    <x v="1"/>
    <n v="2.142857142857143E-3"/>
    <n v="5.0000000000000001E-3"/>
    <n v="0"/>
    <n v="11"/>
    <n v="25"/>
    <n v="0"/>
    <n v="6"/>
    <n v="14"/>
    <s v="No corresponde"/>
    <s v="No corresponde"/>
    <s v="No corresponde"/>
    <s v="No corresponde"/>
    <s v="No corresponde"/>
    <s v="No corresponde"/>
    <n v="0.97247706422018354"/>
    <n v="1"/>
    <n v="1"/>
    <n v="0"/>
    <n v="180"/>
    <n v="361"/>
    <n v="0"/>
    <n v="1"/>
    <n v="2"/>
    <n v="0"/>
    <n v="1"/>
    <n v="3"/>
    <s v="No corresponde"/>
    <s v="No corresponde"/>
    <s v="No corresponde"/>
    <n v="11"/>
    <n v="11"/>
    <m/>
    <n v="0"/>
    <n v="0"/>
    <n v="1"/>
  </r>
  <r>
    <n v="422"/>
    <n v="50404"/>
    <x v="4"/>
    <s v="Huanta"/>
    <s v="Iguain"/>
    <n v="1"/>
    <n v="2"/>
    <n v="1"/>
    <s v="pobreza muy alta y ruralidad alta"/>
    <n v="4"/>
    <n v="1"/>
    <n v="1"/>
    <n v="3292"/>
    <n v="70.760000000000005"/>
    <n v="100"/>
    <n v="0.95121951219512191"/>
    <n v="82"/>
    <n v="0.95121950658771637"/>
    <n v="0.95121949911117554"/>
    <n v="0"/>
    <n v="23"/>
    <n v="53"/>
    <n v="0"/>
    <n v="153"/>
    <n v="4.2857143495764048E-2"/>
    <n v="0.10000000149011612"/>
    <n v="0"/>
    <n v="52"/>
    <n v="120"/>
    <x v="1"/>
    <n v="2.142857142857143E-3"/>
    <n v="5.0000000000000001E-3"/>
    <n v="0"/>
    <n v="7"/>
    <n v="15"/>
    <n v="0"/>
    <n v="6"/>
    <n v="14"/>
    <s v="No corresponde"/>
    <s v="No corresponde"/>
    <s v="No corresponde"/>
    <s v="No corresponde"/>
    <s v="No corresponde"/>
    <s v="No corresponde"/>
    <n v="0.9346938775510204"/>
    <n v="0.95"/>
    <n v="1"/>
    <n v="0"/>
    <n v="128"/>
    <n v="257"/>
    <n v="0"/>
    <n v="1"/>
    <n v="2"/>
    <n v="0"/>
    <n v="1"/>
    <n v="3"/>
    <s v="No corresponde"/>
    <s v="No corresponde"/>
    <s v="No corresponde"/>
    <n v="11"/>
    <n v="11"/>
    <m/>
    <n v="0"/>
    <n v="0"/>
    <n v="1"/>
  </r>
  <r>
    <n v="423"/>
    <n v="50405"/>
    <x v="4"/>
    <s v="Huanta"/>
    <s v="Luricocha"/>
    <n v="1"/>
    <n v="2"/>
    <n v="1"/>
    <s v="pobreza muy alta y ruralidad alta"/>
    <n v="3"/>
    <n v="0"/>
    <n v="0"/>
    <n v="5303"/>
    <n v="69.2"/>
    <n v="100"/>
    <n v="0.82638888888888884"/>
    <n v="288"/>
    <n v="0.84781746826474624"/>
    <n v="0.87638890743255615"/>
    <n v="0"/>
    <n v="30"/>
    <n v="68"/>
    <n v="1.171875E-2"/>
    <n v="256"/>
    <n v="5.4575893495764048E-2"/>
    <n v="0.11171875149011612"/>
    <n v="0"/>
    <n v="88"/>
    <n v="205"/>
    <x v="1"/>
    <n v="2.142857142857143E-3"/>
    <n v="5.0000000000000001E-3"/>
    <n v="0"/>
    <n v="11"/>
    <n v="25"/>
    <n v="0"/>
    <n v="6"/>
    <n v="14"/>
    <s v="No corresponde"/>
    <s v="No corresponde"/>
    <s v="No corresponde"/>
    <s v="No corresponde"/>
    <s v="No corresponde"/>
    <s v="No corresponde"/>
    <n v="0.92753623188405798"/>
    <n v="0.95"/>
    <n v="1"/>
    <n v="0"/>
    <n v="187"/>
    <n v="374"/>
    <n v="0"/>
    <n v="1"/>
    <n v="3"/>
    <n v="0"/>
    <n v="1"/>
    <n v="3"/>
    <s v="No corresponde"/>
    <s v="No corresponde"/>
    <s v="No corresponde"/>
    <n v="11"/>
    <n v="11"/>
    <m/>
    <n v="0"/>
    <n v="0"/>
    <n v="0"/>
  </r>
  <r>
    <n v="424"/>
    <n v="50406"/>
    <x v="4"/>
    <s v="Huanta"/>
    <s v="Santillana"/>
    <n v="1"/>
    <n v="1"/>
    <n v="1"/>
    <s v="pobreza muy alta y ruralidad alta"/>
    <n v="4"/>
    <n v="1"/>
    <n v="0"/>
    <n v="4855"/>
    <n v="84.01"/>
    <n v="100"/>
    <n v="0.76888888888888884"/>
    <n v="225"/>
    <n v="0.79031746622115839"/>
    <n v="0.81888890266418457"/>
    <n v="0"/>
    <n v="29"/>
    <n v="66"/>
    <n v="3.5087719298245612E-2"/>
    <n v="285"/>
    <n v="7.7944859712942502E-2"/>
    <n v="0.13508771359920502"/>
    <n v="0"/>
    <n v="113"/>
    <n v="262"/>
    <x v="1"/>
    <n v="2.142857142857143E-3"/>
    <n v="5.0000000000000001E-3"/>
    <n v="0"/>
    <n v="11"/>
    <n v="25"/>
    <n v="0"/>
    <n v="6"/>
    <n v="14"/>
    <s v="No corresponde"/>
    <s v="No corresponde"/>
    <s v="No corresponde"/>
    <s v="No corresponde"/>
    <s v="No corresponde"/>
    <s v="No corresponde"/>
    <n v="0.99459459459459465"/>
    <n v="1"/>
    <n v="1"/>
    <n v="0"/>
    <n v="164"/>
    <n v="328"/>
    <n v="0"/>
    <n v="2"/>
    <n v="5"/>
    <n v="0"/>
    <n v="1"/>
    <n v="3"/>
    <s v="No corresponde"/>
    <s v="No corresponde"/>
    <s v="No corresponde"/>
    <n v="11"/>
    <n v="11"/>
    <m/>
    <n v="0"/>
    <n v="0"/>
    <n v="1"/>
  </r>
  <r>
    <n v="425"/>
    <n v="50407"/>
    <x v="4"/>
    <s v="Huanta"/>
    <s v="Sivia"/>
    <n v="1"/>
    <n v="2"/>
    <n v="4"/>
    <s v="pobreza media y ruralidad media"/>
    <n v="3"/>
    <n v="0"/>
    <n v="0"/>
    <n v="13370"/>
    <n v="64.17"/>
    <n v="76.34609399315282"/>
    <n v="0.90222222222222226"/>
    <n v="450"/>
    <n v="0.93555556372990689"/>
    <n v="0.98000001907348633"/>
    <n v="0"/>
    <n v="73"/>
    <n v="169"/>
    <n v="0"/>
    <n v="682"/>
    <n v="7.4999998722757616E-2"/>
    <n v="0.17499999701976776"/>
    <n v="0"/>
    <n v="150"/>
    <n v="350"/>
    <x v="1"/>
    <n v="2.142857142857143E-3"/>
    <n v="5.0000000000000001E-3"/>
    <n v="0"/>
    <n v="15"/>
    <n v="35"/>
    <n v="0"/>
    <n v="2"/>
    <n v="10"/>
    <s v="No corresponde"/>
    <s v="No corresponde"/>
    <s v="No corresponde"/>
    <s v="No corresponde"/>
    <s v="No corresponde"/>
    <s v="No corresponde"/>
    <n v="0.69387755102040816"/>
    <n v="0.8"/>
    <n v="0.9"/>
    <n v="0"/>
    <n v="252"/>
    <n v="505"/>
    <s v="No corresponde"/>
    <s v="No corresponde"/>
    <s v="No corresponde"/>
    <n v="0"/>
    <n v="1"/>
    <n v="3"/>
    <n v="0"/>
    <s v="No corresponde"/>
    <n v="1"/>
    <n v="10"/>
    <n v="11"/>
    <m/>
    <n v="1"/>
    <n v="1"/>
    <n v="0"/>
  </r>
  <r>
    <n v="426"/>
    <n v="50408"/>
    <x v="4"/>
    <s v="Huanta"/>
    <s v="Llochegua"/>
    <n v="1"/>
    <n v="3"/>
    <n v="2"/>
    <s v="pobreza alta y ruralidad alta"/>
    <n v="3"/>
    <n v="0"/>
    <n v="0"/>
    <n v="11253"/>
    <n v="52.91"/>
    <n v="100"/>
    <n v="0.66028708133971292"/>
    <n v="418"/>
    <n v="0.69242993374027295"/>
    <n v="0.73528707027435303"/>
    <n v="0"/>
    <n v="77"/>
    <n v="179"/>
    <n v="0"/>
    <n v="675"/>
    <n v="5.3571428571428568E-2"/>
    <n v="0.125"/>
    <n v="0"/>
    <n v="184"/>
    <n v="428"/>
    <x v="0"/>
    <s v="No corresponde"/>
    <s v="No corresponde"/>
    <n v="0"/>
    <n v="15"/>
    <n v="35"/>
    <n v="0"/>
    <n v="2"/>
    <n v="10"/>
    <s v="No corresponde"/>
    <s v="No corresponde"/>
    <s v="No corresponde"/>
    <s v="No corresponde"/>
    <s v="No corresponde"/>
    <s v="No corresponde"/>
    <n v="0.79658605974395447"/>
    <n v="0.8"/>
    <n v="0.9"/>
    <n v="0"/>
    <n v="232"/>
    <n v="464"/>
    <n v="0"/>
    <n v="1"/>
    <n v="3"/>
    <n v="0"/>
    <n v="1"/>
    <n v="3"/>
    <n v="0"/>
    <s v="No corresponde"/>
    <n v="1"/>
    <n v="10"/>
    <n v="11"/>
    <m/>
    <n v="1"/>
    <n v="1"/>
    <n v="0"/>
  </r>
  <r>
    <n v="427"/>
    <n v="50409"/>
    <x v="4"/>
    <s v="Huanta"/>
    <s v="Canayre"/>
    <n v="1"/>
    <n v="3"/>
    <n v="2"/>
    <s v="pobreza alta y ruralidad alta"/>
    <n v="2"/>
    <n v="0"/>
    <n v="0"/>
    <n v="3059"/>
    <n v="59.96"/>
    <n v="100"/>
    <n v="0.73913043478260865"/>
    <n v="161"/>
    <n v="0.77127328792714178"/>
    <n v="0.81413042545318604"/>
    <n v="0"/>
    <n v="33"/>
    <n v="75"/>
    <n v="0"/>
    <n v="191"/>
    <n v="5.3571428571428568E-2"/>
    <n v="0.125"/>
    <n v="0"/>
    <n v="11"/>
    <n v="25"/>
    <x v="0"/>
    <s v="No corresponde"/>
    <s v="No corresponde"/>
    <n v="0"/>
    <n v="11"/>
    <n v="25"/>
    <n v="0"/>
    <n v="2"/>
    <n v="10"/>
    <s v="No corresponde"/>
    <s v="No corresponde"/>
    <s v="No corresponde"/>
    <s v="No corresponde"/>
    <s v="No corresponde"/>
    <s v="No corresponde"/>
    <n v="0.78787878787878785"/>
    <n v="0.8"/>
    <n v="0.9"/>
    <n v="0"/>
    <n v="140"/>
    <n v="280"/>
    <n v="0"/>
    <n v="1"/>
    <n v="2"/>
    <n v="0"/>
    <n v="1"/>
    <n v="3"/>
    <s v="No corresponde"/>
    <s v="No corresponde"/>
    <s v="No corresponde"/>
    <n v="10"/>
    <n v="10"/>
    <m/>
    <n v="1"/>
    <n v="0"/>
    <n v="1"/>
  </r>
  <r>
    <n v="428"/>
    <n v="50410"/>
    <x v="4"/>
    <s v="Huanta"/>
    <s v="Uchuraccay"/>
    <n v="1"/>
    <n v="1"/>
    <n v="1"/>
    <s v="pobreza muy alta y ruralidad alta"/>
    <n v="1"/>
    <n v="0"/>
    <n v="0"/>
    <n v="5699"/>
    <n v="82.31"/>
    <n v="100"/>
    <n v="0.60256410256410253"/>
    <n v="156"/>
    <n v="0.62399267648165913"/>
    <n v="0.65256410837173462"/>
    <n v="0"/>
    <n v="30"/>
    <n v="70"/>
    <n v="4.830917874396135E-3"/>
    <n v="207"/>
    <n v="4.7688061940908605E-2"/>
    <n v="0.10483092069625854"/>
    <n v="0"/>
    <n v="51"/>
    <n v="117"/>
    <x v="1"/>
    <n v="2.142857142857143E-3"/>
    <n v="5.0000000000000001E-3"/>
    <n v="0"/>
    <n v="11"/>
    <n v="25"/>
    <n v="0"/>
    <n v="2"/>
    <n v="10"/>
    <s v="No corresponde"/>
    <s v="No corresponde"/>
    <s v="No corresponde"/>
    <s v="No corresponde"/>
    <s v="No corresponde"/>
    <s v="No corresponde"/>
    <n v="0.84699453551912574"/>
    <n v="0.9"/>
    <n v="0.95"/>
    <n v="0"/>
    <n v="131"/>
    <n v="263"/>
    <n v="0"/>
    <n v="1"/>
    <n v="3"/>
    <n v="0"/>
    <n v="1"/>
    <n v="3"/>
    <s v="No corresponde"/>
    <s v="No corresponde"/>
    <s v="No corresponde"/>
    <n v="11"/>
    <n v="11"/>
    <m/>
    <n v="0"/>
    <n v="0"/>
    <n v="1"/>
  </r>
  <r>
    <n v="429"/>
    <n v="50411"/>
    <x v="4"/>
    <s v="Huanta"/>
    <s v="Pucacolpa"/>
    <n v="1"/>
    <n v="1"/>
    <n v="1"/>
    <s v="pobreza muy alta y ruralidad alta"/>
    <n v="3"/>
    <n v="0"/>
    <n v="0"/>
    <n v="8564"/>
    <n v="89.207629999999995"/>
    <n v="100"/>
    <n v="0.31538461538461537"/>
    <n v="130"/>
    <n v="0.33681318386570436"/>
    <n v="0.36538460850715637"/>
    <n v="0"/>
    <n v="33"/>
    <n v="75"/>
    <n v="5.7777777777777775E-2"/>
    <n v="225"/>
    <n v="0.10063491788175372"/>
    <n v="0.15777777135372162"/>
    <n v="0"/>
    <n v="54"/>
    <n v="125"/>
    <x v="1"/>
    <n v="2.142857142857143E-3"/>
    <n v="5.0000000000000001E-3"/>
    <n v="0"/>
    <n v="11"/>
    <n v="25"/>
    <n v="0"/>
    <n v="2"/>
    <n v="10"/>
    <s v="No corresponde"/>
    <s v="No corresponde"/>
    <s v="No corresponde"/>
    <s v="No corresponde"/>
    <s v="No corresponde"/>
    <s v="No corresponde"/>
    <n v="0.75545851528384278"/>
    <n v="0.8"/>
    <n v="0.9"/>
    <n v="0"/>
    <n v="77"/>
    <n v="154"/>
    <n v="0"/>
    <n v="1"/>
    <n v="2"/>
    <n v="0"/>
    <n v="1"/>
    <n v="3"/>
    <s v="No corresponde"/>
    <s v="No corresponde"/>
    <s v="No corresponde"/>
    <n v="11"/>
    <n v="11"/>
    <m/>
    <n v="0"/>
    <n v="0"/>
    <n v="1"/>
  </r>
  <r>
    <n v="430"/>
    <n v="50412"/>
    <x v="4"/>
    <s v="Huanta"/>
    <s v="Chaca"/>
    <n v="1"/>
    <n v="1"/>
    <n v="1"/>
    <s v="pobreza muy alta y ruralidad alta"/>
    <n v="1"/>
    <n v="0"/>
    <n v="0"/>
    <n v="2553"/>
    <n v="84.01"/>
    <n v="100"/>
    <n v="0.78260869565217395"/>
    <n v="46"/>
    <n v="0.80403726885777826"/>
    <n v="0.83260869979858398"/>
    <n v="0"/>
    <n v="16"/>
    <n v="37"/>
    <n v="2.6785714285714284E-2"/>
    <n v="112"/>
    <n v="6.9642855500688355E-2"/>
    <n v="0.12678571045398712"/>
    <n v="0"/>
    <n v="26"/>
    <n v="59"/>
    <x v="1"/>
    <n v="2.142857142857143E-3"/>
    <n v="5.0000000000000001E-3"/>
    <n v="0"/>
    <n v="7"/>
    <n v="15"/>
    <n v="0"/>
    <n v="2"/>
    <n v="10"/>
    <s v="No corresponde"/>
    <s v="No corresponde"/>
    <s v="No corresponde"/>
    <s v="No corresponde"/>
    <s v="No corresponde"/>
    <s v="No corresponde"/>
    <n v="0.30337078651685395"/>
    <n v="0.7"/>
    <n v="0.8"/>
    <n v="0"/>
    <n v="140"/>
    <n v="280"/>
    <n v="0"/>
    <n v="1"/>
    <n v="2"/>
    <n v="0"/>
    <n v="1"/>
    <n v="3"/>
    <s v="No corresponde"/>
    <s v="No corresponde"/>
    <s v="No corresponde"/>
    <n v="11"/>
    <n v="11"/>
    <m/>
    <n v="0"/>
    <n v="0"/>
    <n v="0"/>
  </r>
  <r>
    <n v="431"/>
    <n v="50501"/>
    <x v="4"/>
    <s v="La Mar"/>
    <s v="San Miguel"/>
    <n v="1"/>
    <n v="2"/>
    <n v="4"/>
    <s v="pobreza media y ruralidad media"/>
    <n v="4"/>
    <n v="1"/>
    <n v="1"/>
    <n v="9151"/>
    <n v="67.760000000000005"/>
    <n v="67.426223384385509"/>
    <n v="0.88794926004228325"/>
    <n v="473"/>
    <n v="0.92739958534137024"/>
    <n v="0.98000001907348633"/>
    <n v="0"/>
    <n v="69"/>
    <n v="161"/>
    <n v="1.3513513513513514E-2"/>
    <n v="592"/>
    <n v="8.8513515170476606E-2"/>
    <n v="0.18851351737976074"/>
    <n v="0"/>
    <n v="265"/>
    <n v="618"/>
    <x v="1"/>
    <n v="2.142857142857143E-3"/>
    <n v="5.0000000000000001E-3"/>
    <n v="0"/>
    <n v="11"/>
    <n v="25"/>
    <n v="0"/>
    <n v="6"/>
    <n v="14"/>
    <n v="0"/>
    <n v="0.36428571428571427"/>
    <n v="0.85"/>
    <n v="0"/>
    <n v="0.36428571428571427"/>
    <n v="0.85"/>
    <n v="0.96963946869070206"/>
    <n v="1"/>
    <n v="1"/>
    <n v="0"/>
    <n v="313"/>
    <n v="627"/>
    <n v="0"/>
    <n v="2"/>
    <n v="5"/>
    <n v="0"/>
    <n v="1"/>
    <n v="3"/>
    <s v="No corresponde"/>
    <s v="No corresponde"/>
    <s v="No corresponde"/>
    <n v="13"/>
    <n v="13"/>
    <m/>
    <n v="0"/>
    <n v="0"/>
    <n v="1"/>
  </r>
  <r>
    <n v="432"/>
    <n v="50502"/>
    <x v="4"/>
    <s v="La Mar"/>
    <s v="Anco"/>
    <n v="1"/>
    <n v="2"/>
    <n v="1"/>
    <s v="pobreza muy alta y ruralidad alta"/>
    <n v="4"/>
    <n v="1"/>
    <n v="0"/>
    <n v="11028"/>
    <n v="67.540000000000006"/>
    <n v="100"/>
    <n v="0.49854227405247814"/>
    <n v="343"/>
    <n v="0.51997083994012627"/>
    <n v="0.54854226112365723"/>
    <n v="0"/>
    <n v="48"/>
    <n v="110"/>
    <n v="4.4843049327354259E-3"/>
    <n v="446"/>
    <n v="4.7341447726875298E-2"/>
    <n v="0.10448430478572845"/>
    <n v="0"/>
    <n v="180"/>
    <n v="418"/>
    <x v="1"/>
    <n v="2.142857142857143E-3"/>
    <n v="5.0000000000000001E-3"/>
    <n v="0"/>
    <n v="15"/>
    <n v="35"/>
    <n v="0"/>
    <n v="6"/>
    <n v="14"/>
    <s v="No corresponde"/>
    <s v="No corresponde"/>
    <s v="No corresponde"/>
    <s v="No corresponde"/>
    <s v="No corresponde"/>
    <s v="No corresponde"/>
    <n v="0.86084142394822005"/>
    <n v="0.9"/>
    <n v="0.95"/>
    <n v="0"/>
    <n v="305"/>
    <n v="610"/>
    <n v="0"/>
    <n v="2"/>
    <n v="5"/>
    <n v="0"/>
    <n v="1"/>
    <n v="3"/>
    <s v="No corresponde"/>
    <s v="No corresponde"/>
    <s v="No corresponde"/>
    <n v="11"/>
    <n v="11"/>
    <m/>
    <n v="0"/>
    <n v="0"/>
    <n v="0"/>
  </r>
  <r>
    <n v="433"/>
    <n v="50503"/>
    <x v="4"/>
    <s v="La Mar"/>
    <s v="Ayna"/>
    <n v="1"/>
    <n v="3"/>
    <n v="4"/>
    <s v="pobreza media y ruralidad media"/>
    <n v="3"/>
    <n v="0"/>
    <n v="0"/>
    <n v="10449"/>
    <n v="60.4"/>
    <n v="54.53237410071943"/>
    <n v="0.94674556213017746"/>
    <n v="338"/>
    <n v="0.96099747224873844"/>
    <n v="0.98000001907348633"/>
    <n v="0"/>
    <n v="65"/>
    <n v="151"/>
    <n v="4.7281323877068557E-3"/>
    <n v="423"/>
    <n v="7.9728133707222038E-2"/>
    <n v="0.17972813546657562"/>
    <n v="0"/>
    <n v="156"/>
    <n v="362"/>
    <x v="0"/>
    <s v="No corresponde"/>
    <s v="No corresponde"/>
    <n v="0"/>
    <n v="15"/>
    <n v="35"/>
    <n v="0"/>
    <n v="2"/>
    <n v="10"/>
    <s v="No corresponde"/>
    <s v="No corresponde"/>
    <s v="No corresponde"/>
    <s v="No corresponde"/>
    <s v="No corresponde"/>
    <s v="No corresponde"/>
    <n v="0.93840230991337825"/>
    <n v="0.95"/>
    <n v="1"/>
    <n v="0"/>
    <n v="168"/>
    <n v="336"/>
    <n v="0"/>
    <n v="1"/>
    <n v="3"/>
    <n v="0"/>
    <n v="1"/>
    <n v="3"/>
    <n v="0"/>
    <s v="No corresponde"/>
    <n v="1"/>
    <n v="10"/>
    <n v="11"/>
    <m/>
    <n v="1"/>
    <n v="1"/>
    <n v="1"/>
  </r>
  <r>
    <n v="434"/>
    <n v="50504"/>
    <x v="4"/>
    <s v="La Mar"/>
    <s v="Chilcas"/>
    <n v="1"/>
    <n v="1"/>
    <n v="1"/>
    <s v="pobreza muy alta y ruralidad alta"/>
    <n v="3"/>
    <n v="0"/>
    <n v="0"/>
    <n v="3049"/>
    <n v="73.92"/>
    <n v="100"/>
    <n v="0.83076923076923082"/>
    <n v="65"/>
    <n v="0.85219781162974606"/>
    <n v="0.88076925277709961"/>
    <n v="0"/>
    <n v="9"/>
    <n v="21"/>
    <n v="0.13924050632911392"/>
    <n v="79"/>
    <n v="0.18209765172457393"/>
    <n v="0.23924051225185394"/>
    <n v="0"/>
    <n v="33"/>
    <n v="76"/>
    <x v="1"/>
    <n v="2.142857142857143E-3"/>
    <n v="5.0000000000000001E-3"/>
    <n v="0"/>
    <n v="7"/>
    <n v="15"/>
    <n v="0"/>
    <n v="2"/>
    <n v="10"/>
    <s v="No corresponde"/>
    <s v="No corresponde"/>
    <s v="No corresponde"/>
    <s v="No corresponde"/>
    <s v="No corresponde"/>
    <s v="No corresponde"/>
    <n v="0.94915254237288138"/>
    <n v="0.95"/>
    <n v="1"/>
    <n v="0"/>
    <n v="151"/>
    <n v="303"/>
    <n v="0"/>
    <n v="1"/>
    <n v="2"/>
    <n v="0"/>
    <n v="1"/>
    <n v="3"/>
    <s v="No corresponde"/>
    <s v="No corresponde"/>
    <s v="No corresponde"/>
    <n v="11"/>
    <n v="11"/>
    <m/>
    <n v="0"/>
    <n v="0"/>
    <n v="0"/>
  </r>
  <r>
    <n v="435"/>
    <n v="50505"/>
    <x v="4"/>
    <s v="La Mar"/>
    <s v="Chungui"/>
    <n v="1"/>
    <n v="1"/>
    <n v="1"/>
    <s v="pobreza muy alta y ruralidad alta"/>
    <n v="4"/>
    <n v="0"/>
    <n v="1"/>
    <n v="5421"/>
    <n v="81.08"/>
    <n v="100"/>
    <n v="0.44303797468354428"/>
    <n v="237"/>
    <n v="0.46446654362230144"/>
    <n v="0.49303796887397766"/>
    <n v="0"/>
    <n v="35"/>
    <n v="81"/>
    <n v="8.6206896551724137E-3"/>
    <n v="348"/>
    <n v="5.1477831939758342E-2"/>
    <n v="0.10862068831920624"/>
    <n v="0"/>
    <n v="111"/>
    <n v="258"/>
    <x v="1"/>
    <n v="2.142857142857143E-3"/>
    <n v="5.0000000000000001E-3"/>
    <n v="0"/>
    <n v="11"/>
    <n v="25"/>
    <n v="0"/>
    <n v="2"/>
    <n v="10"/>
    <s v="No corresponde"/>
    <s v="No corresponde"/>
    <s v="No corresponde"/>
    <s v="No corresponde"/>
    <s v="No corresponde"/>
    <s v="No corresponde"/>
    <n v="0.96464646464646464"/>
    <n v="1"/>
    <n v="1"/>
    <n v="0"/>
    <n v="172"/>
    <n v="345"/>
    <n v="0"/>
    <n v="2"/>
    <n v="4"/>
    <n v="0"/>
    <n v="1"/>
    <n v="3"/>
    <n v="0"/>
    <s v="No corresponde"/>
    <n v="1"/>
    <n v="11"/>
    <n v="12"/>
    <m/>
    <n v="0"/>
    <n v="1"/>
    <n v="1"/>
  </r>
  <r>
    <n v="436"/>
    <n v="50506"/>
    <x v="4"/>
    <s v="La Mar"/>
    <s v="Luis Carranza"/>
    <n v="1"/>
    <n v="2"/>
    <n v="2"/>
    <s v="pobreza alta y ruralidad alta"/>
    <n v="4"/>
    <n v="1"/>
    <n v="0"/>
    <n v="1030"/>
    <n v="62.37"/>
    <n v="100"/>
    <n v="0.75"/>
    <n v="40"/>
    <n v="0.78214285203388756"/>
    <n v="0.82499998807907104"/>
    <n v="0"/>
    <n v="7"/>
    <n v="15"/>
    <n v="0"/>
    <n v="67"/>
    <n v="5.3571428571428568E-2"/>
    <n v="0.125"/>
    <n v="0"/>
    <n v="20"/>
    <n v="46"/>
    <x v="1"/>
    <n v="2.142857142857143E-3"/>
    <n v="5.0000000000000001E-3"/>
    <n v="0"/>
    <n v="3"/>
    <n v="5"/>
    <n v="0"/>
    <n v="2"/>
    <n v="10"/>
    <s v="No corresponde"/>
    <s v="No corresponde"/>
    <s v="No corresponde"/>
    <s v="No corresponde"/>
    <s v="No corresponde"/>
    <s v="No corresponde"/>
    <n v="0.83783783783783783"/>
    <n v="0.9"/>
    <n v="0.95"/>
    <n v="0"/>
    <n v="72"/>
    <n v="145"/>
    <n v="0"/>
    <n v="1"/>
    <n v="2"/>
    <n v="0"/>
    <n v="1"/>
    <n v="3"/>
    <s v="No corresponde"/>
    <s v="No corresponde"/>
    <s v="No corresponde"/>
    <n v="11"/>
    <n v="11"/>
    <m/>
    <n v="0"/>
    <n v="0"/>
    <n v="0"/>
  </r>
  <r>
    <n v="437"/>
    <n v="50507"/>
    <x v="4"/>
    <s v="La Mar"/>
    <s v="Santa Rosa"/>
    <n v="1"/>
    <n v="3"/>
    <n v="4"/>
    <s v="pobreza media y ruralidad media"/>
    <n v="3"/>
    <n v="0"/>
    <n v="0"/>
    <n v="11116"/>
    <n v="53.33"/>
    <n v="57.772183763373185"/>
    <n v="0.59239130434782605"/>
    <n v="552"/>
    <n v="0.64596273625119127"/>
    <n v="0.71739131212234497"/>
    <n v="0"/>
    <n v="109"/>
    <n v="253"/>
    <n v="1.1299435028248588E-3"/>
    <n v="885"/>
    <n v="7.6129940789586806E-2"/>
    <n v="0.17612993717193604"/>
    <n v="0"/>
    <n v="215"/>
    <n v="501"/>
    <x v="0"/>
    <s v="No corresponde"/>
    <s v="No corresponde"/>
    <n v="0"/>
    <n v="15"/>
    <n v="35"/>
    <n v="0"/>
    <n v="2"/>
    <n v="10"/>
    <s v="No corresponde"/>
    <s v="No corresponde"/>
    <s v="No corresponde"/>
    <s v="No corresponde"/>
    <s v="No corresponde"/>
    <s v="No corresponde"/>
    <n v="0.58626760563380287"/>
    <n v="0.8"/>
    <n v="0.9"/>
    <n v="0"/>
    <n v="287"/>
    <n v="574"/>
    <n v="0"/>
    <n v="1"/>
    <n v="2"/>
    <n v="0"/>
    <n v="1"/>
    <n v="3"/>
    <n v="0"/>
    <s v="No corresponde"/>
    <n v="1"/>
    <n v="10"/>
    <n v="11"/>
    <m/>
    <n v="1"/>
    <n v="1"/>
    <n v="0"/>
  </r>
  <r>
    <n v="438"/>
    <n v="50508"/>
    <x v="4"/>
    <s v="La Mar"/>
    <s v="Tambo"/>
    <n v="1"/>
    <n v="1"/>
    <n v="4"/>
    <s v="pobreza media y ruralidad media"/>
    <n v="4"/>
    <n v="0"/>
    <n v="1"/>
    <n v="20216"/>
    <n v="77.010000000000005"/>
    <n v="60.802469135802475"/>
    <n v="0.88361408882082693"/>
    <n v="653"/>
    <n v="0.92492234464339529"/>
    <n v="0.98000001907348633"/>
    <n v="0"/>
    <n v="97"/>
    <n v="226"/>
    <n v="2.3809523809523808E-2"/>
    <n v="882"/>
    <n v="9.8809521924070762E-2"/>
    <n v="0.19880951941013336"/>
    <n v="0"/>
    <n v="238"/>
    <n v="555"/>
    <x v="1"/>
    <n v="2.142857142857143E-3"/>
    <n v="5.0000000000000001E-3"/>
    <n v="0"/>
    <n v="15"/>
    <n v="35"/>
    <n v="0"/>
    <n v="6"/>
    <n v="14"/>
    <s v="No corresponde"/>
    <s v="No corresponde"/>
    <s v="No corresponde"/>
    <s v="No corresponde"/>
    <s v="No corresponde"/>
    <s v="No corresponde"/>
    <n v="0.95710455764075064"/>
    <n v="1"/>
    <n v="1"/>
    <n v="0"/>
    <n v="374"/>
    <n v="749"/>
    <n v="0"/>
    <n v="2"/>
    <n v="4"/>
    <n v="0"/>
    <n v="1"/>
    <n v="3"/>
    <s v="No corresponde"/>
    <s v="No corresponde"/>
    <s v="No corresponde"/>
    <n v="11"/>
    <n v="11"/>
    <m/>
    <n v="0"/>
    <n v="0"/>
    <n v="1"/>
  </r>
  <r>
    <n v="439"/>
    <n v="50509"/>
    <x v="4"/>
    <s v="La Mar"/>
    <s v="Samugari"/>
    <n v="1"/>
    <n v="3"/>
    <n v="4"/>
    <s v="pobreza media y ruralidad media"/>
    <n v="4"/>
    <n v="0"/>
    <n v="1"/>
    <n v="10659"/>
    <n v="53.09"/>
    <n v="62.2279792746114"/>
    <n v="0.52644836272040307"/>
    <n v="397"/>
    <n v="0.58001979399430925"/>
    <n v="0.65144836902618408"/>
    <n v="0"/>
    <n v="86"/>
    <n v="200"/>
    <n v="4.5731707317073168E-3"/>
    <n v="656"/>
    <n v="7.9573167585329743E-2"/>
    <n v="0.17957316339015961"/>
    <n v="0"/>
    <n v="114"/>
    <n v="264"/>
    <x v="0"/>
    <s v="No corresponde"/>
    <s v="No corresponde"/>
    <n v="0"/>
    <n v="15"/>
    <n v="35"/>
    <n v="0"/>
    <n v="6"/>
    <n v="14"/>
    <s v="No corresponde"/>
    <s v="No corresponde"/>
    <s v="No corresponde"/>
    <s v="No corresponde"/>
    <s v="No corresponde"/>
    <s v="No corresponde"/>
    <n v="0.85987261146496818"/>
    <n v="0.9"/>
    <n v="0.95"/>
    <n v="0"/>
    <n v="23"/>
    <n v="46"/>
    <n v="0"/>
    <n v="1"/>
    <n v="3"/>
    <n v="0"/>
    <n v="1"/>
    <n v="3"/>
    <s v="No corresponde"/>
    <s v="No corresponde"/>
    <s v="No corresponde"/>
    <n v="10"/>
    <n v="10"/>
    <m/>
    <n v="0"/>
    <n v="0"/>
    <n v="1"/>
  </r>
  <r>
    <n v="440"/>
    <n v="50510"/>
    <x v="4"/>
    <s v="La Mar"/>
    <s v="Anchihuay"/>
    <n v="1"/>
    <n v="2"/>
    <n v="1"/>
    <s v="pobreza muy alta y ruralidad alta"/>
    <n v="3"/>
    <n v="0"/>
    <n v="0"/>
    <n v="5581"/>
    <n v="70.150000000000006"/>
    <n v="100"/>
    <n v="0.43406593406593408"/>
    <n v="182"/>
    <n v="0.45549449951532683"/>
    <n v="0.48406592011451721"/>
    <n v="0"/>
    <n v="34"/>
    <n v="78"/>
    <n v="2.734375E-2"/>
    <n v="256"/>
    <n v="7.0200890302658081E-2"/>
    <n v="0.12734374403953552"/>
    <n v="0"/>
    <n v="60"/>
    <n v="138"/>
    <x v="1"/>
    <n v="2.142857142857143E-3"/>
    <n v="5.0000000000000001E-3"/>
    <n v="0"/>
    <n v="11"/>
    <n v="25"/>
    <n v="0"/>
    <n v="6"/>
    <n v="14"/>
    <s v="No corresponde"/>
    <s v="No corresponde"/>
    <s v="No corresponde"/>
    <s v="No corresponde"/>
    <s v="No corresponde"/>
    <s v="No corresponde"/>
    <n v="0.94328922495274103"/>
    <n v="0.95"/>
    <n v="1"/>
    <n v="0"/>
    <n v="175"/>
    <n v="350"/>
    <n v="0"/>
    <n v="1"/>
    <n v="2"/>
    <n v="0"/>
    <n v="1"/>
    <n v="3"/>
    <s v="No corresponde"/>
    <s v="No corresponde"/>
    <s v="No corresponde"/>
    <n v="11"/>
    <n v="11"/>
    <m/>
    <n v="0"/>
    <n v="0"/>
    <n v="1"/>
  </r>
  <r>
    <n v="441"/>
    <n v="50511"/>
    <x v="4"/>
    <s v="La Mar"/>
    <s v="Oroncoy"/>
    <n v="1"/>
    <n v="1"/>
    <n v="1"/>
    <s v="pobreza muy alta y ruralidad alta"/>
    <n v="1"/>
    <n v="0"/>
    <n v="0"/>
    <n v="1834"/>
    <n v="81.08"/>
    <n v="100"/>
    <n v="0.2857142857142857"/>
    <n v="7"/>
    <n v="0.30714285495329874"/>
    <n v="0.33571428060531616"/>
    <n v="0"/>
    <n v="1"/>
    <n v="2"/>
    <n v="8.6206896551724137E-3"/>
    <s v="n.d."/>
    <n v="5.1477831939758342E-2"/>
    <n v="0.10862068831920624"/>
    <n v="0"/>
    <n v="16"/>
    <n v="36"/>
    <x v="1"/>
    <n v="2.142857142857143E-3"/>
    <n v="5.0000000000000001E-3"/>
    <n v="0"/>
    <n v="3"/>
    <n v="5"/>
    <n v="0"/>
    <n v="2"/>
    <n v="10"/>
    <s v="No corresponde"/>
    <s v="No corresponde"/>
    <s v="No corresponde"/>
    <s v="No corresponde"/>
    <s v="No corresponde"/>
    <s v="No corresponde"/>
    <n v="0"/>
    <n v="0.7"/>
    <n v="0.8"/>
    <n v="0"/>
    <n v="61"/>
    <n v="123"/>
    <n v="0"/>
    <n v="0"/>
    <n v="1"/>
    <n v="0"/>
    <n v="1"/>
    <n v="3"/>
    <s v="No corresponde"/>
    <s v="No corresponde"/>
    <s v="No corresponde"/>
    <n v="10"/>
    <n v="11"/>
    <s v="LB=Chungui (distrito de origen)"/>
    <n v="0"/>
    <n v="0"/>
    <n v="0"/>
  </r>
  <r>
    <n v="442"/>
    <n v="50601"/>
    <x v="4"/>
    <s v="Lucanas"/>
    <s v="Puquio"/>
    <n v="2"/>
    <n v="4"/>
    <n v="6"/>
    <s v="pobreza baja y ruralidad baja"/>
    <n v="1"/>
    <n v="0"/>
    <n v="0"/>
    <n v="14018"/>
    <n v="39.159999999999997"/>
    <n v="15.991316931982633"/>
    <n v="0.9717314487632509"/>
    <n v="566"/>
    <n v="0.97173143829257125"/>
    <n v="0.97173142433166504"/>
    <n v="0"/>
    <n v="147"/>
    <n v="341"/>
    <n v="1.17096018735363E-3"/>
    <n v="854"/>
    <n v="9.7599530287832276E-2"/>
    <n v="0.22617095708847046"/>
    <n v="0"/>
    <n v="228"/>
    <n v="531"/>
    <x v="0"/>
    <s v="No corresponde"/>
    <s v="No corresponde"/>
    <n v="0"/>
    <n v="15"/>
    <n v="35"/>
    <n v="0"/>
    <n v="6"/>
    <n v="14"/>
    <n v="0"/>
    <n v="0.36428571428571427"/>
    <n v="0.85"/>
    <n v="0"/>
    <n v="0.36428571428571427"/>
    <n v="0.85"/>
    <n v="0.98423127463863336"/>
    <n v="1"/>
    <n v="1"/>
    <n v="0"/>
    <n v="395"/>
    <n v="791"/>
    <n v="0"/>
    <n v="0"/>
    <n v="1"/>
    <n v="0"/>
    <n v="1"/>
    <n v="3"/>
    <s v="No corresponde"/>
    <s v="No corresponde"/>
    <s v="No corresponde"/>
    <n v="11"/>
    <n v="12"/>
    <m/>
    <n v="0"/>
    <n v="0"/>
    <n v="1"/>
  </r>
  <r>
    <n v="443"/>
    <n v="50602"/>
    <x v="4"/>
    <s v="Lucanas"/>
    <s v="Aucara"/>
    <n v="1"/>
    <n v="1"/>
    <n v="1"/>
    <s v="pobreza muy alta y ruralidad alta"/>
    <n v="1"/>
    <n v="0"/>
    <n v="0"/>
    <n v="5581"/>
    <n v="72.37"/>
    <n v="100"/>
    <n v="0.76744186046511631"/>
    <n v="43"/>
    <n v="0.78887044056705469"/>
    <n v="0.81744188070297241"/>
    <n v="0"/>
    <n v="9"/>
    <n v="20"/>
    <n v="0"/>
    <n v="77"/>
    <n v="4.2857143495764048E-2"/>
    <n v="0.10000000149011612"/>
    <n v="0"/>
    <n v="27"/>
    <n v="62"/>
    <x v="1"/>
    <n v="2.142857142857143E-3"/>
    <n v="5.0000000000000001E-3"/>
    <n v="0"/>
    <n v="11"/>
    <n v="25"/>
    <n v="0"/>
    <n v="2"/>
    <n v="10"/>
    <s v="No corresponde"/>
    <s v="No corresponde"/>
    <s v="No corresponde"/>
    <s v="No corresponde"/>
    <s v="No corresponde"/>
    <s v="No corresponde"/>
    <n v="0.87903225806451613"/>
    <n v="0.9"/>
    <n v="0.95"/>
    <n v="0"/>
    <n v="127"/>
    <n v="254"/>
    <n v="0"/>
    <n v="0"/>
    <n v="1"/>
    <n v="0"/>
    <n v="1"/>
    <n v="3"/>
    <s v="No corresponde"/>
    <s v="No corresponde"/>
    <s v="No corresponde"/>
    <n v="10"/>
    <n v="11"/>
    <m/>
    <n v="0"/>
    <n v="0"/>
    <n v="0"/>
  </r>
  <r>
    <n v="444"/>
    <n v="50603"/>
    <x v="4"/>
    <s v="Lucanas"/>
    <s v="Cabana"/>
    <n v="1"/>
    <n v="3"/>
    <n v="2"/>
    <s v="pobreza alta y ruralidad alta"/>
    <n v="1"/>
    <n v="0"/>
    <n v="0"/>
    <n v="4678"/>
    <n v="51.98"/>
    <n v="100"/>
    <n v="0.90476190476190477"/>
    <n v="21"/>
    <n v="0.93690475922863503"/>
    <n v="0.97976189851760864"/>
    <n v="0"/>
    <n v="5"/>
    <n v="11"/>
    <n v="0"/>
    <n v="37"/>
    <n v="5.3571428571428568E-2"/>
    <n v="0.125"/>
    <n v="0"/>
    <n v="15"/>
    <n v="35"/>
    <x v="0"/>
    <s v="No corresponde"/>
    <s v="No corresponde"/>
    <n v="0"/>
    <n v="11"/>
    <n v="25"/>
    <n v="0"/>
    <n v="6"/>
    <n v="14"/>
    <s v="No corresponde"/>
    <s v="No corresponde"/>
    <s v="No corresponde"/>
    <s v="No corresponde"/>
    <s v="No corresponde"/>
    <s v="No corresponde"/>
    <n v="0.87179487179487181"/>
    <n v="0.9"/>
    <n v="0.95"/>
    <n v="0"/>
    <n v="174"/>
    <n v="348"/>
    <n v="0"/>
    <n v="0"/>
    <n v="1"/>
    <n v="0"/>
    <n v="1"/>
    <n v="3"/>
    <s v="No corresponde"/>
    <s v="No corresponde"/>
    <s v="No corresponde"/>
    <n v="9"/>
    <n v="10"/>
    <m/>
    <n v="0"/>
    <n v="0"/>
    <n v="1"/>
  </r>
  <r>
    <n v="445"/>
    <n v="50604"/>
    <x v="4"/>
    <s v="Lucanas"/>
    <s v="Carmen Salcedo"/>
    <n v="1"/>
    <n v="4"/>
    <n v="3"/>
    <s v="pobreza media y ruralidad alta"/>
    <n v="1"/>
    <n v="0"/>
    <n v="0"/>
    <n v="4116"/>
    <n v="48.62"/>
    <n v="100"/>
    <n v="0.66666666666666663"/>
    <n v="30"/>
    <n v="0.70952380271185012"/>
    <n v="0.76666665077209473"/>
    <n v="0"/>
    <n v="8"/>
    <n v="17"/>
    <n v="0"/>
    <n v="49"/>
    <n v="6.4285716840199056E-2"/>
    <n v="0.15000000596046448"/>
    <n v="0"/>
    <n v="18"/>
    <n v="41"/>
    <x v="0"/>
    <s v="No corresponde"/>
    <s v="No corresponde"/>
    <n v="0"/>
    <n v="11"/>
    <n v="25"/>
    <n v="0"/>
    <n v="6"/>
    <n v="14"/>
    <s v="No corresponde"/>
    <s v="No corresponde"/>
    <s v="No corresponde"/>
    <s v="No corresponde"/>
    <s v="No corresponde"/>
    <s v="No corresponde"/>
    <n v="0.9296875"/>
    <n v="0.95"/>
    <n v="1"/>
    <n v="0"/>
    <n v="114"/>
    <n v="228"/>
    <s v="No corresponde"/>
    <s v="No corresponde"/>
    <s v="No corresponde"/>
    <n v="0"/>
    <n v="1"/>
    <n v="3"/>
    <s v="No corresponde"/>
    <s v="No corresponde"/>
    <s v="No corresponde"/>
    <n v="9"/>
    <n v="9"/>
    <m/>
    <n v="0"/>
    <n v="0"/>
    <n v="0"/>
  </r>
  <r>
    <n v="446"/>
    <n v="50605"/>
    <x v="4"/>
    <s v="Lucanas"/>
    <s v="Chaviña"/>
    <n v="1"/>
    <n v="2"/>
    <n v="1"/>
    <s v="pobreza muy alta y ruralidad alta"/>
    <n v="2"/>
    <n v="0"/>
    <n v="0"/>
    <n v="2004"/>
    <n v="70.44"/>
    <n v="100"/>
    <n v="0.92753623188405798"/>
    <n v="69"/>
    <n v="0.94896481582590264"/>
    <n v="0.97753626108169556"/>
    <n v="0"/>
    <n v="13"/>
    <n v="29"/>
    <n v="0.6179775280898876"/>
    <n v="89"/>
    <n v="0.66083466911009758"/>
    <n v="0.71797752380371094"/>
    <n v="0"/>
    <n v="34"/>
    <n v="78"/>
    <x v="1"/>
    <n v="2.142857142857143E-3"/>
    <n v="5.0000000000000001E-3"/>
    <n v="0"/>
    <n v="3"/>
    <n v="5"/>
    <n v="0"/>
    <n v="2"/>
    <n v="10"/>
    <s v="No corresponde"/>
    <s v="No corresponde"/>
    <s v="No corresponde"/>
    <s v="No corresponde"/>
    <s v="No corresponde"/>
    <s v="No corresponde"/>
    <n v="0.91836734693877553"/>
    <n v="0.95"/>
    <n v="1"/>
    <n v="0"/>
    <n v="115"/>
    <n v="231"/>
    <s v="No corresponde"/>
    <s v="No corresponde"/>
    <s v="No corresponde"/>
    <n v="0"/>
    <n v="1"/>
    <n v="3"/>
    <s v="No corresponde"/>
    <s v="No corresponde"/>
    <s v="No corresponde"/>
    <n v="10"/>
    <n v="10"/>
    <m/>
    <n v="0"/>
    <n v="0"/>
    <n v="0"/>
  </r>
  <r>
    <n v="447"/>
    <n v="50606"/>
    <x v="4"/>
    <s v="Lucanas"/>
    <s v="Chipao"/>
    <n v="1"/>
    <n v="2"/>
    <n v="1"/>
    <s v="pobreza muy alta y ruralidad alta"/>
    <n v="2"/>
    <n v="0"/>
    <n v="0"/>
    <n v="3785"/>
    <n v="70.45"/>
    <n v="100"/>
    <n v="0.83333333333333337"/>
    <n v="72"/>
    <n v="0.85476190135592511"/>
    <n v="0.88333332538604736"/>
    <n v="0"/>
    <n v="12"/>
    <n v="26"/>
    <n v="9.0909090909090912E-2"/>
    <n v="99"/>
    <n v="0.13376623237287844"/>
    <n v="0.19090908765792847"/>
    <n v="0"/>
    <n v="41"/>
    <n v="94"/>
    <x v="1"/>
    <n v="2.142857142857143E-3"/>
    <n v="5.0000000000000001E-3"/>
    <n v="0"/>
    <n v="11"/>
    <n v="25"/>
    <n v="0"/>
    <n v="6"/>
    <n v="14"/>
    <s v="No corresponde"/>
    <s v="No corresponde"/>
    <s v="No corresponde"/>
    <s v="No corresponde"/>
    <s v="No corresponde"/>
    <s v="No corresponde"/>
    <n v="1"/>
    <n v="1"/>
    <n v="1"/>
    <n v="0"/>
    <n v="133"/>
    <n v="266"/>
    <n v="0"/>
    <n v="1"/>
    <n v="2"/>
    <n v="0"/>
    <n v="1"/>
    <n v="3"/>
    <s v="No corresponde"/>
    <s v="No corresponde"/>
    <s v="No corresponde"/>
    <n v="11"/>
    <n v="11"/>
    <m/>
    <n v="0"/>
    <n v="0"/>
    <n v="0"/>
  </r>
  <r>
    <n v="448"/>
    <n v="50607"/>
    <x v="4"/>
    <s v="Lucanas"/>
    <s v="Huac-Huas"/>
    <n v="1"/>
    <n v="4"/>
    <n v="3"/>
    <s v="pobreza media y ruralidad alta"/>
    <n v="1"/>
    <n v="0"/>
    <n v="0"/>
    <n v="2835"/>
    <n v="44.8"/>
    <n v="100"/>
    <n v="0.76190476190476186"/>
    <n v="21"/>
    <n v="0.80476189551710264"/>
    <n v="0.86190474033355713"/>
    <n v="0"/>
    <n v="5"/>
    <n v="11"/>
    <n v="0"/>
    <n v="35"/>
    <n v="6.4285716840199056E-2"/>
    <n v="0.15000000596046448"/>
    <n v="0"/>
    <n v="21"/>
    <n v="48"/>
    <x v="0"/>
    <s v="No corresponde"/>
    <s v="No corresponde"/>
    <n v="0"/>
    <n v="11"/>
    <n v="25"/>
    <n v="0"/>
    <n v="2"/>
    <n v="10"/>
    <s v="No corresponde"/>
    <s v="No corresponde"/>
    <s v="No corresponde"/>
    <s v="No corresponde"/>
    <s v="No corresponde"/>
    <s v="No corresponde"/>
    <n v="0.78431372549019607"/>
    <n v="0.8"/>
    <n v="0.9"/>
    <n v="0"/>
    <n v="101"/>
    <n v="203"/>
    <n v="0"/>
    <n v="0"/>
    <n v="1"/>
    <n v="0"/>
    <n v="1"/>
    <n v="3"/>
    <s v="No corresponde"/>
    <s v="No corresponde"/>
    <s v="No corresponde"/>
    <n v="9"/>
    <n v="10"/>
    <m/>
    <n v="0"/>
    <n v="0"/>
    <n v="0"/>
  </r>
  <r>
    <n v="449"/>
    <n v="50608"/>
    <x v="4"/>
    <s v="Lucanas"/>
    <s v="Laramate"/>
    <n v="2"/>
    <n v="4"/>
    <n v="3"/>
    <s v="pobreza media y ruralidad alta"/>
    <n v="1"/>
    <n v="0"/>
    <n v="0"/>
    <n v="1353"/>
    <n v="43.16"/>
    <n v="100"/>
    <n v="0.55555555555555558"/>
    <n v="27"/>
    <n v="0.59841269443905543"/>
    <n v="0.65555554628372192"/>
    <n v="0"/>
    <n v="7"/>
    <n v="16"/>
    <n v="0"/>
    <n v="52"/>
    <n v="6.4285716840199056E-2"/>
    <n v="0.15000000596046448"/>
    <n v="0"/>
    <n v="28"/>
    <n v="64"/>
    <x v="0"/>
    <s v="No corresponde"/>
    <s v="No corresponde"/>
    <n v="0"/>
    <n v="3"/>
    <n v="5"/>
    <n v="0"/>
    <n v="2"/>
    <n v="10"/>
    <s v="No corresponde"/>
    <s v="No corresponde"/>
    <s v="No corresponde"/>
    <s v="No corresponde"/>
    <s v="No corresponde"/>
    <s v="No corresponde"/>
    <n v="1"/>
    <n v="1"/>
    <n v="1"/>
    <n v="0"/>
    <n v="106"/>
    <n v="212"/>
    <s v="No corresponde"/>
    <s v="No corresponde"/>
    <s v="No corresponde"/>
    <n v="0"/>
    <n v="1"/>
    <n v="3"/>
    <s v="No corresponde"/>
    <s v="No corresponde"/>
    <s v="No corresponde"/>
    <n v="9"/>
    <n v="9"/>
    <m/>
    <n v="0"/>
    <n v="0"/>
    <n v="0"/>
  </r>
  <r>
    <n v="450"/>
    <n v="50609"/>
    <x v="4"/>
    <s v="Lucanas"/>
    <s v="Leoncio Prado"/>
    <n v="2"/>
    <n v="4"/>
    <n v="5"/>
    <s v="pobreza baja y ruralidad alta"/>
    <n v="1"/>
    <n v="0"/>
    <n v="0"/>
    <n v="1350"/>
    <n v="33.46"/>
    <n v="100"/>
    <n v="1"/>
    <n v="10"/>
    <n v="1"/>
    <n v="1"/>
    <n v="0"/>
    <n v="6"/>
    <n v="14"/>
    <n v="0"/>
    <n v="26"/>
    <n v="8.5714286991528096E-2"/>
    <n v="0.20000000298023224"/>
    <n v="0"/>
    <n v="9"/>
    <n v="19"/>
    <x v="0"/>
    <s v="No corresponde"/>
    <s v="No corresponde"/>
    <n v="0"/>
    <n v="7"/>
    <n v="15"/>
    <n v="0"/>
    <n v="2"/>
    <n v="10"/>
    <s v="No corresponde"/>
    <s v="No corresponde"/>
    <s v="No corresponde"/>
    <s v="No corresponde"/>
    <s v="No corresponde"/>
    <s v="No corresponde"/>
    <n v="0.85185185185185186"/>
    <n v="0.9"/>
    <n v="0.95"/>
    <n v="0"/>
    <n v="70"/>
    <n v="140"/>
    <n v="0"/>
    <n v="1"/>
    <n v="2"/>
    <n v="0"/>
    <n v="1"/>
    <n v="3"/>
    <s v="No corresponde"/>
    <s v="No corresponde"/>
    <s v="No corresponde"/>
    <n v="10"/>
    <n v="10"/>
    <m/>
    <n v="0"/>
    <n v="0"/>
    <n v="0"/>
  </r>
  <r>
    <n v="451"/>
    <n v="50610"/>
    <x v="4"/>
    <s v="Lucanas"/>
    <s v="Llauta"/>
    <n v="2"/>
    <n v="4"/>
    <n v="3"/>
    <s v="pobreza media y ruralidad alta"/>
    <n v="1"/>
    <n v="0"/>
    <n v="0"/>
    <n v="1114"/>
    <n v="42.64"/>
    <n v="100"/>
    <n v="0.7"/>
    <n v="20"/>
    <n v="0.74285714796611235"/>
    <n v="0.80000001192092896"/>
    <n v="0"/>
    <n v="5"/>
    <n v="10"/>
    <n v="0"/>
    <n v="32"/>
    <n v="6.4285716840199056E-2"/>
    <n v="0.15000000596046448"/>
    <n v="0"/>
    <n v="12"/>
    <n v="28"/>
    <x v="0"/>
    <s v="No corresponde"/>
    <s v="No corresponde"/>
    <n v="0"/>
    <n v="7"/>
    <n v="15"/>
    <n v="0"/>
    <n v="2"/>
    <n v="10"/>
    <s v="No corresponde"/>
    <s v="No corresponde"/>
    <s v="No corresponde"/>
    <s v="No corresponde"/>
    <s v="No corresponde"/>
    <s v="No corresponde"/>
    <n v="0.6"/>
    <n v="0.8"/>
    <n v="0.9"/>
    <n v="0"/>
    <n v="70"/>
    <n v="140"/>
    <n v="0"/>
    <n v="0"/>
    <n v="1"/>
    <n v="0"/>
    <n v="1"/>
    <n v="3"/>
    <s v="No corresponde"/>
    <s v="No corresponde"/>
    <s v="No corresponde"/>
    <n v="9"/>
    <n v="10"/>
    <m/>
    <n v="0"/>
    <n v="0"/>
    <n v="0"/>
  </r>
  <r>
    <n v="452"/>
    <n v="50611"/>
    <x v="4"/>
    <s v="Lucanas"/>
    <s v="Lucanas"/>
    <n v="1"/>
    <n v="3"/>
    <n v="2"/>
    <s v="pobreza alta y ruralidad alta"/>
    <n v="1"/>
    <n v="0"/>
    <n v="0"/>
    <n v="4196"/>
    <n v="57.83"/>
    <n v="100"/>
    <n v="0.81944444444444442"/>
    <n v="72"/>
    <n v="0.85158731066991411"/>
    <n v="0.89444446563720703"/>
    <n v="0"/>
    <n v="15"/>
    <n v="35"/>
    <n v="2.5210084033613446E-2"/>
    <n v="119"/>
    <n v="7.8781511961054262E-2"/>
    <n v="0.15021008253097534"/>
    <n v="0"/>
    <n v="54"/>
    <n v="125"/>
    <x v="0"/>
    <s v="No corresponde"/>
    <s v="No corresponde"/>
    <n v="0"/>
    <n v="11"/>
    <n v="25"/>
    <n v="0"/>
    <n v="6"/>
    <n v="14"/>
    <s v="No corresponde"/>
    <s v="No corresponde"/>
    <s v="No corresponde"/>
    <s v="No corresponde"/>
    <s v="No corresponde"/>
    <s v="No corresponde"/>
    <n v="0.97512437810945274"/>
    <n v="1"/>
    <n v="1"/>
    <n v="0"/>
    <n v="130"/>
    <n v="261"/>
    <n v="0"/>
    <n v="1"/>
    <n v="2"/>
    <n v="0"/>
    <n v="1"/>
    <n v="3"/>
    <s v="No corresponde"/>
    <s v="No corresponde"/>
    <s v="No corresponde"/>
    <n v="10"/>
    <n v="10"/>
    <m/>
    <n v="0"/>
    <n v="0"/>
    <n v="0"/>
  </r>
  <r>
    <n v="453"/>
    <n v="50612"/>
    <x v="4"/>
    <s v="Lucanas"/>
    <s v="Ocaña"/>
    <n v="1"/>
    <n v="2"/>
    <n v="2"/>
    <s v="pobreza alta y ruralidad alta"/>
    <n v="1"/>
    <n v="0"/>
    <n v="0"/>
    <n v="2901"/>
    <n v="61.87"/>
    <n v="100"/>
    <n v="0.375"/>
    <n v="40"/>
    <n v="0.40714285203388761"/>
    <n v="0.44999998807907104"/>
    <n v="0"/>
    <n v="12"/>
    <n v="26"/>
    <n v="1.1235955056179775E-2"/>
    <n v="89"/>
    <n v="6.4807382479525305E-2"/>
    <n v="0.13623595237731934"/>
    <n v="0"/>
    <n v="33"/>
    <n v="75"/>
    <x v="1"/>
    <n v="2.142857142857143E-3"/>
    <n v="5.0000000000000001E-3"/>
    <n v="0"/>
    <n v="7"/>
    <n v="15"/>
    <n v="0"/>
    <n v="2"/>
    <n v="10"/>
    <s v="No corresponde"/>
    <s v="No corresponde"/>
    <s v="No corresponde"/>
    <s v="No corresponde"/>
    <s v="No corresponde"/>
    <s v="No corresponde"/>
    <n v="0.86956521739130432"/>
    <n v="0.9"/>
    <n v="0.95"/>
    <n v="0"/>
    <n v="130"/>
    <n v="261"/>
    <n v="0"/>
    <n v="1"/>
    <n v="2"/>
    <n v="0"/>
    <n v="1"/>
    <n v="3"/>
    <s v="No corresponde"/>
    <s v="No corresponde"/>
    <s v="No corresponde"/>
    <n v="11"/>
    <n v="11"/>
    <m/>
    <n v="0"/>
    <n v="0"/>
    <n v="0"/>
  </r>
  <r>
    <n v="454"/>
    <n v="50613"/>
    <x v="4"/>
    <s v="Lucanas"/>
    <s v="Otoca"/>
    <n v="1"/>
    <n v="4"/>
    <n v="3"/>
    <s v="pobreza media y ruralidad alta"/>
    <n v="1"/>
    <n v="0"/>
    <n v="0"/>
    <n v="3116"/>
    <n v="46.18"/>
    <n v="100"/>
    <n v="0.48275862068965519"/>
    <n v="29"/>
    <n v="0.52561575702845753"/>
    <n v="0.58275860548019409"/>
    <n v="0"/>
    <n v="13"/>
    <n v="29"/>
    <n v="0"/>
    <n v="66"/>
    <n v="6.4285716840199056E-2"/>
    <n v="0.15000000596046448"/>
    <n v="0"/>
    <n v="25"/>
    <n v="57"/>
    <x v="0"/>
    <s v="No corresponde"/>
    <s v="No corresponde"/>
    <n v="0"/>
    <n v="11"/>
    <n v="25"/>
    <n v="0"/>
    <n v="2"/>
    <n v="10"/>
    <s v="No corresponde"/>
    <s v="No corresponde"/>
    <s v="No corresponde"/>
    <s v="No corresponde"/>
    <s v="No corresponde"/>
    <s v="No corresponde"/>
    <n v="0"/>
    <n v="0.7"/>
    <n v="0.8"/>
    <n v="0"/>
    <n v="115"/>
    <n v="230"/>
    <n v="0"/>
    <n v="0"/>
    <n v="1"/>
    <n v="0"/>
    <n v="1"/>
    <n v="3"/>
    <s v="No corresponde"/>
    <s v="No corresponde"/>
    <s v="No corresponde"/>
    <n v="9"/>
    <n v="10"/>
    <m/>
    <n v="0"/>
    <n v="0"/>
    <n v="0"/>
  </r>
  <r>
    <n v="455"/>
    <n v="50614"/>
    <x v="4"/>
    <s v="Lucanas"/>
    <s v="Saisa"/>
    <n v="2"/>
    <n v="4"/>
    <n v="5"/>
    <s v="pobreza baja y ruralidad alta"/>
    <n v="1"/>
    <n v="0"/>
    <n v="0"/>
    <n v="923"/>
    <n v="37.640160000000002"/>
    <n v="100"/>
    <n v="1"/>
    <n v="8"/>
    <n v="1"/>
    <n v="1"/>
    <n v="0"/>
    <n v="3"/>
    <n v="5"/>
    <n v="7.1428571428571425E-2"/>
    <n v="14"/>
    <n v="0.15714286298167948"/>
    <n v="0.27142858505249023"/>
    <n v="0"/>
    <n v="4"/>
    <n v="9"/>
    <x v="0"/>
    <s v="No corresponde"/>
    <s v="No corresponde"/>
    <n v="0"/>
    <n v="3"/>
    <n v="5"/>
    <n v="0"/>
    <n v="2"/>
    <n v="10"/>
    <s v="No corresponde"/>
    <s v="No corresponde"/>
    <s v="No corresponde"/>
    <s v="No corresponde"/>
    <s v="No corresponde"/>
    <s v="No corresponde"/>
    <n v="0"/>
    <n v="0.7"/>
    <n v="0.8"/>
    <n v="0"/>
    <n v="36"/>
    <n v="73"/>
    <n v="0"/>
    <n v="0"/>
    <n v="1"/>
    <n v="0"/>
    <n v="1"/>
    <n v="3"/>
    <s v="No corresponde"/>
    <s v="No corresponde"/>
    <s v="No corresponde"/>
    <n v="9"/>
    <n v="10"/>
    <m/>
    <n v="0"/>
    <n v="0"/>
    <n v="1"/>
  </r>
  <r>
    <n v="456"/>
    <n v="50615"/>
    <x v="4"/>
    <s v="Lucanas"/>
    <s v="San Cristóbal"/>
    <n v="1"/>
    <n v="2"/>
    <n v="1"/>
    <s v="pobreza muy alta y ruralidad alta"/>
    <n v="4"/>
    <n v="1"/>
    <n v="0"/>
    <n v="2159"/>
    <n v="71.489999999999995"/>
    <n v="100"/>
    <n v="0.56923076923076921"/>
    <n v="65"/>
    <n v="0.59065933122739689"/>
    <n v="0.61923074722290039"/>
    <n v="0"/>
    <n v="12"/>
    <n v="28"/>
    <n v="0.5"/>
    <n v="98"/>
    <n v="0.54285715307508198"/>
    <n v="0.60000002384185791"/>
    <n v="0"/>
    <n v="33"/>
    <n v="77"/>
    <x v="1"/>
    <n v="2.142857142857143E-3"/>
    <n v="5.0000000000000001E-3"/>
    <n v="0"/>
    <n v="7"/>
    <n v="15"/>
    <n v="0"/>
    <n v="6"/>
    <n v="14"/>
    <s v="No corresponde"/>
    <s v="No corresponde"/>
    <s v="No corresponde"/>
    <s v="No corresponde"/>
    <s v="No corresponde"/>
    <s v="No corresponde"/>
    <n v="0.98360655737704916"/>
    <n v="1"/>
    <n v="1"/>
    <n v="0"/>
    <n v="108"/>
    <n v="217"/>
    <s v="No corresponde"/>
    <s v="No corresponde"/>
    <s v="No corresponde"/>
    <n v="0"/>
    <n v="1"/>
    <n v="3"/>
    <s v="No corresponde"/>
    <s v="No corresponde"/>
    <s v="No corresponde"/>
    <n v="10"/>
    <n v="10"/>
    <m/>
    <n v="0"/>
    <n v="0"/>
    <n v="0"/>
  </r>
  <r>
    <n v="457"/>
    <n v="50616"/>
    <x v="4"/>
    <s v="Lucanas"/>
    <s v="San Juan"/>
    <n v="1"/>
    <n v="4"/>
    <n v="3"/>
    <s v="pobreza media y ruralidad alta"/>
    <n v="1"/>
    <n v="0"/>
    <n v="0"/>
    <n v="1619"/>
    <n v="46.76"/>
    <n v="100"/>
    <n v="1"/>
    <n v="16"/>
    <n v="1"/>
    <n v="1"/>
    <n v="0"/>
    <n v="4"/>
    <n v="9"/>
    <n v="0"/>
    <n v="21"/>
    <n v="6.4285716840199056E-2"/>
    <n v="0.15000000596046448"/>
    <n v="0"/>
    <n v="10"/>
    <n v="23"/>
    <x v="0"/>
    <s v="No corresponde"/>
    <s v="No corresponde"/>
    <n v="0"/>
    <n v="3"/>
    <n v="5"/>
    <n v="0"/>
    <n v="2"/>
    <n v="10"/>
    <s v="No corresponde"/>
    <s v="No corresponde"/>
    <s v="No corresponde"/>
    <s v="No corresponde"/>
    <s v="No corresponde"/>
    <s v="No corresponde"/>
    <n v="0"/>
    <n v="0.7"/>
    <n v="0.8"/>
    <n v="0"/>
    <n v="51"/>
    <n v="103"/>
    <n v="0"/>
    <n v="0"/>
    <n v="1"/>
    <n v="0"/>
    <n v="1"/>
    <n v="3"/>
    <s v="No corresponde"/>
    <s v="No corresponde"/>
    <s v="No corresponde"/>
    <n v="9"/>
    <n v="10"/>
    <m/>
    <n v="0"/>
    <n v="0"/>
    <n v="0"/>
  </r>
  <r>
    <n v="458"/>
    <n v="50617"/>
    <x v="4"/>
    <s v="Lucanas"/>
    <s v="San Pedro"/>
    <n v="1"/>
    <n v="2"/>
    <n v="1"/>
    <s v="pobreza muy alta y ruralidad alta"/>
    <n v="3"/>
    <n v="0"/>
    <n v="0"/>
    <n v="2987"/>
    <n v="69.87"/>
    <n v="100"/>
    <n v="0.88888888888888884"/>
    <n v="117"/>
    <n v="0.91031746826474624"/>
    <n v="0.93888890743255615"/>
    <n v="0"/>
    <n v="17"/>
    <n v="38"/>
    <n v="0.13333333333333333"/>
    <n v="150"/>
    <n v="0.17619047661622364"/>
    <n v="0.23333333432674408"/>
    <n v="0"/>
    <n v="45"/>
    <n v="103"/>
    <x v="1"/>
    <n v="2.142857142857143E-3"/>
    <n v="5.0000000000000001E-3"/>
    <n v="0"/>
    <n v="7"/>
    <n v="15"/>
    <n v="0"/>
    <n v="6"/>
    <n v="14"/>
    <s v="No corresponde"/>
    <s v="No corresponde"/>
    <s v="No corresponde"/>
    <s v="No corresponde"/>
    <s v="No corresponde"/>
    <s v="No corresponde"/>
    <n v="0.95333333333333337"/>
    <n v="1"/>
    <n v="1"/>
    <n v="0"/>
    <n v="145"/>
    <n v="290"/>
    <n v="0"/>
    <n v="1"/>
    <n v="2"/>
    <n v="0"/>
    <n v="1"/>
    <n v="3"/>
    <s v="No corresponde"/>
    <s v="No corresponde"/>
    <s v="No corresponde"/>
    <n v="11"/>
    <n v="11"/>
    <m/>
    <n v="0"/>
    <n v="0"/>
    <n v="0"/>
  </r>
  <r>
    <n v="459"/>
    <n v="50618"/>
    <x v="4"/>
    <s v="Lucanas"/>
    <s v="San Pedro de Palco"/>
    <n v="1"/>
    <n v="3"/>
    <n v="2"/>
    <s v="pobreza alta y ruralidad alta"/>
    <n v="2"/>
    <n v="0"/>
    <n v="0"/>
    <n v="1357"/>
    <n v="60.62"/>
    <n v="100"/>
    <n v="0.84615384615384615"/>
    <n v="13"/>
    <n v="0.87829670211771027"/>
    <n v="0.92115384340286255"/>
    <n v="0"/>
    <n v="3"/>
    <n v="7"/>
    <n v="0"/>
    <n v="30"/>
    <n v="5.3571428571428568E-2"/>
    <n v="0.125"/>
    <n v="0"/>
    <n v="24"/>
    <n v="56"/>
    <x v="0"/>
    <s v="No corresponde"/>
    <s v="No corresponde"/>
    <n v="0"/>
    <n v="7"/>
    <n v="15"/>
    <n v="0"/>
    <n v="2"/>
    <n v="10"/>
    <s v="No corresponde"/>
    <s v="No corresponde"/>
    <s v="No corresponde"/>
    <s v="No corresponde"/>
    <s v="No corresponde"/>
    <s v="No corresponde"/>
    <n v="0.82758620689655171"/>
    <n v="0.9"/>
    <n v="0.95"/>
    <n v="0"/>
    <n v="57"/>
    <n v="114"/>
    <n v="0"/>
    <n v="0"/>
    <n v="1"/>
    <n v="0"/>
    <n v="1"/>
    <n v="3"/>
    <s v="No corresponde"/>
    <s v="No corresponde"/>
    <s v="No corresponde"/>
    <n v="9"/>
    <n v="10"/>
    <m/>
    <n v="0"/>
    <n v="0"/>
    <n v="0"/>
  </r>
  <r>
    <n v="460"/>
    <n v="50619"/>
    <x v="4"/>
    <s v="Lucanas"/>
    <s v="Sancos"/>
    <n v="2"/>
    <n v="4"/>
    <n v="5"/>
    <s v="pobreza baja y ruralidad alta"/>
    <n v="1"/>
    <n v="0"/>
    <n v="0"/>
    <n v="7432"/>
    <n v="37.640160000000002"/>
    <n v="100"/>
    <n v="0.91860465116279066"/>
    <n v="86"/>
    <n v="0.94491695169594592"/>
    <n v="0.98000001907348633"/>
    <n v="0"/>
    <n v="32"/>
    <n v="74"/>
    <n v="8.130081300813009E-3"/>
    <n v="246"/>
    <n v="9.3844364969434088E-2"/>
    <n v="0.20813007652759552"/>
    <n v="0"/>
    <n v="66"/>
    <n v="153"/>
    <x v="0"/>
    <s v="No corresponde"/>
    <s v="No corresponde"/>
    <n v="0"/>
    <n v="11"/>
    <n v="25"/>
    <n v="0"/>
    <n v="2"/>
    <n v="10"/>
    <s v="No corresponde"/>
    <s v="No corresponde"/>
    <s v="No corresponde"/>
    <s v="No corresponde"/>
    <s v="No corresponde"/>
    <s v="No corresponde"/>
    <n v="0.95588235294117652"/>
    <n v="1"/>
    <n v="1"/>
    <n v="0"/>
    <n v="154"/>
    <n v="308"/>
    <n v="0"/>
    <n v="0"/>
    <n v="1"/>
    <n v="0"/>
    <n v="1"/>
    <n v="3"/>
    <s v="No corresponde"/>
    <s v="No corresponde"/>
    <s v="No corresponde"/>
    <n v="9"/>
    <n v="10"/>
    <m/>
    <n v="0"/>
    <n v="0"/>
    <n v="1"/>
  </r>
  <r>
    <n v="461"/>
    <n v="50620"/>
    <x v="4"/>
    <s v="Lucanas"/>
    <s v="Santa Ana de Huaycahuacho"/>
    <n v="1"/>
    <n v="1"/>
    <n v="1"/>
    <s v="pobreza muy alta y ruralidad alta"/>
    <n v="1"/>
    <n v="0"/>
    <n v="0"/>
    <n v="662"/>
    <n v="74.459999999999994"/>
    <n v="100"/>
    <n v="0.66666666666666663"/>
    <n v="9"/>
    <n v="0.68809522617430907"/>
    <n v="0.71666663885116577"/>
    <n v="0"/>
    <n v="3"/>
    <n v="6"/>
    <n v="0"/>
    <n v="17"/>
    <n v="4.2857143495764048E-2"/>
    <n v="0.10000000149011612"/>
    <n v="0"/>
    <n v="6"/>
    <n v="14"/>
    <x v="1"/>
    <n v="2.142857142857143E-3"/>
    <n v="5.0000000000000001E-3"/>
    <n v="0"/>
    <n v="3"/>
    <n v="5"/>
    <n v="0"/>
    <n v="2"/>
    <n v="10"/>
    <s v="No corresponde"/>
    <s v="No corresponde"/>
    <s v="No corresponde"/>
    <s v="No corresponde"/>
    <s v="No corresponde"/>
    <s v="No corresponde"/>
    <n v="0.51515151515151514"/>
    <n v="0.8"/>
    <n v="0.9"/>
    <n v="0"/>
    <n v="65"/>
    <n v="131"/>
    <s v="No corresponde"/>
    <s v="No corresponde"/>
    <s v="No corresponde"/>
    <n v="0"/>
    <n v="1"/>
    <n v="3"/>
    <s v="No corresponde"/>
    <s v="No corresponde"/>
    <s v="No corresponde"/>
    <n v="10"/>
    <n v="10"/>
    <m/>
    <n v="0"/>
    <n v="0"/>
    <n v="0"/>
  </r>
  <r>
    <n v="462"/>
    <n v="50621"/>
    <x v="4"/>
    <s v="Lucanas"/>
    <s v="Santa Lucía"/>
    <n v="2"/>
    <n v="4"/>
    <n v="5"/>
    <s v="pobreza baja y ruralidad alta"/>
    <n v="1"/>
    <n v="0"/>
    <n v="0"/>
    <n v="880"/>
    <n v="37.640160000000002"/>
    <n v="100"/>
    <n v="1"/>
    <n v="17"/>
    <n v="1"/>
    <n v="1"/>
    <n v="0"/>
    <n v="7"/>
    <n v="15"/>
    <n v="0"/>
    <n v="48"/>
    <n v="8.5714286991528096E-2"/>
    <n v="0.20000000298023224"/>
    <n v="0"/>
    <n v="9"/>
    <n v="21"/>
    <x v="0"/>
    <s v="No corresponde"/>
    <s v="No corresponde"/>
    <n v="0"/>
    <n v="3"/>
    <n v="5"/>
    <n v="0"/>
    <n v="2"/>
    <n v="10"/>
    <s v="No corresponde"/>
    <s v="No corresponde"/>
    <s v="No corresponde"/>
    <s v="No corresponde"/>
    <s v="No corresponde"/>
    <s v="No corresponde"/>
    <n v="0.5490196078431373"/>
    <n v="0.8"/>
    <n v="0.9"/>
    <n v="0"/>
    <n v="30"/>
    <n v="61"/>
    <n v="0"/>
    <n v="0"/>
    <n v="1"/>
    <n v="0"/>
    <n v="1"/>
    <n v="3"/>
    <s v="No corresponde"/>
    <s v="No corresponde"/>
    <s v="No corresponde"/>
    <n v="9"/>
    <n v="10"/>
    <m/>
    <n v="0"/>
    <n v="0"/>
    <n v="0"/>
  </r>
  <r>
    <n v="463"/>
    <n v="50701"/>
    <x v="4"/>
    <s v="Parinacochas"/>
    <s v="Coracora"/>
    <n v="1"/>
    <n v="3"/>
    <n v="4"/>
    <s v="pobreza media y ruralidad media"/>
    <n v="1"/>
    <n v="0"/>
    <n v="0"/>
    <n v="15515"/>
    <n v="51.7"/>
    <n v="33.370723499719574"/>
    <n v="0.93333333333333335"/>
    <n v="480"/>
    <n v="0.95333334150768467"/>
    <n v="0.98000001907348633"/>
    <n v="0"/>
    <n v="78"/>
    <n v="180"/>
    <n v="8.4033613445378148E-3"/>
    <n v="595"/>
    <n v="8.3403359852632836E-2"/>
    <n v="0.18340335786342621"/>
    <n v="0"/>
    <n v="222"/>
    <n v="517"/>
    <x v="0"/>
    <s v="No corresponde"/>
    <s v="No corresponde"/>
    <n v="0"/>
    <n v="15"/>
    <n v="35"/>
    <n v="0"/>
    <n v="6"/>
    <n v="14"/>
    <n v="0"/>
    <n v="0.36428571428571427"/>
    <n v="0.85"/>
    <n v="0"/>
    <n v="0.36428571428571427"/>
    <n v="0.85"/>
    <n v="0.79626972740315638"/>
    <n v="0.8"/>
    <n v="0.9"/>
    <n v="0"/>
    <n v="318"/>
    <n v="636"/>
    <n v="0"/>
    <n v="1"/>
    <n v="2"/>
    <n v="0"/>
    <n v="1"/>
    <n v="3"/>
    <s v="No corresponde"/>
    <s v="No corresponde"/>
    <s v="No corresponde"/>
    <n v="12"/>
    <n v="12"/>
    <m/>
    <n v="0"/>
    <n v="0"/>
    <n v="1"/>
  </r>
  <r>
    <n v="464"/>
    <n v="50702"/>
    <x v="4"/>
    <s v="Parinacochas"/>
    <s v="Chumpi"/>
    <n v="1"/>
    <n v="2"/>
    <n v="1"/>
    <s v="pobreza muy alta y ruralidad alta"/>
    <n v="1"/>
    <n v="0"/>
    <n v="0"/>
    <n v="2652"/>
    <n v="68.790000000000006"/>
    <n v="100"/>
    <n v="0.96610169491525422"/>
    <n v="59"/>
    <n v="0.96610169967785298"/>
    <n v="0.96610170602798462"/>
    <n v="0"/>
    <n v="11"/>
    <n v="24"/>
    <n v="7.6086956521739135E-2"/>
    <n v="92"/>
    <n v="0.11894410182230221"/>
    <n v="0.17608696222305298"/>
    <n v="0"/>
    <n v="39"/>
    <n v="89"/>
    <x v="1"/>
    <n v="2.142857142857143E-3"/>
    <n v="5.0000000000000001E-3"/>
    <n v="0"/>
    <n v="11"/>
    <n v="25"/>
    <n v="0"/>
    <n v="2"/>
    <n v="10"/>
    <s v="No corresponde"/>
    <s v="No corresponde"/>
    <s v="No corresponde"/>
    <s v="No corresponde"/>
    <s v="No corresponde"/>
    <s v="No corresponde"/>
    <n v="0.69798657718120805"/>
    <n v="0.8"/>
    <n v="0.9"/>
    <n v="0"/>
    <n v="162"/>
    <n v="325"/>
    <n v="0"/>
    <n v="0"/>
    <n v="1"/>
    <n v="0"/>
    <n v="1"/>
    <n v="3"/>
    <s v="No corresponde"/>
    <s v="No corresponde"/>
    <s v="No corresponde"/>
    <n v="10"/>
    <n v="11"/>
    <m/>
    <n v="0"/>
    <n v="0"/>
    <n v="0"/>
  </r>
  <r>
    <n v="465"/>
    <n v="50703"/>
    <x v="4"/>
    <s v="Parinacochas"/>
    <s v="Coronel Castañeda"/>
    <n v="1"/>
    <n v="1"/>
    <n v="1"/>
    <s v="pobreza muy alta y ruralidad alta"/>
    <n v="1"/>
    <n v="0"/>
    <n v="0"/>
    <n v="1906"/>
    <n v="79.900000000000006"/>
    <n v="100"/>
    <n v="0.96296296296296291"/>
    <n v="27"/>
    <n v="0.96296297242401763"/>
    <n v="0.96296298503875732"/>
    <n v="0"/>
    <n v="7"/>
    <n v="15"/>
    <n v="2.7027027027027029E-2"/>
    <n v="37"/>
    <n v="6.9884166811884141E-2"/>
    <n v="0.12702701985836029"/>
    <n v="0"/>
    <n v="16"/>
    <n v="36"/>
    <x v="1"/>
    <n v="2.142857142857143E-3"/>
    <n v="5.0000000000000001E-3"/>
    <n v="0"/>
    <n v="3"/>
    <n v="5"/>
    <n v="0"/>
    <n v="2"/>
    <n v="10"/>
    <s v="No corresponde"/>
    <s v="No corresponde"/>
    <s v="No corresponde"/>
    <s v="No corresponde"/>
    <s v="No corresponde"/>
    <s v="No corresponde"/>
    <n v="0.96103896103896103"/>
    <n v="1"/>
    <n v="1"/>
    <n v="0"/>
    <n v="41"/>
    <n v="83"/>
    <n v="0"/>
    <n v="1"/>
    <n v="2"/>
    <n v="0"/>
    <n v="1"/>
    <n v="3"/>
    <s v="No corresponde"/>
    <s v="No corresponde"/>
    <s v="No corresponde"/>
    <n v="11"/>
    <n v="11"/>
    <m/>
    <n v="0"/>
    <n v="0"/>
    <n v="1"/>
  </r>
  <r>
    <n v="466"/>
    <n v="50704"/>
    <x v="4"/>
    <s v="Parinacochas"/>
    <s v="Pacapausa"/>
    <n v="1"/>
    <n v="3"/>
    <n v="2"/>
    <s v="pobreza alta y ruralidad alta"/>
    <n v="1"/>
    <n v="0"/>
    <n v="0"/>
    <n v="2924"/>
    <n v="60.48"/>
    <n v="100"/>
    <n v="1"/>
    <n v="15"/>
    <n v="1"/>
    <n v="1"/>
    <n v="0"/>
    <n v="3"/>
    <n v="7"/>
    <n v="0"/>
    <n v="17"/>
    <n v="5.3571428571428568E-2"/>
    <n v="0.125"/>
    <n v="0"/>
    <n v="12"/>
    <n v="27"/>
    <x v="0"/>
    <s v="No corresponde"/>
    <s v="No corresponde"/>
    <n v="0"/>
    <n v="11"/>
    <n v="25"/>
    <n v="0"/>
    <n v="2"/>
    <n v="10"/>
    <s v="No corresponde"/>
    <s v="No corresponde"/>
    <s v="No corresponde"/>
    <s v="No corresponde"/>
    <s v="No corresponde"/>
    <s v="No corresponde"/>
    <n v="0.96666666666666667"/>
    <n v="1"/>
    <n v="1"/>
    <n v="0"/>
    <n v="68"/>
    <n v="136"/>
    <s v="No corresponde"/>
    <s v="No corresponde"/>
    <s v="No corresponde"/>
    <n v="0"/>
    <n v="1"/>
    <n v="3"/>
    <s v="No corresponde"/>
    <s v="No corresponde"/>
    <s v="No corresponde"/>
    <n v="9"/>
    <n v="9"/>
    <m/>
    <n v="0"/>
    <n v="0"/>
    <n v="0"/>
  </r>
  <r>
    <n v="467"/>
    <n v="50705"/>
    <x v="4"/>
    <s v="Parinacochas"/>
    <s v="Pullo"/>
    <n v="1"/>
    <n v="3"/>
    <n v="4"/>
    <s v="pobreza media y ruralidad media"/>
    <n v="1"/>
    <n v="0"/>
    <n v="0"/>
    <n v="4951"/>
    <n v="56.25"/>
    <n v="46.845794392523366"/>
    <n v="0.671875"/>
    <n v="128"/>
    <n v="0.7254464285714286"/>
    <n v="0.796875"/>
    <n v="0"/>
    <n v="67"/>
    <n v="155"/>
    <n v="0"/>
    <n v="362"/>
    <n v="7.4999998722757616E-2"/>
    <n v="0.17499999701976776"/>
    <n v="0"/>
    <n v="62"/>
    <n v="143"/>
    <x v="0"/>
    <s v="No corresponde"/>
    <s v="No corresponde"/>
    <n v="0"/>
    <n v="11"/>
    <n v="25"/>
    <n v="0"/>
    <n v="2"/>
    <n v="10"/>
    <s v="No corresponde"/>
    <s v="No corresponde"/>
    <s v="No corresponde"/>
    <s v="No corresponde"/>
    <s v="No corresponde"/>
    <s v="No corresponde"/>
    <n v="0.97297297297297303"/>
    <n v="1"/>
    <n v="1"/>
    <n v="0"/>
    <n v="238"/>
    <n v="477"/>
    <n v="0"/>
    <n v="1"/>
    <n v="2"/>
    <n v="0"/>
    <n v="1"/>
    <n v="3"/>
    <s v="No corresponde"/>
    <s v="No corresponde"/>
    <s v="No corresponde"/>
    <n v="10"/>
    <n v="10"/>
    <m/>
    <n v="0"/>
    <n v="0"/>
    <n v="0"/>
  </r>
  <r>
    <n v="468"/>
    <n v="50706"/>
    <x v="4"/>
    <s v="Parinacochas"/>
    <s v="Puyusca"/>
    <n v="1"/>
    <n v="3"/>
    <n v="2"/>
    <s v="pobreza alta y ruralidad alta"/>
    <n v="1"/>
    <n v="0"/>
    <n v="0"/>
    <n v="2069"/>
    <n v="59.94"/>
    <n v="100"/>
    <n v="0.95774647887323938"/>
    <n v="71"/>
    <n v="0.95774649038641024"/>
    <n v="0.95774650573730469"/>
    <n v="0"/>
    <n v="23"/>
    <n v="52"/>
    <n v="0"/>
    <n v="133"/>
    <n v="5.3571428571428568E-2"/>
    <n v="0.125"/>
    <n v="0"/>
    <n v="38"/>
    <n v="88"/>
    <x v="0"/>
    <s v="No corresponde"/>
    <s v="No corresponde"/>
    <n v="0"/>
    <n v="7"/>
    <n v="15"/>
    <n v="0"/>
    <n v="2"/>
    <n v="10"/>
    <s v="No corresponde"/>
    <s v="No corresponde"/>
    <s v="No corresponde"/>
    <s v="No corresponde"/>
    <s v="No corresponde"/>
    <s v="No corresponde"/>
    <n v="0.93023255813953487"/>
    <n v="0.95"/>
    <n v="1"/>
    <n v="0"/>
    <n v="139"/>
    <n v="278"/>
    <n v="0"/>
    <n v="1"/>
    <n v="2"/>
    <n v="0"/>
    <n v="1"/>
    <n v="3"/>
    <s v="No corresponde"/>
    <s v="No corresponde"/>
    <s v="No corresponde"/>
    <n v="10"/>
    <n v="10"/>
    <m/>
    <n v="0"/>
    <n v="0"/>
    <n v="0"/>
  </r>
  <r>
    <n v="469"/>
    <n v="50707"/>
    <x v="4"/>
    <s v="Parinacochas"/>
    <s v="San Francisco de Ravacayco"/>
    <n v="1"/>
    <n v="1"/>
    <n v="1"/>
    <s v="pobreza muy alta y ruralidad alta"/>
    <n v="1"/>
    <n v="0"/>
    <n v="0"/>
    <n v="762"/>
    <n v="72.55"/>
    <n v="100"/>
    <n v="0.94736842105263153"/>
    <n v="19"/>
    <n v="0.96135339163299782"/>
    <n v="0.98000001907348633"/>
    <n v="0"/>
    <n v="3"/>
    <n v="6"/>
    <n v="0.04"/>
    <n v="25"/>
    <n v="8.2857143112591333E-2"/>
    <n v="0.14000000059604645"/>
    <n v="0"/>
    <n v="11"/>
    <n v="25"/>
    <x v="1"/>
    <n v="2.142857142857143E-3"/>
    <n v="5.0000000000000001E-3"/>
    <n v="0"/>
    <n v="3"/>
    <n v="5"/>
    <n v="0"/>
    <n v="2"/>
    <n v="10"/>
    <s v="No corresponde"/>
    <s v="No corresponde"/>
    <s v="No corresponde"/>
    <s v="No corresponde"/>
    <s v="No corresponde"/>
    <s v="No corresponde"/>
    <n v="0.44444444444444442"/>
    <n v="0.7"/>
    <n v="0.8"/>
    <n v="0"/>
    <n v="37"/>
    <n v="75"/>
    <n v="0"/>
    <n v="0"/>
    <n v="1"/>
    <n v="0"/>
    <n v="1"/>
    <n v="3"/>
    <s v="No corresponde"/>
    <s v="No corresponde"/>
    <s v="No corresponde"/>
    <n v="10"/>
    <n v="11"/>
    <m/>
    <n v="0"/>
    <n v="0"/>
    <n v="0"/>
  </r>
  <r>
    <n v="470"/>
    <n v="50708"/>
    <x v="4"/>
    <s v="Parinacochas"/>
    <s v="Upahuacho"/>
    <n v="1"/>
    <n v="2"/>
    <n v="1"/>
    <s v="pobreza muy alta y ruralidad alta"/>
    <n v="2"/>
    <n v="0"/>
    <n v="0"/>
    <n v="2788"/>
    <n v="69.78"/>
    <n v="100"/>
    <n v="0.93478260869565222"/>
    <n v="46"/>
    <n v="0.95416149885758117"/>
    <n v="0.98000001907348633"/>
    <n v="0"/>
    <n v="8"/>
    <n v="18"/>
    <n v="2.6666666666666668E-2"/>
    <n v="75"/>
    <n v="6.9523808842613583E-2"/>
    <n v="0.12666666507720947"/>
    <n v="0"/>
    <n v="25"/>
    <n v="58"/>
    <x v="1"/>
    <n v="2.142857142857143E-3"/>
    <n v="5.0000000000000001E-3"/>
    <n v="0"/>
    <n v="7"/>
    <n v="15"/>
    <n v="0"/>
    <n v="2"/>
    <n v="10"/>
    <s v="No corresponde"/>
    <s v="No corresponde"/>
    <s v="No corresponde"/>
    <s v="No corresponde"/>
    <s v="No corresponde"/>
    <s v="No corresponde"/>
    <n v="0.84722222222222221"/>
    <n v="0.9"/>
    <n v="0.95"/>
    <n v="0"/>
    <n v="85"/>
    <n v="170"/>
    <n v="0"/>
    <n v="1"/>
    <n v="2"/>
    <n v="0"/>
    <n v="1"/>
    <n v="3"/>
    <s v="No corresponde"/>
    <s v="No corresponde"/>
    <s v="No corresponde"/>
    <n v="11"/>
    <n v="11"/>
    <m/>
    <n v="0"/>
    <n v="0"/>
    <n v="0"/>
  </r>
  <r>
    <n v="471"/>
    <n v="50801"/>
    <x v="4"/>
    <s v="Paucar del Sara Sara"/>
    <s v="Pausa"/>
    <n v="2"/>
    <n v="4"/>
    <n v="6"/>
    <s v="pobreza baja y ruralidad baja"/>
    <n v="1"/>
    <n v="0"/>
    <n v="0"/>
    <n v="2815"/>
    <n v="32.65"/>
    <n v="28.917910447761191"/>
    <n v="0.67816091954022983"/>
    <n v="87"/>
    <n v="0.75316091877682056"/>
    <n v="0.85316091775894165"/>
    <n v="0"/>
    <n v="25"/>
    <n v="57"/>
    <n v="0"/>
    <n v="196"/>
    <n v="9.6428568874086656E-2"/>
    <n v="0.22499999403953552"/>
    <n v="0"/>
    <n v="45"/>
    <n v="105"/>
    <x v="0"/>
    <s v="No corresponde"/>
    <s v="No corresponde"/>
    <n v="0"/>
    <n v="7"/>
    <n v="15"/>
    <n v="0"/>
    <n v="2"/>
    <n v="10"/>
    <n v="0"/>
    <n v="0.36428571428571427"/>
    <n v="0.85"/>
    <n v="0"/>
    <n v="0.36428571428571427"/>
    <n v="0.85"/>
    <n v="0.76851851851851849"/>
    <n v="0.8"/>
    <n v="0.9"/>
    <n v="0"/>
    <n v="165"/>
    <n v="330"/>
    <n v="0"/>
    <n v="0"/>
    <n v="1"/>
    <n v="0"/>
    <n v="1"/>
    <n v="3"/>
    <s v="No corresponde"/>
    <s v="No corresponde"/>
    <s v="No corresponde"/>
    <n v="11"/>
    <n v="12"/>
    <m/>
    <n v="0"/>
    <n v="0"/>
    <n v="1"/>
  </r>
  <r>
    <n v="472"/>
    <n v="50802"/>
    <x v="4"/>
    <s v="Paucar del Sara Sara"/>
    <s v="Colta"/>
    <n v="1"/>
    <n v="2"/>
    <n v="2"/>
    <s v="pobreza alta y ruralidad alta"/>
    <n v="1"/>
    <n v="0"/>
    <n v="0"/>
    <n v="1167"/>
    <n v="63.65"/>
    <n v="100"/>
    <n v="0.5"/>
    <n v="8"/>
    <n v="0.53214285203388756"/>
    <n v="0.57499998807907104"/>
    <n v="0"/>
    <n v="3"/>
    <n v="6"/>
    <n v="5.5555555555555552E-2"/>
    <n v="18"/>
    <n v="0.10912698270782592"/>
    <n v="0.1805555522441864"/>
    <n v="0"/>
    <n v="7"/>
    <n v="15"/>
    <x v="1"/>
    <n v="2.142857142857143E-3"/>
    <n v="5.0000000000000001E-3"/>
    <n v="0"/>
    <n v="3"/>
    <n v="5"/>
    <n v="0"/>
    <n v="2"/>
    <n v="10"/>
    <s v="No corresponde"/>
    <s v="No corresponde"/>
    <s v="No corresponde"/>
    <s v="No corresponde"/>
    <s v="No corresponde"/>
    <s v="No corresponde"/>
    <n v="0.73684210526315785"/>
    <n v="0.8"/>
    <n v="0.9"/>
    <n v="0"/>
    <n v="44"/>
    <n v="88"/>
    <n v="0"/>
    <n v="0"/>
    <n v="1"/>
    <n v="0"/>
    <n v="1"/>
    <n v="3"/>
    <s v="No corresponde"/>
    <s v="No corresponde"/>
    <s v="No corresponde"/>
    <n v="10"/>
    <n v="11"/>
    <m/>
    <n v="0"/>
    <n v="0"/>
    <n v="0"/>
  </r>
  <r>
    <n v="473"/>
    <n v="50803"/>
    <x v="4"/>
    <s v="Paucar del Sara Sara"/>
    <s v="Corculla"/>
    <n v="1"/>
    <n v="3"/>
    <n v="2"/>
    <s v="pobreza alta y ruralidad alta"/>
    <n v="1"/>
    <n v="0"/>
    <n v="0"/>
    <n v="440"/>
    <n v="59.61"/>
    <n v="100"/>
    <n v="0.55555555555555558"/>
    <n v="9"/>
    <n v="0.5876984189427088"/>
    <n v="0.63055557012557983"/>
    <n v="0"/>
    <n v="3"/>
    <n v="6"/>
    <n v="0.3125"/>
    <n v="16"/>
    <n v="0.36607142857142855"/>
    <n v="0.4375"/>
    <n v="0"/>
    <n v="9"/>
    <n v="20"/>
    <x v="0"/>
    <s v="No corresponde"/>
    <s v="No corresponde"/>
    <n v="0"/>
    <n v="3"/>
    <n v="5"/>
    <n v="0"/>
    <n v="2"/>
    <n v="10"/>
    <s v="No corresponde"/>
    <s v="No corresponde"/>
    <s v="No corresponde"/>
    <s v="No corresponde"/>
    <s v="No corresponde"/>
    <s v="No corresponde"/>
    <n v="0.70370370370370372"/>
    <n v="0.8"/>
    <n v="0.9"/>
    <n v="0"/>
    <n v="46"/>
    <n v="93"/>
    <s v="No corresponde"/>
    <s v="No corresponde"/>
    <s v="No corresponde"/>
    <n v="0"/>
    <n v="1"/>
    <n v="3"/>
    <s v="No corresponde"/>
    <s v="No corresponde"/>
    <s v="No corresponde"/>
    <n v="9"/>
    <n v="9"/>
    <m/>
    <n v="0"/>
    <n v="0"/>
    <n v="0"/>
  </r>
  <r>
    <n v="474"/>
    <n v="50804"/>
    <x v="4"/>
    <s v="Paucar del Sara Sara"/>
    <s v="Lampa"/>
    <n v="1"/>
    <n v="3"/>
    <n v="2"/>
    <s v="pobreza alta y ruralidad alta"/>
    <n v="1"/>
    <n v="0"/>
    <n v="0"/>
    <n v="2563"/>
    <n v="52.07"/>
    <n v="100"/>
    <n v="0.76190476190476186"/>
    <n v="63"/>
    <n v="0.79404762002075613"/>
    <n v="0.83690476417541504"/>
    <n v="0"/>
    <n v="12"/>
    <n v="26"/>
    <n v="0"/>
    <n v="88"/>
    <n v="5.3571428571428568E-2"/>
    <n v="0.125"/>
    <n v="0"/>
    <n v="32"/>
    <n v="74"/>
    <x v="0"/>
    <s v="No corresponde"/>
    <s v="No corresponde"/>
    <n v="0"/>
    <n v="7"/>
    <n v="15"/>
    <n v="0"/>
    <n v="2"/>
    <n v="10"/>
    <s v="No corresponde"/>
    <s v="No corresponde"/>
    <s v="No corresponde"/>
    <s v="No corresponde"/>
    <s v="No corresponde"/>
    <s v="No corresponde"/>
    <n v="0.83898305084745761"/>
    <n v="0.9"/>
    <n v="0.95"/>
    <n v="0"/>
    <n v="144"/>
    <n v="289"/>
    <n v="0"/>
    <n v="0"/>
    <n v="1"/>
    <n v="0"/>
    <n v="1"/>
    <n v="3"/>
    <s v="No corresponde"/>
    <s v="No corresponde"/>
    <s v="No corresponde"/>
    <n v="9"/>
    <n v="10"/>
    <m/>
    <n v="0"/>
    <n v="0"/>
    <n v="0"/>
  </r>
  <r>
    <n v="475"/>
    <n v="50805"/>
    <x v="4"/>
    <s v="Paucar del Sara Sara"/>
    <s v="Marcabamba"/>
    <n v="2"/>
    <n v="4"/>
    <n v="5"/>
    <s v="pobreza baja y ruralidad alta"/>
    <n v="1"/>
    <n v="0"/>
    <n v="0"/>
    <n v="778"/>
    <n v="35.39"/>
    <n v="100"/>
    <n v="0.66666666666666663"/>
    <n v="12"/>
    <n v="0.73095237924939105"/>
    <n v="0.81666666269302368"/>
    <n v="0"/>
    <n v="3"/>
    <n v="5"/>
    <n v="0"/>
    <n v="17"/>
    <n v="8.5714286991528096E-2"/>
    <n v="0.20000000298023224"/>
    <n v="0"/>
    <n v="6"/>
    <n v="14"/>
    <x v="0"/>
    <s v="No corresponde"/>
    <s v="No corresponde"/>
    <n v="0"/>
    <n v="3"/>
    <n v="5"/>
    <n v="0"/>
    <n v="2"/>
    <n v="10"/>
    <s v="No corresponde"/>
    <s v="No corresponde"/>
    <s v="No corresponde"/>
    <s v="No corresponde"/>
    <s v="No corresponde"/>
    <s v="No corresponde"/>
    <n v="0.4"/>
    <n v="0.7"/>
    <n v="0.8"/>
    <n v="0"/>
    <n v="32"/>
    <n v="65"/>
    <s v="No corresponde"/>
    <s v="No corresponde"/>
    <s v="No corresponde"/>
    <n v="0"/>
    <n v="1"/>
    <n v="3"/>
    <s v="No corresponde"/>
    <s v="No corresponde"/>
    <s v="No corresponde"/>
    <n v="9"/>
    <n v="9"/>
    <m/>
    <n v="0"/>
    <n v="0"/>
    <n v="0"/>
  </r>
  <r>
    <n v="476"/>
    <n v="50806"/>
    <x v="4"/>
    <s v="Paucar del Sara Sara"/>
    <s v="Oyolo"/>
    <n v="1"/>
    <n v="1"/>
    <n v="1"/>
    <s v="pobreza muy alta y ruralidad alta"/>
    <n v="2"/>
    <n v="0"/>
    <n v="0"/>
    <n v="1213"/>
    <n v="71.790000000000006"/>
    <n v="100"/>
    <n v="0.68421052631578949"/>
    <n v="38"/>
    <n v="0.70563910823119314"/>
    <n v="0.7342105507850647"/>
    <n v="0"/>
    <n v="11"/>
    <n v="24"/>
    <n v="0.14925373134328357"/>
    <n v="67"/>
    <n v="0.19211087574455529"/>
    <n v="0.24925373494625092"/>
    <n v="0"/>
    <n v="21"/>
    <n v="47"/>
    <x v="1"/>
    <n v="2.142857142857143E-3"/>
    <n v="5.0000000000000001E-3"/>
    <n v="0"/>
    <n v="3"/>
    <n v="5"/>
    <n v="0"/>
    <n v="2"/>
    <n v="10"/>
    <s v="No corresponde"/>
    <s v="No corresponde"/>
    <s v="No corresponde"/>
    <s v="No corresponde"/>
    <s v="No corresponde"/>
    <s v="No corresponde"/>
    <n v="0.8571428571428571"/>
    <n v="0.9"/>
    <n v="0.95"/>
    <n v="0"/>
    <n v="67"/>
    <n v="135"/>
    <s v="No corresponde"/>
    <s v="No corresponde"/>
    <s v="No corresponde"/>
    <n v="0"/>
    <n v="1"/>
    <n v="3"/>
    <s v="No corresponde"/>
    <s v="No corresponde"/>
    <s v="No corresponde"/>
    <n v="10"/>
    <n v="10"/>
    <m/>
    <n v="0"/>
    <n v="0"/>
    <n v="0"/>
  </r>
  <r>
    <n v="477"/>
    <n v="50807"/>
    <x v="4"/>
    <s v="Paucar del Sara Sara"/>
    <s v="Pararca"/>
    <n v="1"/>
    <n v="3"/>
    <n v="2"/>
    <s v="pobreza alta y ruralidad alta"/>
    <n v="1"/>
    <n v="0"/>
    <n v="0"/>
    <n v="662"/>
    <n v="52.62"/>
    <n v="100"/>
    <n v="0.8"/>
    <n v="10"/>
    <n v="0.83214285714285718"/>
    <n v="0.875"/>
    <n v="0"/>
    <n v="3"/>
    <n v="7"/>
    <n v="0"/>
    <n v="26"/>
    <n v="5.3571428571428568E-2"/>
    <n v="0.125"/>
    <n v="0"/>
    <n v="7"/>
    <n v="15"/>
    <x v="0"/>
    <s v="No corresponde"/>
    <s v="No corresponde"/>
    <n v="0"/>
    <n v="3"/>
    <n v="5"/>
    <n v="0"/>
    <n v="2"/>
    <n v="10"/>
    <s v="No corresponde"/>
    <s v="No corresponde"/>
    <s v="No corresponde"/>
    <s v="No corresponde"/>
    <s v="No corresponde"/>
    <s v="No corresponde"/>
    <n v="1"/>
    <n v="1"/>
    <n v="1"/>
    <n v="0"/>
    <n v="47"/>
    <n v="94"/>
    <s v="No corresponde"/>
    <s v="No corresponde"/>
    <s v="No corresponde"/>
    <n v="0"/>
    <n v="1"/>
    <n v="3"/>
    <s v="No corresponde"/>
    <s v="No corresponde"/>
    <s v="No corresponde"/>
    <n v="9"/>
    <n v="9"/>
    <m/>
    <n v="0"/>
    <n v="0"/>
    <n v="0"/>
  </r>
  <r>
    <n v="478"/>
    <n v="50808"/>
    <x v="4"/>
    <s v="Paucar del Sara Sara"/>
    <s v="San Javier de Alpabamba"/>
    <n v="1"/>
    <n v="3"/>
    <n v="2"/>
    <s v="pobreza alta y ruralidad alta"/>
    <n v="1"/>
    <n v="0"/>
    <n v="0"/>
    <n v="545"/>
    <n v="52.73"/>
    <n v="100"/>
    <n v="0.33333333333333331"/>
    <n v="6"/>
    <n v="0.36547618962469552"/>
    <n v="0.40833333134651184"/>
    <n v="0"/>
    <n v="3"/>
    <n v="7"/>
    <n v="0"/>
    <n v="17"/>
    <n v="5.3571428571428568E-2"/>
    <n v="0.125"/>
    <n v="0"/>
    <n v="4"/>
    <n v="9"/>
    <x v="0"/>
    <s v="No corresponde"/>
    <s v="No corresponde"/>
    <n v="0"/>
    <n v="3"/>
    <n v="5"/>
    <n v="0"/>
    <n v="2"/>
    <n v="10"/>
    <s v="No corresponde"/>
    <s v="No corresponde"/>
    <s v="No corresponde"/>
    <s v="No corresponde"/>
    <s v="No corresponde"/>
    <s v="No corresponde"/>
    <n v="0"/>
    <n v="0.7"/>
    <n v="0.8"/>
    <n v="0"/>
    <n v="38"/>
    <n v="76"/>
    <s v="No corresponde"/>
    <s v="No corresponde"/>
    <s v="No corresponde"/>
    <n v="0"/>
    <n v="1"/>
    <n v="3"/>
    <s v="No corresponde"/>
    <s v="No corresponde"/>
    <s v="No corresponde"/>
    <n v="9"/>
    <n v="9"/>
    <m/>
    <n v="0"/>
    <n v="0"/>
    <n v="0"/>
  </r>
  <r>
    <n v="479"/>
    <n v="50809"/>
    <x v="4"/>
    <s v="Paucar del Sara Sara"/>
    <s v="San José de Ushua"/>
    <n v="1"/>
    <n v="2"/>
    <n v="1"/>
    <s v="pobreza muy alta y ruralidad alta"/>
    <n v="1"/>
    <n v="0"/>
    <n v="0"/>
    <n v="177"/>
    <n v="70.7"/>
    <n v="100"/>
    <n v="0.7142857142857143"/>
    <n v="7"/>
    <n v="0.73571429812178324"/>
    <n v="0.76428574323654175"/>
    <n v="0"/>
    <n v="3"/>
    <n v="5"/>
    <n v="0"/>
    <n v="15"/>
    <n v="4.2857143495764048E-2"/>
    <n v="0.10000000149011612"/>
    <n v="0"/>
    <n v="3"/>
    <n v="5"/>
    <x v="1"/>
    <n v="2.142857142857143E-3"/>
    <n v="5.0000000000000001E-3"/>
    <n v="0"/>
    <n v="3"/>
    <n v="5"/>
    <n v="0"/>
    <n v="2"/>
    <n v="10"/>
    <s v="No corresponde"/>
    <s v="No corresponde"/>
    <s v="No corresponde"/>
    <s v="No corresponde"/>
    <s v="No corresponde"/>
    <s v="No corresponde"/>
    <n v="0.72727272727272729"/>
    <n v="0.8"/>
    <n v="0.9"/>
    <n v="0"/>
    <n v="26"/>
    <n v="53"/>
    <s v="No corresponde"/>
    <s v="No corresponde"/>
    <s v="No corresponde"/>
    <n v="0"/>
    <n v="1"/>
    <n v="3"/>
    <s v="No corresponde"/>
    <s v="No corresponde"/>
    <s v="No corresponde"/>
    <n v="10"/>
    <n v="10"/>
    <m/>
    <n v="0"/>
    <n v="0"/>
    <n v="1"/>
  </r>
  <r>
    <n v="480"/>
    <n v="50810"/>
    <x v="4"/>
    <s v="Paucar del Sara Sara"/>
    <s v="Sara Sara"/>
    <n v="1"/>
    <n v="3"/>
    <n v="2"/>
    <s v="pobreza alta y ruralidad alta"/>
    <n v="1"/>
    <n v="0"/>
    <n v="0"/>
    <n v="727"/>
    <n v="59.99"/>
    <n v="100"/>
    <n v="0.66666666666666663"/>
    <n v="6"/>
    <n v="0.69880952721550349"/>
    <n v="0.74166667461395264"/>
    <n v="0"/>
    <n v="3"/>
    <n v="6"/>
    <n v="0"/>
    <n v="18"/>
    <n v="5.3571428571428568E-2"/>
    <n v="0.125"/>
    <n v="0"/>
    <n v="10"/>
    <n v="23"/>
    <x v="0"/>
    <s v="No corresponde"/>
    <s v="No corresponde"/>
    <n v="0"/>
    <n v="3"/>
    <n v="5"/>
    <n v="0"/>
    <n v="2"/>
    <n v="10"/>
    <s v="No corresponde"/>
    <s v="No corresponde"/>
    <s v="No corresponde"/>
    <s v="No corresponde"/>
    <s v="No corresponde"/>
    <s v="No corresponde"/>
    <n v="0.97619047619047616"/>
    <n v="1"/>
    <n v="1"/>
    <n v="0"/>
    <n v="60"/>
    <n v="120"/>
    <n v="0"/>
    <n v="0"/>
    <n v="1"/>
    <n v="0"/>
    <n v="1"/>
    <n v="3"/>
    <s v="No corresponde"/>
    <s v="No corresponde"/>
    <s v="No corresponde"/>
    <n v="9"/>
    <n v="10"/>
    <m/>
    <n v="0"/>
    <n v="0"/>
    <n v="0"/>
  </r>
  <r>
    <n v="481"/>
    <n v="50901"/>
    <x v="4"/>
    <s v="Sucre"/>
    <s v="Querobamba"/>
    <n v="1"/>
    <n v="3"/>
    <n v="2"/>
    <s v="pobreza alta y ruralidad alta"/>
    <n v="1"/>
    <n v="0"/>
    <n v="0"/>
    <n v="2763"/>
    <n v="53.01"/>
    <n v="100"/>
    <n v="0.64935064935064934"/>
    <n v="77"/>
    <n v="0.68149349873052678"/>
    <n v="0.72435063123703003"/>
    <n v="0"/>
    <n v="18"/>
    <n v="42"/>
    <n v="0"/>
    <n v="131"/>
    <n v="5.3571428571428568E-2"/>
    <n v="0.125"/>
    <n v="0"/>
    <n v="42"/>
    <n v="97"/>
    <x v="0"/>
    <s v="No corresponde"/>
    <s v="No corresponde"/>
    <n v="0"/>
    <n v="7"/>
    <n v="15"/>
    <n v="0"/>
    <n v="2"/>
    <n v="10"/>
    <n v="0"/>
    <n v="0.36428571428571427"/>
    <n v="0.85"/>
    <n v="0"/>
    <n v="0.36428571428571427"/>
    <n v="0.85"/>
    <n v="0.93137254901960786"/>
    <n v="0.95"/>
    <n v="1"/>
    <n v="0"/>
    <n v="127"/>
    <n v="254"/>
    <n v="0"/>
    <n v="0"/>
    <n v="1"/>
    <n v="0"/>
    <n v="1"/>
    <n v="3"/>
    <s v="No corresponde"/>
    <s v="No corresponde"/>
    <s v="No corresponde"/>
    <n v="11"/>
    <n v="12"/>
    <m/>
    <n v="0"/>
    <n v="0"/>
    <n v="1"/>
  </r>
  <r>
    <n v="482"/>
    <n v="50902"/>
    <x v="4"/>
    <s v="Sucre"/>
    <s v="Belén"/>
    <n v="1"/>
    <n v="3"/>
    <n v="2"/>
    <s v="pobreza alta y ruralidad alta"/>
    <n v="1"/>
    <n v="0"/>
    <n v="0"/>
    <n v="764"/>
    <n v="55.09"/>
    <n v="100"/>
    <n v="0.83333333333333337"/>
    <n v="6"/>
    <n v="0.86547620239711942"/>
    <n v="0.90833336114883423"/>
    <n v="0"/>
    <n v="2"/>
    <n v="4"/>
    <n v="0"/>
    <n v="12"/>
    <n v="5.3571428571428568E-2"/>
    <n v="0.125"/>
    <n v="0"/>
    <n v="4"/>
    <n v="8"/>
    <x v="0"/>
    <s v="No corresponde"/>
    <s v="No corresponde"/>
    <n v="0"/>
    <n v="3"/>
    <n v="5"/>
    <n v="0"/>
    <n v="2"/>
    <n v="10"/>
    <s v="No corresponde"/>
    <s v="No corresponde"/>
    <s v="No corresponde"/>
    <s v="No corresponde"/>
    <s v="No corresponde"/>
    <s v="No corresponde"/>
    <n v="1"/>
    <n v="1"/>
    <n v="1"/>
    <n v="0"/>
    <n v="35"/>
    <n v="71"/>
    <s v="No corresponde"/>
    <s v="No corresponde"/>
    <s v="No corresponde"/>
    <n v="0"/>
    <n v="1"/>
    <n v="3"/>
    <s v="No corresponde"/>
    <s v="No corresponde"/>
    <s v="No corresponde"/>
    <n v="9"/>
    <n v="9"/>
    <m/>
    <n v="0"/>
    <n v="0"/>
    <n v="0"/>
  </r>
  <r>
    <n v="483"/>
    <n v="50903"/>
    <x v="4"/>
    <s v="Sucre"/>
    <s v="Chalcos"/>
    <n v="1"/>
    <n v="2"/>
    <n v="2"/>
    <s v="pobreza alta y ruralidad alta"/>
    <n v="1"/>
    <n v="0"/>
    <n v="0"/>
    <n v="628"/>
    <n v="63.4"/>
    <n v="100"/>
    <n v="0.66666666666666663"/>
    <n v="9"/>
    <n v="0.69880952721550349"/>
    <n v="0.74166667461395264"/>
    <n v="0"/>
    <n v="1"/>
    <n v="2"/>
    <n v="0.16666666666666666"/>
    <n v="12"/>
    <n v="0.22023809098062061"/>
    <n v="0.2916666567325592"/>
    <n v="0"/>
    <n v="11"/>
    <n v="24"/>
    <x v="1"/>
    <n v="2.142857142857143E-3"/>
    <n v="5.0000000000000001E-3"/>
    <n v="0"/>
    <n v="3"/>
    <n v="5"/>
    <n v="0"/>
    <n v="2"/>
    <n v="10"/>
    <s v="No corresponde"/>
    <s v="No corresponde"/>
    <s v="No corresponde"/>
    <s v="No corresponde"/>
    <s v="No corresponde"/>
    <s v="No corresponde"/>
    <n v="1"/>
    <n v="1"/>
    <n v="1"/>
    <n v="0"/>
    <n v="41"/>
    <n v="83"/>
    <s v="No corresponde"/>
    <s v="No corresponde"/>
    <s v="No corresponde"/>
    <n v="0"/>
    <n v="1"/>
    <n v="3"/>
    <s v="No corresponde"/>
    <s v="No corresponde"/>
    <s v="No corresponde"/>
    <n v="10"/>
    <n v="10"/>
    <m/>
    <n v="0"/>
    <n v="0"/>
    <n v="0"/>
  </r>
  <r>
    <n v="484"/>
    <n v="50904"/>
    <x v="4"/>
    <s v="Sucre"/>
    <s v="Chilcayoc"/>
    <n v="1"/>
    <n v="2"/>
    <n v="1"/>
    <s v="pobreza muy alta y ruralidad alta"/>
    <n v="1"/>
    <n v="0"/>
    <n v="0"/>
    <n v="562"/>
    <n v="69.900000000000006"/>
    <n v="100"/>
    <n v="0.46153846153846156"/>
    <n v="13"/>
    <n v="0.4829670262860728"/>
    <n v="0.51153844594955444"/>
    <n v="0"/>
    <n v="4"/>
    <n v="8"/>
    <n v="3.2258064516129031E-2"/>
    <n v="31"/>
    <n v="7.5115204406773439E-2"/>
    <n v="0.13225805759429932"/>
    <n v="0"/>
    <n v="8"/>
    <n v="18"/>
    <x v="1"/>
    <n v="2.142857142857143E-3"/>
    <n v="5.0000000000000001E-3"/>
    <n v="0"/>
    <n v="3"/>
    <n v="5"/>
    <n v="0"/>
    <n v="2"/>
    <n v="10"/>
    <s v="No corresponde"/>
    <s v="No corresponde"/>
    <s v="No corresponde"/>
    <s v="No corresponde"/>
    <s v="No corresponde"/>
    <s v="No corresponde"/>
    <n v="0.88888888888888884"/>
    <n v="0.9"/>
    <n v="0.95"/>
    <n v="0"/>
    <n v="54"/>
    <n v="108"/>
    <n v="0"/>
    <n v="0"/>
    <n v="1"/>
    <n v="0"/>
    <n v="1"/>
    <n v="3"/>
    <s v="No corresponde"/>
    <s v="No corresponde"/>
    <s v="No corresponde"/>
    <n v="10"/>
    <n v="11"/>
    <m/>
    <n v="0"/>
    <n v="0"/>
    <n v="0"/>
  </r>
  <r>
    <n v="485"/>
    <n v="50905"/>
    <x v="4"/>
    <s v="Sucre"/>
    <s v="Huacaña"/>
    <n v="1"/>
    <n v="2"/>
    <n v="2"/>
    <s v="pobreza alta y ruralidad alta"/>
    <n v="1"/>
    <n v="0"/>
    <n v="0"/>
    <n v="687"/>
    <n v="61.54"/>
    <n v="100"/>
    <n v="0.625"/>
    <n v="8"/>
    <n v="0.65714285203388756"/>
    <n v="0.69999998807907104"/>
    <n v="0"/>
    <n v="1"/>
    <n v="2"/>
    <n v="0"/>
    <n v="14"/>
    <n v="5.3571428571428568E-2"/>
    <n v="0.125"/>
    <n v="0"/>
    <n v="8"/>
    <n v="18"/>
    <x v="1"/>
    <n v="2.142857142857143E-3"/>
    <n v="5.0000000000000001E-3"/>
    <n v="0"/>
    <n v="3"/>
    <n v="5"/>
    <n v="0"/>
    <n v="2"/>
    <n v="10"/>
    <s v="No corresponde"/>
    <s v="No corresponde"/>
    <s v="No corresponde"/>
    <s v="No corresponde"/>
    <s v="No corresponde"/>
    <s v="No corresponde"/>
    <n v="0.83333333333333337"/>
    <n v="0.9"/>
    <n v="0.95"/>
    <n v="0"/>
    <n v="42"/>
    <n v="84"/>
    <s v="No corresponde"/>
    <s v="No corresponde"/>
    <s v="No corresponde"/>
    <n v="0"/>
    <n v="1"/>
    <n v="3"/>
    <s v="No corresponde"/>
    <s v="No corresponde"/>
    <s v="No corresponde"/>
    <n v="10"/>
    <n v="10"/>
    <m/>
    <n v="0"/>
    <n v="0"/>
    <n v="0"/>
  </r>
  <r>
    <n v="486"/>
    <n v="50906"/>
    <x v="4"/>
    <s v="Sucre"/>
    <s v="Morcolla"/>
    <n v="1"/>
    <n v="2"/>
    <n v="2"/>
    <s v="pobreza alta y ruralidad alta"/>
    <n v="3"/>
    <n v="0"/>
    <n v="0"/>
    <n v="1024"/>
    <n v="64.13"/>
    <n v="100"/>
    <n v="0.68181818181818177"/>
    <n v="22"/>
    <n v="0.71396103617432827"/>
    <n v="0.75681817531585693"/>
    <n v="0"/>
    <n v="6"/>
    <n v="14"/>
    <n v="0"/>
    <n v="45"/>
    <n v="5.3571428571428568E-2"/>
    <n v="0.125"/>
    <n v="0"/>
    <n v="20"/>
    <n v="46"/>
    <x v="1"/>
    <n v="2.142857142857143E-3"/>
    <n v="5.0000000000000001E-3"/>
    <n v="0"/>
    <n v="3"/>
    <n v="5"/>
    <n v="0"/>
    <n v="6"/>
    <n v="14"/>
    <s v="No corresponde"/>
    <s v="No corresponde"/>
    <s v="No corresponde"/>
    <s v="No corresponde"/>
    <s v="No corresponde"/>
    <s v="No corresponde"/>
    <n v="0.93430656934306566"/>
    <n v="0.95"/>
    <n v="1"/>
    <n v="0"/>
    <n v="95"/>
    <n v="190"/>
    <n v="0"/>
    <n v="0"/>
    <n v="1"/>
    <n v="0"/>
    <n v="1"/>
    <n v="3"/>
    <s v="No corresponde"/>
    <s v="No corresponde"/>
    <s v="No corresponde"/>
    <n v="10"/>
    <n v="11"/>
    <m/>
    <n v="0"/>
    <n v="0"/>
    <n v="0"/>
  </r>
  <r>
    <n v="487"/>
    <n v="50907"/>
    <x v="4"/>
    <s v="Sucre"/>
    <s v="Paico"/>
    <n v="1"/>
    <n v="2"/>
    <n v="1"/>
    <s v="pobreza muy alta y ruralidad alta"/>
    <n v="2"/>
    <n v="0"/>
    <n v="0"/>
    <n v="828"/>
    <n v="69.47"/>
    <n v="100"/>
    <n v="0.7142857142857143"/>
    <n v="7"/>
    <n v="0.73571429812178324"/>
    <n v="0.76428574323654175"/>
    <n v="0"/>
    <n v="3"/>
    <n v="5"/>
    <n v="0"/>
    <n v="20"/>
    <n v="4.2857143495764048E-2"/>
    <n v="0.10000000149011612"/>
    <n v="0"/>
    <n v="10"/>
    <n v="22"/>
    <x v="1"/>
    <n v="2.142857142857143E-3"/>
    <n v="5.0000000000000001E-3"/>
    <n v="0"/>
    <n v="3"/>
    <n v="5"/>
    <n v="0"/>
    <n v="2"/>
    <n v="10"/>
    <s v="No corresponde"/>
    <s v="No corresponde"/>
    <s v="No corresponde"/>
    <s v="No corresponde"/>
    <s v="No corresponde"/>
    <s v="No corresponde"/>
    <n v="1"/>
    <n v="1"/>
    <n v="1"/>
    <n v="0"/>
    <n v="81"/>
    <n v="162"/>
    <n v="0"/>
    <n v="0"/>
    <n v="1"/>
    <n v="0"/>
    <n v="1"/>
    <n v="3"/>
    <s v="No corresponde"/>
    <s v="No corresponde"/>
    <s v="No corresponde"/>
    <n v="10"/>
    <n v="11"/>
    <m/>
    <n v="0"/>
    <n v="0"/>
    <n v="0"/>
  </r>
  <r>
    <n v="488"/>
    <n v="50908"/>
    <x v="4"/>
    <s v="Sucre"/>
    <s v="San Pedro de Larcay"/>
    <n v="1"/>
    <n v="1"/>
    <n v="1"/>
    <s v="pobreza muy alta y ruralidad alta"/>
    <n v="1"/>
    <n v="0"/>
    <n v="0"/>
    <n v="1042"/>
    <n v="82.39"/>
    <n v="100"/>
    <n v="0.65625"/>
    <n v="32"/>
    <n v="0.67767857653754093"/>
    <n v="0.70625001192092896"/>
    <n v="0"/>
    <n v="4"/>
    <n v="9"/>
    <n v="0.2"/>
    <n v="35"/>
    <n v="0.24285714796611241"/>
    <n v="0.30000001192092896"/>
    <n v="0"/>
    <n v="16"/>
    <n v="36"/>
    <x v="1"/>
    <n v="2.142857142857143E-3"/>
    <n v="5.0000000000000001E-3"/>
    <n v="0"/>
    <n v="3"/>
    <n v="5"/>
    <n v="0"/>
    <n v="2"/>
    <n v="10"/>
    <s v="No corresponde"/>
    <s v="No corresponde"/>
    <s v="No corresponde"/>
    <s v="No corresponde"/>
    <s v="No corresponde"/>
    <s v="No corresponde"/>
    <n v="0.26785714285714285"/>
    <n v="0.7"/>
    <n v="0.8"/>
    <n v="0"/>
    <n v="66"/>
    <n v="132"/>
    <n v="0"/>
    <n v="0"/>
    <n v="1"/>
    <n v="0"/>
    <n v="1"/>
    <n v="3"/>
    <s v="No corresponde"/>
    <s v="No corresponde"/>
    <s v="No corresponde"/>
    <n v="10"/>
    <n v="11"/>
    <m/>
    <n v="0"/>
    <n v="0"/>
    <n v="0"/>
  </r>
  <r>
    <n v="489"/>
    <n v="50909"/>
    <x v="4"/>
    <s v="Sucre"/>
    <s v="San Salvador de Quije"/>
    <n v="1"/>
    <n v="1"/>
    <n v="1"/>
    <s v="pobreza muy alta y ruralidad alta"/>
    <n v="3"/>
    <n v="0"/>
    <n v="0"/>
    <n v="1661"/>
    <n v="77.27"/>
    <n v="100"/>
    <n v="0.56521739130434778"/>
    <n v="23"/>
    <n v="0.58664596117801548"/>
    <n v="0.61521738767623901"/>
    <n v="0"/>
    <n v="5"/>
    <n v="11"/>
    <n v="2.8571428571428571E-2"/>
    <n v="35"/>
    <n v="7.1428574530445807E-2"/>
    <n v="0.12857143580913544"/>
    <n v="0"/>
    <n v="23"/>
    <n v="53"/>
    <x v="1"/>
    <n v="2.142857142857143E-3"/>
    <n v="5.0000000000000001E-3"/>
    <n v="0"/>
    <n v="3"/>
    <n v="5"/>
    <n v="0"/>
    <n v="2"/>
    <n v="10"/>
    <s v="No corresponde"/>
    <s v="No corresponde"/>
    <s v="No corresponde"/>
    <s v="No corresponde"/>
    <s v="No corresponde"/>
    <s v="No corresponde"/>
    <n v="1"/>
    <n v="1"/>
    <n v="1"/>
    <n v="0"/>
    <n v="78"/>
    <n v="157"/>
    <n v="0"/>
    <n v="0"/>
    <n v="1"/>
    <n v="0"/>
    <n v="1"/>
    <n v="3"/>
    <s v="No corresponde"/>
    <s v="No corresponde"/>
    <s v="No corresponde"/>
    <n v="10"/>
    <n v="11"/>
    <m/>
    <n v="0"/>
    <n v="0"/>
    <n v="0"/>
  </r>
  <r>
    <n v="490"/>
    <n v="50910"/>
    <x v="4"/>
    <s v="Sucre"/>
    <s v="Santiago de Paucaray"/>
    <n v="1"/>
    <n v="2"/>
    <n v="1"/>
    <s v="pobreza muy alta y ruralidad alta"/>
    <n v="3"/>
    <n v="0"/>
    <n v="0"/>
    <n v="716"/>
    <n v="70.7"/>
    <n v="100"/>
    <n v="0.5714285714285714"/>
    <n v="14"/>
    <n v="0.59285713336905654"/>
    <n v="0.62142854928970337"/>
    <n v="0"/>
    <n v="3"/>
    <n v="6"/>
    <n v="0"/>
    <n v="25"/>
    <n v="4.2857143495764048E-2"/>
    <n v="0.10000000149011612"/>
    <n v="0"/>
    <n v="12"/>
    <n v="27"/>
    <x v="1"/>
    <n v="2.142857142857143E-3"/>
    <n v="5.0000000000000001E-3"/>
    <n v="0"/>
    <n v="3"/>
    <n v="5"/>
    <n v="0"/>
    <n v="2"/>
    <n v="10"/>
    <s v="No corresponde"/>
    <s v="No corresponde"/>
    <s v="No corresponde"/>
    <s v="No corresponde"/>
    <s v="No corresponde"/>
    <s v="No corresponde"/>
    <n v="0.96875"/>
    <n v="1"/>
    <n v="1"/>
    <n v="0"/>
    <n v="72"/>
    <n v="144"/>
    <n v="0"/>
    <n v="0"/>
    <n v="1"/>
    <n v="0"/>
    <n v="1"/>
    <n v="3"/>
    <s v="No corresponde"/>
    <s v="No corresponde"/>
    <s v="No corresponde"/>
    <n v="10"/>
    <n v="11"/>
    <m/>
    <n v="0"/>
    <n v="0"/>
    <n v="0"/>
  </r>
  <r>
    <n v="491"/>
    <n v="50911"/>
    <x v="4"/>
    <s v="Sucre"/>
    <s v="Soras"/>
    <n v="1"/>
    <n v="1"/>
    <n v="1"/>
    <s v="pobreza muy alta y ruralidad alta"/>
    <n v="1"/>
    <n v="0"/>
    <n v="0"/>
    <n v="1317"/>
    <n v="77.209999999999994"/>
    <n v="100"/>
    <n v="0.4"/>
    <n v="25"/>
    <n v="0.4214285663196019"/>
    <n v="0.44999998807907104"/>
    <n v="0"/>
    <n v="6"/>
    <n v="13"/>
    <n v="6.1224489795918366E-2"/>
    <n v="49"/>
    <n v="0.10408163035923816"/>
    <n v="0.16122448444366455"/>
    <n v="0"/>
    <n v="17"/>
    <n v="38"/>
    <x v="1"/>
    <n v="2.142857142857143E-3"/>
    <n v="5.0000000000000001E-3"/>
    <n v="0"/>
    <n v="3"/>
    <n v="5"/>
    <n v="0"/>
    <n v="2"/>
    <n v="10"/>
    <s v="No corresponde"/>
    <s v="No corresponde"/>
    <s v="No corresponde"/>
    <s v="No corresponde"/>
    <s v="No corresponde"/>
    <s v="No corresponde"/>
    <n v="0.51219512195121952"/>
    <n v="0.8"/>
    <n v="0.9"/>
    <n v="0"/>
    <n v="61"/>
    <n v="123"/>
    <s v="No corresponde"/>
    <s v="No corresponde"/>
    <s v="No corresponde"/>
    <n v="0"/>
    <n v="1"/>
    <n v="3"/>
    <s v="No corresponde"/>
    <s v="No corresponde"/>
    <s v="No corresponde"/>
    <n v="10"/>
    <n v="10"/>
    <m/>
    <n v="0"/>
    <n v="0"/>
    <n v="1"/>
  </r>
  <r>
    <n v="492"/>
    <n v="51001"/>
    <x v="4"/>
    <s v="Victor Fajardo"/>
    <s v="Huancapi"/>
    <n v="1"/>
    <n v="3"/>
    <n v="2"/>
    <s v="pobreza alta y ruralidad alta"/>
    <n v="1"/>
    <n v="0"/>
    <n v="0"/>
    <n v="2028"/>
    <n v="60.46"/>
    <n v="100"/>
    <n v="0.82608695652173914"/>
    <n v="46"/>
    <n v="0.85822982632595557"/>
    <n v="0.90108698606491089"/>
    <n v="0"/>
    <n v="11"/>
    <n v="25"/>
    <n v="0"/>
    <n v="77"/>
    <n v="5.3571428571428568E-2"/>
    <n v="0.125"/>
    <n v="0"/>
    <n v="24"/>
    <n v="56"/>
    <x v="0"/>
    <s v="No corresponde"/>
    <s v="No corresponde"/>
    <n v="0"/>
    <n v="7"/>
    <n v="15"/>
    <n v="0"/>
    <n v="2"/>
    <n v="10"/>
    <n v="0"/>
    <n v="0.36428571428571427"/>
    <n v="0.85"/>
    <n v="0"/>
    <n v="0.36428571428571427"/>
    <n v="0.85"/>
    <n v="0.77272727272727271"/>
    <n v="0.8"/>
    <n v="0.9"/>
    <n v="0"/>
    <n v="146"/>
    <n v="292"/>
    <n v="0"/>
    <n v="0"/>
    <n v="1"/>
    <n v="0"/>
    <n v="1"/>
    <n v="3"/>
    <s v="No corresponde"/>
    <s v="No corresponde"/>
    <s v="No corresponde"/>
    <n v="11"/>
    <n v="12"/>
    <m/>
    <n v="0"/>
    <n v="0"/>
    <n v="1"/>
  </r>
  <r>
    <n v="493"/>
    <n v="51002"/>
    <x v="4"/>
    <s v="Victor Fajardo"/>
    <s v="Alcamenca"/>
    <n v="1"/>
    <n v="2"/>
    <n v="1"/>
    <s v="pobreza muy alta y ruralidad alta"/>
    <n v="1"/>
    <n v="0"/>
    <n v="0"/>
    <n v="2403"/>
    <n v="70.900000000000006"/>
    <n v="100"/>
    <n v="0.78125"/>
    <n v="32"/>
    <n v="0.80267857653754093"/>
    <n v="0.83125001192092896"/>
    <n v="0"/>
    <n v="6"/>
    <n v="12"/>
    <n v="0"/>
    <n v="49"/>
    <n v="4.2857143495764048E-2"/>
    <n v="0.10000000149011612"/>
    <n v="0"/>
    <n v="24"/>
    <n v="54"/>
    <x v="1"/>
    <n v="2.142857142857143E-3"/>
    <n v="5.0000000000000001E-3"/>
    <n v="0"/>
    <n v="3"/>
    <n v="5"/>
    <n v="0"/>
    <n v="6"/>
    <n v="14"/>
    <s v="No corresponde"/>
    <s v="No corresponde"/>
    <s v="No corresponde"/>
    <s v="No corresponde"/>
    <s v="No corresponde"/>
    <s v="No corresponde"/>
    <n v="0"/>
    <n v="0.7"/>
    <n v="0.8"/>
    <n v="0"/>
    <n v="152"/>
    <n v="305"/>
    <n v="0"/>
    <n v="0"/>
    <n v="1"/>
    <n v="0"/>
    <n v="1"/>
    <n v="3"/>
    <s v="No corresponde"/>
    <s v="No corresponde"/>
    <s v="No corresponde"/>
    <n v="10"/>
    <n v="11"/>
    <m/>
    <n v="0"/>
    <n v="0"/>
    <n v="0"/>
  </r>
  <r>
    <n v="494"/>
    <n v="51003"/>
    <x v="4"/>
    <s v="Victor Fajardo"/>
    <s v="Apongo"/>
    <n v="1"/>
    <n v="4"/>
    <n v="3"/>
    <s v="pobreza media y ruralidad alta"/>
    <n v="2"/>
    <n v="0"/>
    <n v="0"/>
    <n v="1405"/>
    <n v="47.75"/>
    <n v="100"/>
    <n v="0.47368421052631576"/>
    <n v="19"/>
    <n v="0.51654135553460367"/>
    <n v="0.5736842155456543"/>
    <n v="0"/>
    <n v="3"/>
    <n v="6"/>
    <n v="0"/>
    <n v="13"/>
    <n v="6.4285716840199056E-2"/>
    <n v="0.15000000596046448"/>
    <n v="0"/>
    <n v="10"/>
    <n v="23"/>
    <x v="0"/>
    <s v="No corresponde"/>
    <s v="No corresponde"/>
    <n v="0"/>
    <n v="7"/>
    <n v="15"/>
    <n v="0"/>
    <n v="2"/>
    <n v="10"/>
    <s v="No corresponde"/>
    <s v="No corresponde"/>
    <s v="No corresponde"/>
    <s v="No corresponde"/>
    <s v="No corresponde"/>
    <s v="No corresponde"/>
    <n v="0.83076923076923082"/>
    <n v="0.9"/>
    <n v="0.95"/>
    <n v="0"/>
    <n v="67"/>
    <n v="135"/>
    <n v="0"/>
    <n v="0"/>
    <n v="1"/>
    <n v="0"/>
    <n v="1"/>
    <n v="3"/>
    <s v="No corresponde"/>
    <s v="No corresponde"/>
    <s v="No corresponde"/>
    <n v="9"/>
    <n v="10"/>
    <m/>
    <n v="0"/>
    <n v="0"/>
    <n v="0"/>
  </r>
  <r>
    <n v="495"/>
    <n v="51004"/>
    <x v="4"/>
    <s v="Victor Fajardo"/>
    <s v="Asquipata"/>
    <n v="1"/>
    <n v="3"/>
    <n v="2"/>
    <s v="pobreza alta y ruralidad alta"/>
    <n v="1"/>
    <n v="0"/>
    <n v="0"/>
    <n v="439"/>
    <n v="60.68"/>
    <n v="100"/>
    <n v="0.5"/>
    <n v="4"/>
    <n v="0.53214285203388756"/>
    <n v="0.57499998807907104"/>
    <n v="0"/>
    <n v="1"/>
    <n v="2"/>
    <n v="0"/>
    <n v="3"/>
    <n v="5.3571428571428568E-2"/>
    <n v="0.125"/>
    <n v="0"/>
    <n v="5"/>
    <n v="10"/>
    <x v="0"/>
    <s v="No corresponde"/>
    <s v="No corresponde"/>
    <n v="0"/>
    <n v="3"/>
    <n v="5"/>
    <n v="0"/>
    <n v="2"/>
    <n v="10"/>
    <s v="No corresponde"/>
    <s v="No corresponde"/>
    <s v="No corresponde"/>
    <s v="No corresponde"/>
    <s v="No corresponde"/>
    <s v="No corresponde"/>
    <n v="0.81481481481481477"/>
    <n v="0.9"/>
    <n v="0.95"/>
    <n v="0"/>
    <n v="44"/>
    <n v="88"/>
    <n v="0"/>
    <n v="0"/>
    <n v="1"/>
    <n v="0"/>
    <n v="1"/>
    <n v="3"/>
    <s v="No corresponde"/>
    <s v="No corresponde"/>
    <s v="No corresponde"/>
    <n v="9"/>
    <n v="10"/>
    <m/>
    <n v="0"/>
    <n v="0"/>
    <n v="0"/>
  </r>
  <r>
    <n v="496"/>
    <n v="51005"/>
    <x v="4"/>
    <s v="Victor Fajardo"/>
    <s v="Canaria"/>
    <n v="1"/>
    <n v="2"/>
    <n v="2"/>
    <s v="pobreza alta y ruralidad alta"/>
    <n v="1"/>
    <n v="0"/>
    <n v="0"/>
    <n v="4015"/>
    <n v="62.33"/>
    <n v="100"/>
    <n v="0.6"/>
    <n v="85"/>
    <n v="0.6321428622518267"/>
    <n v="0.67500001192092896"/>
    <n v="0"/>
    <n v="16"/>
    <n v="36"/>
    <n v="0"/>
    <n v="156"/>
    <n v="5.3571428571428568E-2"/>
    <n v="0.125"/>
    <n v="0"/>
    <n v="25"/>
    <n v="57"/>
    <x v="1"/>
    <n v="2.142857142857143E-3"/>
    <n v="5.0000000000000001E-3"/>
    <n v="0"/>
    <n v="11"/>
    <n v="25"/>
    <n v="0"/>
    <n v="6"/>
    <n v="14"/>
    <s v="No corresponde"/>
    <s v="No corresponde"/>
    <s v="No corresponde"/>
    <s v="No corresponde"/>
    <s v="No corresponde"/>
    <s v="No corresponde"/>
    <n v="0.8288288288288288"/>
    <n v="0.9"/>
    <n v="0.95"/>
    <n v="0"/>
    <n v="158"/>
    <n v="317"/>
    <n v="0"/>
    <n v="0"/>
    <n v="1"/>
    <n v="0"/>
    <n v="1"/>
    <n v="3"/>
    <s v="No corresponde"/>
    <s v="No corresponde"/>
    <s v="No corresponde"/>
    <n v="10"/>
    <n v="11"/>
    <m/>
    <n v="0"/>
    <n v="0"/>
    <n v="1"/>
  </r>
  <r>
    <n v="497"/>
    <n v="51006"/>
    <x v="4"/>
    <s v="Victor Fajardo"/>
    <s v="Cayara"/>
    <n v="1"/>
    <n v="2"/>
    <n v="1"/>
    <s v="pobreza muy alta y ruralidad alta"/>
    <n v="3"/>
    <n v="0"/>
    <n v="0"/>
    <n v="1191"/>
    <n v="69.59"/>
    <n v="100"/>
    <n v="0.6470588235294118"/>
    <n v="17"/>
    <n v="0.66848738353793358"/>
    <n v="0.69705879688262939"/>
    <n v="0"/>
    <n v="4"/>
    <n v="9"/>
    <n v="0"/>
    <n v="30"/>
    <n v="4.2857143495764048E-2"/>
    <n v="0.10000000149011612"/>
    <n v="0"/>
    <n v="17"/>
    <n v="39"/>
    <x v="1"/>
    <n v="2.142857142857143E-3"/>
    <n v="5.0000000000000001E-3"/>
    <n v="0"/>
    <n v="3"/>
    <n v="5"/>
    <n v="0"/>
    <n v="6"/>
    <n v="14"/>
    <s v="No corresponde"/>
    <s v="No corresponde"/>
    <s v="No corresponde"/>
    <s v="No corresponde"/>
    <s v="No corresponde"/>
    <s v="No corresponde"/>
    <n v="0.9760479041916168"/>
    <n v="1"/>
    <n v="1"/>
    <n v="0"/>
    <n v="79"/>
    <n v="158"/>
    <n v="0"/>
    <n v="0"/>
    <n v="1"/>
    <n v="0"/>
    <n v="1"/>
    <n v="3"/>
    <s v="No corresponde"/>
    <s v="No corresponde"/>
    <s v="No corresponde"/>
    <n v="10"/>
    <n v="11"/>
    <m/>
    <n v="0"/>
    <n v="0"/>
    <n v="1"/>
  </r>
  <r>
    <n v="498"/>
    <n v="51007"/>
    <x v="4"/>
    <s v="Victor Fajardo"/>
    <s v="Colca"/>
    <n v="1"/>
    <n v="2"/>
    <n v="1"/>
    <s v="pobreza muy alta y ruralidad alta"/>
    <n v="3"/>
    <n v="0"/>
    <n v="0"/>
    <n v="1067"/>
    <n v="71.59"/>
    <n v="100"/>
    <n v="0.7407407407407407"/>
    <n v="27"/>
    <n v="0.7621693068711215"/>
    <n v="0.7907407283782959"/>
    <n v="0"/>
    <n v="7"/>
    <n v="16"/>
    <n v="4.4444444444444446E-2"/>
    <n v="45"/>
    <n v="8.73015899979879E-2"/>
    <n v="0.14444445073604584"/>
    <n v="0"/>
    <n v="15"/>
    <n v="35"/>
    <x v="1"/>
    <n v="2.142857142857143E-3"/>
    <n v="5.0000000000000001E-3"/>
    <n v="0"/>
    <n v="3"/>
    <n v="5"/>
    <n v="0"/>
    <n v="2"/>
    <n v="10"/>
    <s v="No corresponde"/>
    <s v="No corresponde"/>
    <s v="No corresponde"/>
    <s v="No corresponde"/>
    <s v="No corresponde"/>
    <s v="No corresponde"/>
    <n v="0.80246913580246915"/>
    <n v="0.9"/>
    <n v="0.95"/>
    <n v="0"/>
    <n v="99"/>
    <n v="199"/>
    <n v="0"/>
    <n v="0"/>
    <n v="1"/>
    <n v="0"/>
    <n v="1"/>
    <n v="3"/>
    <s v="No corresponde"/>
    <s v="No corresponde"/>
    <s v="No corresponde"/>
    <n v="10"/>
    <n v="11"/>
    <m/>
    <n v="0"/>
    <n v="0"/>
    <n v="0"/>
  </r>
  <r>
    <n v="499"/>
    <n v="51008"/>
    <x v="4"/>
    <s v="Victor Fajardo"/>
    <s v="Huamanquiquia"/>
    <n v="1"/>
    <n v="2"/>
    <n v="2"/>
    <s v="pobreza alta y ruralidad alta"/>
    <n v="3"/>
    <n v="0"/>
    <n v="0"/>
    <n v="1235"/>
    <n v="63.04"/>
    <n v="100"/>
    <n v="0.625"/>
    <n v="40"/>
    <n v="0.65714285203388756"/>
    <n v="0.69999998807907104"/>
    <n v="0"/>
    <n v="9"/>
    <n v="21"/>
    <n v="0.16393442622950818"/>
    <n v="61"/>
    <n v="0.2175058604543047"/>
    <n v="0.28893443942070007"/>
    <n v="0"/>
    <n v="15"/>
    <n v="35"/>
    <x v="1"/>
    <n v="2.142857142857143E-3"/>
    <n v="5.0000000000000001E-3"/>
    <n v="0"/>
    <n v="7"/>
    <n v="15"/>
    <n v="0"/>
    <n v="6"/>
    <n v="14"/>
    <s v="No corresponde"/>
    <s v="No corresponde"/>
    <s v="No corresponde"/>
    <s v="No corresponde"/>
    <s v="No corresponde"/>
    <s v="No corresponde"/>
    <n v="0.82242990654205606"/>
    <n v="0.9"/>
    <n v="0.95"/>
    <n v="0"/>
    <n v="87"/>
    <n v="175"/>
    <n v="0"/>
    <n v="0"/>
    <n v="1"/>
    <n v="0"/>
    <n v="1"/>
    <n v="3"/>
    <s v="No corresponde"/>
    <s v="No corresponde"/>
    <s v="No corresponde"/>
    <n v="10"/>
    <n v="11"/>
    <m/>
    <n v="0"/>
    <n v="0"/>
    <n v="0"/>
  </r>
  <r>
    <n v="500"/>
    <n v="51009"/>
    <x v="4"/>
    <s v="Victor Fajardo"/>
    <s v="Huancaraylla"/>
    <n v="1"/>
    <n v="3"/>
    <n v="2"/>
    <s v="pobreza alta y ruralidad alta"/>
    <n v="3"/>
    <n v="0"/>
    <n v="0"/>
    <n v="1194"/>
    <n v="61.25"/>
    <n v="100"/>
    <n v="0.77777777777777779"/>
    <n v="45"/>
    <n v="0.80992063548829818"/>
    <n v="0.85277777910232544"/>
    <n v="0"/>
    <n v="10"/>
    <n v="23"/>
    <n v="1.5151515151515152E-2"/>
    <n v="66"/>
    <n v="6.8722943916465301E-2"/>
    <n v="0.14015151560306549"/>
    <n v="0"/>
    <n v="25"/>
    <n v="58"/>
    <x v="0"/>
    <s v="No corresponde"/>
    <s v="No corresponde"/>
    <n v="0"/>
    <n v="7"/>
    <n v="15"/>
    <n v="0"/>
    <n v="6"/>
    <n v="14"/>
    <s v="No corresponde"/>
    <s v="No corresponde"/>
    <s v="No corresponde"/>
    <s v="No corresponde"/>
    <s v="No corresponde"/>
    <s v="No corresponde"/>
    <n v="0.92592592592592593"/>
    <n v="0.95"/>
    <n v="1"/>
    <n v="0"/>
    <n v="124"/>
    <n v="248"/>
    <s v="No corresponde"/>
    <s v="No corresponde"/>
    <s v="No corresponde"/>
    <n v="0"/>
    <n v="1"/>
    <n v="3"/>
    <s v="No corresponde"/>
    <s v="No corresponde"/>
    <s v="No corresponde"/>
    <n v="9"/>
    <n v="9"/>
    <m/>
    <n v="0"/>
    <n v="0"/>
    <n v="1"/>
  </r>
  <r>
    <n v="501"/>
    <n v="51010"/>
    <x v="4"/>
    <s v="Victor Fajardo"/>
    <s v="Huaya"/>
    <n v="1"/>
    <n v="1"/>
    <n v="1"/>
    <s v="pobreza muy alta y ruralidad alta"/>
    <n v="4"/>
    <n v="1"/>
    <n v="0"/>
    <n v="3250"/>
    <n v="86.49"/>
    <n v="100"/>
    <n v="0.57999999999999996"/>
    <n v="50"/>
    <n v="0.60142856938498357"/>
    <n v="0.62999999523162842"/>
    <n v="0"/>
    <n v="11"/>
    <n v="24"/>
    <n v="5.3333333333333337E-2"/>
    <n v="75"/>
    <n v="9.6190477382569084E-2"/>
    <n v="0.15333333611488342"/>
    <n v="0"/>
    <n v="29"/>
    <n v="66"/>
    <x v="1"/>
    <n v="2.142857142857143E-3"/>
    <n v="5.0000000000000001E-3"/>
    <n v="0"/>
    <n v="11"/>
    <n v="25"/>
    <n v="0"/>
    <n v="6"/>
    <n v="14"/>
    <s v="No corresponde"/>
    <s v="No corresponde"/>
    <s v="No corresponde"/>
    <s v="No corresponde"/>
    <s v="No corresponde"/>
    <s v="No corresponde"/>
    <n v="0.96178343949044587"/>
    <n v="1"/>
    <n v="1"/>
    <n v="0"/>
    <n v="136"/>
    <n v="273"/>
    <n v="0"/>
    <n v="0"/>
    <n v="1"/>
    <n v="0"/>
    <n v="1"/>
    <n v="3"/>
    <s v="No corresponde"/>
    <s v="No corresponde"/>
    <s v="No corresponde"/>
    <n v="10"/>
    <n v="11"/>
    <m/>
    <n v="0"/>
    <n v="0"/>
    <n v="0"/>
  </r>
  <r>
    <n v="502"/>
    <n v="51011"/>
    <x v="4"/>
    <s v="Victor Fajardo"/>
    <s v="Sarhua"/>
    <n v="1"/>
    <n v="1"/>
    <n v="1"/>
    <s v="pobreza muy alta y ruralidad alta"/>
    <n v="3"/>
    <n v="0"/>
    <n v="0"/>
    <n v="2749"/>
    <n v="87.41"/>
    <n v="100"/>
    <n v="0.43283582089552236"/>
    <n v="67"/>
    <n v="0.45426439590799783"/>
    <n v="0.48283582925796509"/>
    <n v="0"/>
    <n v="15"/>
    <n v="34"/>
    <n v="8.4033613445378148E-3"/>
    <n v="119"/>
    <n v="5.1260504625639275E-2"/>
    <n v="0.10840336233377457"/>
    <n v="0"/>
    <n v="45"/>
    <n v="103"/>
    <x v="1"/>
    <n v="2.142857142857143E-3"/>
    <n v="5.0000000000000001E-3"/>
    <n v="0"/>
    <n v="7"/>
    <n v="15"/>
    <n v="0"/>
    <n v="6"/>
    <n v="14"/>
    <s v="No corresponde"/>
    <s v="No corresponde"/>
    <s v="No corresponde"/>
    <s v="No corresponde"/>
    <s v="No corresponde"/>
    <s v="No corresponde"/>
    <n v="0.890625"/>
    <n v="0.9"/>
    <n v="0.95"/>
    <n v="0"/>
    <n v="163"/>
    <n v="326"/>
    <n v="0"/>
    <n v="0"/>
    <n v="1"/>
    <n v="0"/>
    <n v="1"/>
    <n v="3"/>
    <s v="No corresponde"/>
    <s v="No corresponde"/>
    <s v="No corresponde"/>
    <n v="10"/>
    <n v="11"/>
    <m/>
    <n v="0"/>
    <n v="0"/>
    <n v="0"/>
  </r>
  <r>
    <n v="503"/>
    <n v="51012"/>
    <x v="4"/>
    <s v="Victor Fajardo"/>
    <s v="Vilcanchos"/>
    <n v="1"/>
    <n v="1"/>
    <n v="1"/>
    <s v="pobreza muy alta y ruralidad alta"/>
    <n v="3"/>
    <n v="0"/>
    <n v="0"/>
    <n v="2704"/>
    <n v="82.26"/>
    <n v="100"/>
    <n v="0.52857142857142858"/>
    <n v="70"/>
    <n v="0.55000000437911678"/>
    <n v="0.57857143878936768"/>
    <n v="0"/>
    <n v="9"/>
    <n v="19"/>
    <n v="0"/>
    <n v="76"/>
    <n v="4.2857143495764048E-2"/>
    <n v="0.10000000149011612"/>
    <n v="0"/>
    <n v="45"/>
    <n v="105"/>
    <x v="1"/>
    <n v="2.142857142857143E-3"/>
    <n v="5.0000000000000001E-3"/>
    <n v="0"/>
    <n v="7"/>
    <n v="15"/>
    <n v="0"/>
    <n v="6"/>
    <n v="14"/>
    <s v="No corresponde"/>
    <s v="No corresponde"/>
    <s v="No corresponde"/>
    <s v="No corresponde"/>
    <s v="No corresponde"/>
    <s v="No corresponde"/>
    <n v="0.41935483870967744"/>
    <n v="0.7"/>
    <n v="0.8"/>
    <n v="0"/>
    <n v="139"/>
    <n v="278"/>
    <n v="0"/>
    <n v="1"/>
    <n v="2"/>
    <n v="0"/>
    <n v="1"/>
    <n v="3"/>
    <s v="No corresponde"/>
    <s v="No corresponde"/>
    <s v="No corresponde"/>
    <n v="11"/>
    <n v="11"/>
    <m/>
    <n v="0"/>
    <n v="0"/>
    <n v="0"/>
  </r>
  <r>
    <n v="504"/>
    <n v="51101"/>
    <x v="4"/>
    <s v="Vilcas Huamán"/>
    <s v="Vilcas Huamán"/>
    <n v="1"/>
    <n v="2"/>
    <n v="2"/>
    <s v="pobreza alta y ruralidad alta"/>
    <n v="4"/>
    <n v="1"/>
    <n v="1"/>
    <n v="8456"/>
    <n v="66.36"/>
    <n v="100"/>
    <n v="0.76763485477178428"/>
    <n v="241"/>
    <n v="0.79977771274140408"/>
    <n v="0.84263485670089722"/>
    <n v="0"/>
    <n v="36"/>
    <n v="84"/>
    <n v="0.11602209944751381"/>
    <n v="362"/>
    <n v="0.16959352614894663"/>
    <n v="0.24102209508419037"/>
    <n v="0"/>
    <n v="115"/>
    <n v="268"/>
    <x v="1"/>
    <n v="2.142857142857143E-3"/>
    <n v="5.0000000000000001E-3"/>
    <n v="0"/>
    <n v="11"/>
    <n v="25"/>
    <n v="0"/>
    <n v="6"/>
    <n v="14"/>
    <n v="0"/>
    <n v="0.36428571428571427"/>
    <n v="0.85"/>
    <n v="0"/>
    <n v="0.36428571428571427"/>
    <n v="0.85"/>
    <n v="0.92331768388106417"/>
    <n v="0.95"/>
    <n v="1"/>
    <n v="0"/>
    <n v="248"/>
    <n v="497"/>
    <n v="0"/>
    <n v="1"/>
    <n v="3"/>
    <n v="0"/>
    <n v="1"/>
    <n v="3"/>
    <s v="No corresponde"/>
    <s v="No corresponde"/>
    <s v="No corresponde"/>
    <n v="13"/>
    <n v="13"/>
    <m/>
    <n v="0"/>
    <n v="0"/>
    <n v="1"/>
  </r>
  <r>
    <n v="505"/>
    <n v="51102"/>
    <x v="4"/>
    <s v="Vilcas Huamán"/>
    <s v="Accomarca"/>
    <n v="1"/>
    <n v="1"/>
    <n v="1"/>
    <s v="pobreza muy alta y ruralidad alta"/>
    <n v="1"/>
    <n v="0"/>
    <n v="0"/>
    <n v="929"/>
    <n v="80.36"/>
    <n v="100"/>
    <n v="0.73684210526315785"/>
    <n v="38"/>
    <n v="0.75827067776730184"/>
    <n v="0.78684210777282715"/>
    <n v="0"/>
    <n v="3"/>
    <n v="7"/>
    <n v="0"/>
    <n v="25"/>
    <n v="4.2857143495764048E-2"/>
    <n v="0.10000000149011612"/>
    <n v="0"/>
    <n v="15"/>
    <n v="35"/>
    <x v="1"/>
    <n v="2.142857142857143E-3"/>
    <n v="5.0000000000000001E-3"/>
    <n v="0"/>
    <n v="3"/>
    <n v="5"/>
    <n v="0"/>
    <n v="2"/>
    <n v="10"/>
    <s v="No corresponde"/>
    <s v="No corresponde"/>
    <s v="No corresponde"/>
    <s v="No corresponde"/>
    <s v="No corresponde"/>
    <s v="No corresponde"/>
    <n v="0.35338345864661652"/>
    <n v="0.7"/>
    <n v="0.8"/>
    <n v="0"/>
    <n v="90"/>
    <n v="180"/>
    <s v="No corresponde"/>
    <s v="No corresponde"/>
    <s v="No corresponde"/>
    <n v="0"/>
    <n v="1"/>
    <n v="3"/>
    <s v="No corresponde"/>
    <s v="No corresponde"/>
    <s v="No corresponde"/>
    <n v="10"/>
    <n v="10"/>
    <m/>
    <n v="0"/>
    <n v="0"/>
    <n v="1"/>
  </r>
  <r>
    <n v="506"/>
    <n v="51103"/>
    <x v="4"/>
    <s v="Vilcas Huamán"/>
    <s v="Carhuanca"/>
    <n v="1"/>
    <n v="2"/>
    <n v="2"/>
    <s v="pobreza alta y ruralidad alta"/>
    <n v="1"/>
    <n v="0"/>
    <n v="0"/>
    <n v="1007"/>
    <n v="66.209999999999994"/>
    <n v="100"/>
    <n v="0.60869565217391308"/>
    <n v="23"/>
    <n v="0.6408385186461929"/>
    <n v="0.68369567394256592"/>
    <n v="0"/>
    <n v="4"/>
    <n v="8"/>
    <n v="0"/>
    <n v="31"/>
    <n v="5.3571428571428568E-2"/>
    <n v="0.125"/>
    <n v="0"/>
    <n v="15"/>
    <n v="33"/>
    <x v="1"/>
    <n v="2.142857142857143E-3"/>
    <n v="5.0000000000000001E-3"/>
    <n v="0"/>
    <n v="3"/>
    <n v="5"/>
    <n v="0"/>
    <n v="6"/>
    <n v="14"/>
    <s v="No corresponde"/>
    <s v="No corresponde"/>
    <s v="No corresponde"/>
    <s v="No corresponde"/>
    <s v="No corresponde"/>
    <s v="No corresponde"/>
    <n v="0.95"/>
    <n v="1"/>
    <n v="1"/>
    <n v="0"/>
    <n v="67"/>
    <n v="134"/>
    <n v="0"/>
    <n v="0"/>
    <n v="1"/>
    <n v="0"/>
    <n v="1"/>
    <n v="3"/>
    <s v="No corresponde"/>
    <s v="No corresponde"/>
    <s v="No corresponde"/>
    <n v="10"/>
    <n v="11"/>
    <m/>
    <n v="0"/>
    <n v="0"/>
    <n v="0"/>
  </r>
  <r>
    <n v="507"/>
    <n v="51104"/>
    <x v="4"/>
    <s v="Vilcas Huamán"/>
    <s v="Concepción"/>
    <n v="1"/>
    <n v="1"/>
    <n v="1"/>
    <s v="pobreza muy alta y ruralidad alta"/>
    <n v="3"/>
    <n v="0"/>
    <n v="0"/>
    <n v="3160"/>
    <n v="73.55"/>
    <n v="100"/>
    <n v="0.7192982456140351"/>
    <n v="57"/>
    <n v="0.74072682125526568"/>
    <n v="0.769298255443573"/>
    <n v="0"/>
    <n v="7"/>
    <n v="15"/>
    <n v="0"/>
    <n v="68"/>
    <n v="4.2857143495764048E-2"/>
    <n v="0.10000000149011612"/>
    <n v="0"/>
    <n v="39"/>
    <n v="91"/>
    <x v="1"/>
    <n v="2.142857142857143E-3"/>
    <n v="5.0000000000000001E-3"/>
    <n v="0"/>
    <n v="11"/>
    <n v="25"/>
    <n v="0"/>
    <n v="6"/>
    <n v="14"/>
    <s v="No corresponde"/>
    <s v="No corresponde"/>
    <s v="No corresponde"/>
    <s v="No corresponde"/>
    <s v="No corresponde"/>
    <s v="No corresponde"/>
    <n v="0.35204081632653061"/>
    <n v="0.7"/>
    <n v="0.8"/>
    <n v="0"/>
    <n v="120"/>
    <n v="241"/>
    <n v="0"/>
    <n v="1"/>
    <n v="3"/>
    <n v="0"/>
    <n v="1"/>
    <n v="3"/>
    <s v="No corresponde"/>
    <s v="No corresponde"/>
    <s v="No corresponde"/>
    <n v="11"/>
    <n v="11"/>
    <m/>
    <n v="0"/>
    <n v="0"/>
    <n v="0"/>
  </r>
  <r>
    <n v="508"/>
    <n v="51105"/>
    <x v="4"/>
    <s v="Vilcas Huamán"/>
    <s v="Huambalpa"/>
    <n v="1"/>
    <n v="2"/>
    <n v="2"/>
    <s v="pobreza alta y ruralidad alta"/>
    <n v="2"/>
    <n v="0"/>
    <n v="0"/>
    <n v="2183"/>
    <n v="62.31"/>
    <n v="100"/>
    <n v="0.81578947368421051"/>
    <n v="38"/>
    <n v="0.84793232034023547"/>
    <n v="0.8907894492149353"/>
    <n v="0"/>
    <n v="7"/>
    <n v="15"/>
    <n v="0.20634920634920634"/>
    <n v="63"/>
    <n v="0.25992062964947588"/>
    <n v="0.33134919404983521"/>
    <n v="0"/>
    <n v="27"/>
    <n v="63"/>
    <x v="1"/>
    <n v="2.142857142857143E-3"/>
    <n v="5.0000000000000001E-3"/>
    <n v="0"/>
    <n v="7"/>
    <n v="15"/>
    <n v="0"/>
    <n v="2"/>
    <n v="10"/>
    <s v="No corresponde"/>
    <s v="No corresponde"/>
    <s v="No corresponde"/>
    <s v="No corresponde"/>
    <s v="No corresponde"/>
    <s v="No corresponde"/>
    <n v="0.65909090909090906"/>
    <n v="0.8"/>
    <n v="0.9"/>
    <n v="0"/>
    <n v="83"/>
    <n v="166"/>
    <n v="0"/>
    <n v="1"/>
    <n v="2"/>
    <n v="0"/>
    <n v="1"/>
    <n v="3"/>
    <s v="No corresponde"/>
    <s v="No corresponde"/>
    <s v="No corresponde"/>
    <n v="11"/>
    <n v="11"/>
    <m/>
    <n v="0"/>
    <n v="0"/>
    <n v="0"/>
  </r>
  <r>
    <n v="509"/>
    <n v="51106"/>
    <x v="4"/>
    <s v="Vilcas Huamán"/>
    <s v="Independencia"/>
    <n v="1"/>
    <n v="2"/>
    <n v="1"/>
    <s v="pobreza muy alta y ruralidad alta"/>
    <n v="3"/>
    <n v="0"/>
    <n v="0"/>
    <n v="1566"/>
    <n v="69.69"/>
    <n v="100"/>
    <n v="0.72413793103448276"/>
    <n v="29"/>
    <n v="0.74556649524002827"/>
    <n v="0.77413791418075562"/>
    <n v="0"/>
    <n v="5"/>
    <n v="10"/>
    <n v="0"/>
    <n v="39"/>
    <n v="4.2857143495764048E-2"/>
    <n v="0.10000000149011612"/>
    <n v="0"/>
    <n v="18"/>
    <n v="41"/>
    <x v="1"/>
    <n v="2.142857142857143E-3"/>
    <n v="5.0000000000000001E-3"/>
    <n v="0"/>
    <n v="7"/>
    <n v="15"/>
    <n v="0"/>
    <n v="2"/>
    <n v="10"/>
    <s v="No corresponde"/>
    <s v="No corresponde"/>
    <s v="No corresponde"/>
    <s v="No corresponde"/>
    <s v="No corresponde"/>
    <s v="No corresponde"/>
    <n v="0.875"/>
    <n v="0.9"/>
    <n v="0.95"/>
    <n v="0"/>
    <n v="80"/>
    <n v="160"/>
    <n v="0"/>
    <n v="1"/>
    <n v="2"/>
    <n v="0"/>
    <n v="1"/>
    <n v="3"/>
    <s v="No corresponde"/>
    <s v="No corresponde"/>
    <s v="No corresponde"/>
    <n v="11"/>
    <n v="11"/>
    <m/>
    <n v="0"/>
    <n v="0"/>
    <n v="0"/>
  </r>
  <r>
    <n v="510"/>
    <n v="51107"/>
    <x v="4"/>
    <s v="Vilcas Huamán"/>
    <s v="Saurama"/>
    <n v="1"/>
    <n v="2"/>
    <n v="1"/>
    <s v="pobreza muy alta y ruralidad alta"/>
    <n v="4"/>
    <n v="1"/>
    <n v="1"/>
    <n v="1283"/>
    <n v="69.45"/>
    <n v="100"/>
    <n v="0.77777777777777779"/>
    <n v="27"/>
    <n v="0.79920635999195155"/>
    <n v="0.82777780294418335"/>
    <n v="0"/>
    <n v="5"/>
    <n v="10"/>
    <n v="4.1666666666666664E-2"/>
    <n v="48"/>
    <n v="8.4523809098062064E-2"/>
    <n v="0.14166666567325592"/>
    <n v="0"/>
    <n v="19"/>
    <n v="44"/>
    <x v="1"/>
    <n v="2.142857142857143E-3"/>
    <n v="5.0000000000000001E-3"/>
    <n v="0"/>
    <n v="3"/>
    <n v="5"/>
    <n v="0"/>
    <n v="6"/>
    <n v="14"/>
    <s v="No corresponde"/>
    <s v="No corresponde"/>
    <s v="No corresponde"/>
    <s v="No corresponde"/>
    <s v="No corresponde"/>
    <s v="No corresponde"/>
    <n v="0.95652173913043481"/>
    <n v="1"/>
    <n v="1"/>
    <n v="0"/>
    <n v="89"/>
    <n v="178"/>
    <s v="No corresponde"/>
    <s v="No corresponde"/>
    <s v="No corresponde"/>
    <n v="0"/>
    <n v="1"/>
    <n v="3"/>
    <s v="No corresponde"/>
    <s v="No corresponde"/>
    <s v="No corresponde"/>
    <n v="10"/>
    <n v="10"/>
    <m/>
    <n v="0"/>
    <n v="0"/>
    <n v="1"/>
  </r>
  <r>
    <n v="511"/>
    <n v="51108"/>
    <x v="4"/>
    <s v="Vilcas Huamán"/>
    <s v="Vischongo"/>
    <n v="1"/>
    <n v="2"/>
    <n v="2"/>
    <s v="pobreza alta y ruralidad alta"/>
    <n v="3"/>
    <n v="0"/>
    <n v="0"/>
    <n v="4778"/>
    <n v="65.569999999999993"/>
    <n v="100"/>
    <n v="0.77931034482758621"/>
    <n v="145"/>
    <n v="0.81145319721381648"/>
    <n v="0.85431033372879028"/>
    <n v="0"/>
    <n v="21"/>
    <n v="47"/>
    <n v="1.0256410256410256E-2"/>
    <n v="195"/>
    <n v="6.3827838565840386E-2"/>
    <n v="0.13525640964508057"/>
    <n v="0"/>
    <n v="66"/>
    <n v="152"/>
    <x v="1"/>
    <n v="2.142857142857143E-3"/>
    <n v="5.0000000000000001E-3"/>
    <n v="0"/>
    <n v="11"/>
    <n v="25"/>
    <n v="0"/>
    <n v="6"/>
    <n v="14"/>
    <s v="No corresponde"/>
    <s v="No corresponde"/>
    <s v="No corresponde"/>
    <s v="No corresponde"/>
    <s v="No corresponde"/>
    <s v="No corresponde"/>
    <n v="0.96460176991150437"/>
    <n v="1"/>
    <n v="1"/>
    <n v="0"/>
    <n v="142"/>
    <n v="284"/>
    <n v="0"/>
    <n v="1"/>
    <n v="3"/>
    <n v="0"/>
    <n v="1"/>
    <n v="3"/>
    <s v="No corresponde"/>
    <s v="No corresponde"/>
    <s v="No corresponde"/>
    <n v="11"/>
    <n v="11"/>
    <m/>
    <n v="0"/>
    <n v="0"/>
    <n v="0"/>
  </r>
  <r>
    <n v="512"/>
    <n v="60102"/>
    <x v="5"/>
    <s v="Cajamarca"/>
    <s v="Asunción"/>
    <n v="1"/>
    <n v="1"/>
    <n v="1"/>
    <s v="pobreza muy alta y ruralidad alta"/>
    <n v="2"/>
    <n v="0"/>
    <n v="0"/>
    <n v="13483"/>
    <n v="79.489999999999995"/>
    <n v="100"/>
    <n v="0.37171052631578949"/>
    <n v="304"/>
    <n v="0.39313909545876929"/>
    <n v="0.42171052098274231"/>
    <n v="0"/>
    <n v="51"/>
    <n v="117"/>
    <n v="0.41437632135306551"/>
    <n v="473"/>
    <n v="0.45723347318600899"/>
    <n v="0.51437634229660034"/>
    <n v="0"/>
    <n v="120"/>
    <n v="279"/>
    <x v="1"/>
    <n v="2.142857142857143E-3"/>
    <n v="5.0000000000000001E-3"/>
    <n v="0"/>
    <n v="15"/>
    <n v="35"/>
    <n v="0"/>
    <n v="2"/>
    <n v="10"/>
    <s v="No corresponde"/>
    <s v="No corresponde"/>
    <s v="No corresponde"/>
    <s v="No corresponde"/>
    <s v="No corresponde"/>
    <s v="No corresponde"/>
    <n v="0.8054830287206266"/>
    <n v="0.9"/>
    <n v="0.95"/>
    <n v="0"/>
    <n v="252"/>
    <n v="505"/>
    <n v="0"/>
    <n v="2"/>
    <n v="5"/>
    <n v="0"/>
    <n v="1"/>
    <n v="3"/>
    <s v="No corresponde"/>
    <s v="No corresponde"/>
    <s v="No corresponde"/>
    <n v="11"/>
    <n v="11"/>
    <m/>
    <n v="0"/>
    <n v="0"/>
    <n v="1"/>
  </r>
  <r>
    <n v="513"/>
    <n v="60103"/>
    <x v="5"/>
    <s v="Cajamarca"/>
    <s v="Chetilla"/>
    <n v="1"/>
    <n v="1"/>
    <n v="1"/>
    <s v="pobreza muy alta y ruralidad alta"/>
    <n v="3"/>
    <n v="0"/>
    <n v="0"/>
    <n v="4311"/>
    <n v="93.06"/>
    <n v="100"/>
    <n v="0.51530612244897955"/>
    <n v="196"/>
    <n v="0.53673469585858002"/>
    <n v="0.56530612707138062"/>
    <n v="0"/>
    <n v="30"/>
    <n v="68"/>
    <n v="8.7412587412587409E-2"/>
    <n v="286"/>
    <n v="0.13026973128795147"/>
    <n v="0.18741258978843689"/>
    <n v="0"/>
    <n v="62"/>
    <n v="144"/>
    <x v="1"/>
    <n v="2.142857142857143E-3"/>
    <n v="5.0000000000000001E-3"/>
    <n v="0"/>
    <n v="11"/>
    <n v="25"/>
    <n v="0"/>
    <n v="2"/>
    <n v="10"/>
    <s v="No corresponde"/>
    <s v="No corresponde"/>
    <s v="No corresponde"/>
    <s v="No corresponde"/>
    <s v="No corresponde"/>
    <s v="No corresponde"/>
    <n v="0.85384615384615381"/>
    <n v="0.9"/>
    <n v="0.95"/>
    <n v="0"/>
    <n v="160"/>
    <n v="321"/>
    <n v="0"/>
    <n v="1"/>
    <n v="3"/>
    <n v="0"/>
    <n v="1"/>
    <n v="3"/>
    <s v="No corresponde"/>
    <s v="No corresponde"/>
    <s v="No corresponde"/>
    <n v="11"/>
    <n v="11"/>
    <m/>
    <n v="0"/>
    <n v="0"/>
    <n v="0"/>
  </r>
  <r>
    <n v="514"/>
    <n v="60104"/>
    <x v="5"/>
    <s v="Cajamarca"/>
    <s v="Cospán"/>
    <n v="1"/>
    <n v="1"/>
    <n v="1"/>
    <s v="pobreza muy alta y ruralidad alta"/>
    <n v="3"/>
    <n v="0"/>
    <n v="0"/>
    <n v="7868"/>
    <n v="82.58"/>
    <n v="100"/>
    <n v="0.33333333333333331"/>
    <n v="258"/>
    <n v="0.35476190135592506"/>
    <n v="0.38333332538604736"/>
    <n v="0"/>
    <n v="45"/>
    <n v="103"/>
    <n v="0"/>
    <n v="422"/>
    <n v="4.2857143495764048E-2"/>
    <n v="0.10000000149011612"/>
    <n v="0"/>
    <n v="122"/>
    <n v="283"/>
    <x v="1"/>
    <n v="2.142857142857143E-3"/>
    <n v="5.0000000000000001E-3"/>
    <n v="0"/>
    <n v="11"/>
    <n v="25"/>
    <n v="0"/>
    <n v="2"/>
    <n v="10"/>
    <s v="No corresponde"/>
    <s v="No corresponde"/>
    <s v="No corresponde"/>
    <s v="No corresponde"/>
    <s v="No corresponde"/>
    <s v="No corresponde"/>
    <n v="0.63350785340314131"/>
    <n v="0.8"/>
    <n v="0.9"/>
    <n v="0"/>
    <n v="237"/>
    <n v="475"/>
    <n v="0"/>
    <n v="3"/>
    <n v="6"/>
    <n v="0"/>
    <n v="1"/>
    <n v="3"/>
    <s v="No corresponde"/>
    <s v="No corresponde"/>
    <s v="No corresponde"/>
    <n v="11"/>
    <n v="11"/>
    <m/>
    <n v="0"/>
    <n v="0"/>
    <n v="0"/>
  </r>
  <r>
    <n v="515"/>
    <n v="60105"/>
    <x v="5"/>
    <s v="Cajamarca"/>
    <s v="Encañada"/>
    <n v="1"/>
    <n v="2"/>
    <n v="1"/>
    <s v="pobreza muy alta y ruralidad alta"/>
    <n v="4"/>
    <n v="1"/>
    <n v="0"/>
    <n v="24245"/>
    <n v="76.819999999999993"/>
    <n v="100"/>
    <n v="0.80105263157894735"/>
    <n v="950"/>
    <n v="0.82248120741736619"/>
    <n v="0.85105264186859131"/>
    <n v="0"/>
    <n v="135"/>
    <n v="314"/>
    <n v="2.7636363636363636E-2"/>
    <n v="1375"/>
    <n v="7.049350413873598E-2"/>
    <n v="0.12763635814189911"/>
    <n v="0"/>
    <n v="323"/>
    <n v="752"/>
    <x v="1"/>
    <n v="2.142857142857143E-3"/>
    <n v="5.0000000000000001E-3"/>
    <n v="0"/>
    <n v="15"/>
    <n v="35"/>
    <n v="0"/>
    <n v="6"/>
    <n v="14"/>
    <s v="No corresponde"/>
    <s v="No corresponde"/>
    <s v="No corresponde"/>
    <s v="No corresponde"/>
    <s v="No corresponde"/>
    <s v="No corresponde"/>
    <n v="0.96748612212529739"/>
    <n v="1"/>
    <n v="1"/>
    <n v="0"/>
    <n v="430"/>
    <n v="860"/>
    <n v="0"/>
    <n v="5"/>
    <n v="12"/>
    <n v="0"/>
    <n v="1"/>
    <n v="3"/>
    <s v="No corresponde"/>
    <s v="No corresponde"/>
    <s v="No corresponde"/>
    <n v="11"/>
    <n v="11"/>
    <m/>
    <n v="0"/>
    <n v="0"/>
    <n v="1"/>
  </r>
  <r>
    <n v="516"/>
    <n v="60106"/>
    <x v="5"/>
    <s v="Cajamarca"/>
    <s v="Jesús"/>
    <n v="1"/>
    <n v="2"/>
    <n v="4"/>
    <s v="pobreza media y ruralidad media"/>
    <n v="4"/>
    <n v="1"/>
    <n v="1"/>
    <n v="14715"/>
    <n v="76.98"/>
    <n v="82.761372705506787"/>
    <n v="0.73032069970845481"/>
    <n v="686"/>
    <n v="0.78389212500299332"/>
    <n v="0.85532069206237793"/>
    <n v="0"/>
    <n v="101"/>
    <n v="235"/>
    <n v="7.0351758793969852E-3"/>
    <n v="995"/>
    <n v="8.2035176765122869E-2"/>
    <n v="0.1820351779460907"/>
    <n v="0"/>
    <n v="231"/>
    <n v="537"/>
    <x v="1"/>
    <n v="2.142857142857143E-3"/>
    <n v="5.0000000000000001E-3"/>
    <n v="0"/>
    <n v="15"/>
    <n v="35"/>
    <n v="0"/>
    <n v="6"/>
    <n v="14"/>
    <s v="No corresponde"/>
    <s v="No corresponde"/>
    <s v="No corresponde"/>
    <s v="No corresponde"/>
    <s v="No corresponde"/>
    <s v="No corresponde"/>
    <n v="0.94963273871983211"/>
    <n v="1"/>
    <n v="1"/>
    <n v="0"/>
    <n v="373"/>
    <n v="747"/>
    <n v="0"/>
    <n v="3"/>
    <n v="7"/>
    <n v="0"/>
    <n v="1"/>
    <n v="3"/>
    <s v="No corresponde"/>
    <s v="No corresponde"/>
    <s v="No corresponde"/>
    <n v="11"/>
    <n v="11"/>
    <m/>
    <n v="0"/>
    <n v="0"/>
    <n v="1"/>
  </r>
  <r>
    <n v="517"/>
    <n v="60107"/>
    <x v="5"/>
    <s v="Cajamarca"/>
    <s v="Llacanora"/>
    <n v="1"/>
    <n v="3"/>
    <n v="2"/>
    <s v="pobreza alta y ruralidad alta"/>
    <n v="3"/>
    <n v="0"/>
    <n v="0"/>
    <n v="5394"/>
    <n v="58.37"/>
    <n v="100"/>
    <n v="0.92417061611374407"/>
    <n v="211"/>
    <n v="0.94809750309649077"/>
    <n v="0.98000001907348633"/>
    <n v="0"/>
    <n v="43"/>
    <n v="99"/>
    <n v="0.15548780487804878"/>
    <n v="328"/>
    <n v="0.20905923376099989"/>
    <n v="0.28048780560493469"/>
    <n v="0"/>
    <n v="80"/>
    <n v="185"/>
    <x v="0"/>
    <s v="No corresponde"/>
    <s v="No corresponde"/>
    <n v="0"/>
    <n v="11"/>
    <n v="25"/>
    <n v="0"/>
    <n v="2"/>
    <n v="10"/>
    <s v="No corresponde"/>
    <s v="No corresponde"/>
    <s v="No corresponde"/>
    <s v="No corresponde"/>
    <s v="No corresponde"/>
    <s v="No corresponde"/>
    <n v="0.93984962406015038"/>
    <n v="0.95"/>
    <n v="1"/>
    <n v="0"/>
    <n v="165"/>
    <n v="330"/>
    <n v="0"/>
    <n v="1"/>
    <n v="3"/>
    <n v="0"/>
    <n v="1"/>
    <n v="3"/>
    <s v="No corresponde"/>
    <s v="No corresponde"/>
    <s v="No corresponde"/>
    <n v="10"/>
    <n v="10"/>
    <m/>
    <n v="0"/>
    <n v="0"/>
    <n v="0"/>
  </r>
  <r>
    <n v="518"/>
    <n v="60108"/>
    <x v="5"/>
    <s v="Cajamarca"/>
    <s v="Los Baños del Inca"/>
    <n v="2"/>
    <n v="4"/>
    <n v="4"/>
    <s v="pobreza media y ruralidad media"/>
    <n v="1"/>
    <n v="0"/>
    <n v="0"/>
    <n v="43321"/>
    <n v="42.61"/>
    <n v="75.574229691876752"/>
    <n v="0.94323365433350226"/>
    <n v="1973"/>
    <n v="0.9589906677934954"/>
    <n v="0.98000001907348633"/>
    <n v="0"/>
    <n v="344"/>
    <n v="802"/>
    <n v="1.1013215859030838E-3"/>
    <n v="2724"/>
    <n v="7.610132388156339E-2"/>
    <n v="0.17610132694244385"/>
    <n v="0"/>
    <n v="429"/>
    <n v="1000"/>
    <x v="0"/>
    <s v="No corresponde"/>
    <s v="No corresponde"/>
    <n v="0"/>
    <n v="15"/>
    <n v="35"/>
    <n v="0"/>
    <n v="6"/>
    <n v="14"/>
    <s v="No corresponde"/>
    <s v="No corresponde"/>
    <s v="No corresponde"/>
    <s v="No corresponde"/>
    <s v="No corresponde"/>
    <s v="No corresponde"/>
    <n v="0.70812182741116747"/>
    <n v="0.8"/>
    <n v="0.9"/>
    <n v="0"/>
    <n v="441"/>
    <n v="882"/>
    <s v="No corresponde"/>
    <s v="No corresponde"/>
    <s v="No corresponde"/>
    <n v="0"/>
    <n v="1"/>
    <n v="3"/>
    <s v="No corresponde"/>
    <s v="No corresponde"/>
    <s v="No corresponde"/>
    <n v="9"/>
    <n v="9"/>
    <m/>
    <n v="0"/>
    <n v="0"/>
    <n v="0"/>
  </r>
  <r>
    <n v="519"/>
    <n v="60109"/>
    <x v="5"/>
    <s v="Cajamarca"/>
    <s v="Magdalena"/>
    <n v="1"/>
    <n v="2"/>
    <n v="1"/>
    <s v="pobreza muy alta y ruralidad alta"/>
    <n v="1"/>
    <n v="0"/>
    <n v="0"/>
    <n v="9671"/>
    <n v="69.62"/>
    <n v="100"/>
    <n v="0.57831325301204817"/>
    <n v="332"/>
    <n v="0.59974182031651169"/>
    <n v="0.62831324338912964"/>
    <n v="0"/>
    <n v="46"/>
    <n v="107"/>
    <n v="2.0964360587002098E-3"/>
    <n v="477"/>
    <n v="4.4953579922642102E-2"/>
    <n v="0.10209643840789795"/>
    <n v="0"/>
    <n v="126"/>
    <n v="294"/>
    <x v="1"/>
    <n v="2.142857142857143E-3"/>
    <n v="5.0000000000000001E-3"/>
    <n v="0"/>
    <n v="11"/>
    <n v="25"/>
    <n v="0"/>
    <n v="2"/>
    <n v="10"/>
    <s v="No corresponde"/>
    <s v="No corresponde"/>
    <s v="No corresponde"/>
    <s v="No corresponde"/>
    <s v="No corresponde"/>
    <s v="No corresponde"/>
    <n v="0.3641304347826087"/>
    <n v="0.7"/>
    <n v="0.8"/>
    <n v="0"/>
    <n v="287"/>
    <n v="574"/>
    <n v="0"/>
    <n v="3"/>
    <n v="8"/>
    <n v="0"/>
    <n v="1"/>
    <n v="3"/>
    <s v="No corresponde"/>
    <s v="No corresponde"/>
    <s v="No corresponde"/>
    <n v="11"/>
    <n v="11"/>
    <m/>
    <n v="0"/>
    <n v="0"/>
    <n v="1"/>
  </r>
  <r>
    <n v="520"/>
    <n v="60110"/>
    <x v="5"/>
    <s v="Cajamarca"/>
    <s v="Matara"/>
    <n v="1"/>
    <n v="2"/>
    <n v="1"/>
    <s v="pobreza muy alta y ruralidad alta"/>
    <n v="1"/>
    <n v="0"/>
    <n v="0"/>
    <n v="3535"/>
    <n v="69.66"/>
    <n v="100"/>
    <n v="0.81147540983606559"/>
    <n v="122"/>
    <n v="0.83290398051085457"/>
    <n v="0.86147540807723999"/>
    <n v="0"/>
    <n v="21"/>
    <n v="48"/>
    <n v="0.24083769633507854"/>
    <n v="191"/>
    <n v="0.28369483530031003"/>
    <n v="0.34083768725395203"/>
    <n v="0"/>
    <n v="50"/>
    <n v="116"/>
    <x v="1"/>
    <n v="2.142857142857143E-3"/>
    <n v="5.0000000000000001E-3"/>
    <n v="0"/>
    <n v="11"/>
    <n v="25"/>
    <n v="0"/>
    <n v="2"/>
    <n v="10"/>
    <s v="No corresponde"/>
    <s v="No corresponde"/>
    <s v="No corresponde"/>
    <s v="No corresponde"/>
    <s v="No corresponde"/>
    <s v="No corresponde"/>
    <n v="8.130081300813009E-3"/>
    <n v="0.7"/>
    <n v="0.8"/>
    <n v="0"/>
    <n v="164"/>
    <n v="329"/>
    <s v="No corresponde"/>
    <s v="No corresponde"/>
    <s v="No corresponde"/>
    <n v="0"/>
    <n v="1"/>
    <n v="3"/>
    <s v="No corresponde"/>
    <s v="No corresponde"/>
    <s v="No corresponde"/>
    <n v="10"/>
    <n v="10"/>
    <m/>
    <n v="0"/>
    <n v="0"/>
    <n v="0"/>
  </r>
  <r>
    <n v="521"/>
    <n v="60111"/>
    <x v="5"/>
    <s v="Cajamarca"/>
    <s v="Namora"/>
    <n v="1"/>
    <n v="2"/>
    <n v="1"/>
    <s v="pobreza muy alta y ruralidad alta"/>
    <n v="3"/>
    <n v="0"/>
    <n v="0"/>
    <n v="10720"/>
    <n v="71.03"/>
    <n v="100"/>
    <n v="0.71734892787524362"/>
    <n v="513"/>
    <n v="0.73877750670335574"/>
    <n v="0.76734894514083862"/>
    <n v="0"/>
    <n v="79"/>
    <n v="184"/>
    <n v="0.14342105263157895"/>
    <n v="760"/>
    <n v="0.18627819347202329"/>
    <n v="0.2434210479259491"/>
    <n v="0"/>
    <n v="149"/>
    <n v="347"/>
    <x v="1"/>
    <n v="2.142857142857143E-3"/>
    <n v="5.0000000000000001E-3"/>
    <n v="0"/>
    <n v="11"/>
    <n v="25"/>
    <n v="0"/>
    <n v="2"/>
    <n v="10"/>
    <s v="No corresponde"/>
    <s v="No corresponde"/>
    <s v="No corresponde"/>
    <s v="No corresponde"/>
    <s v="No corresponde"/>
    <s v="No corresponde"/>
    <n v="0.97413793103448276"/>
    <n v="1"/>
    <n v="1"/>
    <n v="0"/>
    <n v="338"/>
    <n v="676"/>
    <n v="0"/>
    <n v="1"/>
    <n v="3"/>
    <n v="0"/>
    <n v="1"/>
    <n v="3"/>
    <s v="No corresponde"/>
    <s v="No corresponde"/>
    <s v="No corresponde"/>
    <n v="11"/>
    <n v="11"/>
    <m/>
    <n v="0"/>
    <n v="0"/>
    <n v="0"/>
  </r>
  <r>
    <n v="522"/>
    <n v="60112"/>
    <x v="5"/>
    <s v="Cajamarca"/>
    <s v="San Juan"/>
    <n v="1"/>
    <n v="1"/>
    <n v="1"/>
    <s v="pobreza muy alta y ruralidad alta"/>
    <n v="3"/>
    <n v="0"/>
    <n v="0"/>
    <n v="5222"/>
    <n v="83.9"/>
    <n v="100"/>
    <n v="0.68493150684931503"/>
    <n v="146"/>
    <n v="0.7063600875860091"/>
    <n v="0.73493152856826782"/>
    <n v="0"/>
    <n v="25"/>
    <n v="58"/>
    <n v="5.829596412556054E-2"/>
    <n v="223"/>
    <n v="0.10115310488642217"/>
    <n v="0.15829595923423767"/>
    <n v="0"/>
    <n v="70"/>
    <n v="163"/>
    <x v="1"/>
    <n v="2.142857142857143E-3"/>
    <n v="5.0000000000000001E-3"/>
    <n v="0"/>
    <n v="11"/>
    <n v="25"/>
    <n v="0"/>
    <n v="2"/>
    <n v="10"/>
    <s v="No corresponde"/>
    <s v="No corresponde"/>
    <s v="No corresponde"/>
    <s v="No corresponde"/>
    <s v="No corresponde"/>
    <s v="No corresponde"/>
    <n v="0.41258741258741261"/>
    <n v="0.7"/>
    <n v="0.8"/>
    <n v="0"/>
    <n v="138"/>
    <n v="277"/>
    <n v="0"/>
    <n v="2"/>
    <n v="4"/>
    <n v="0"/>
    <n v="1"/>
    <n v="3"/>
    <s v="No corresponde"/>
    <s v="No corresponde"/>
    <s v="No corresponde"/>
    <n v="11"/>
    <n v="11"/>
    <m/>
    <n v="0"/>
    <n v="0"/>
    <n v="0"/>
  </r>
  <r>
    <n v="523"/>
    <n v="60201"/>
    <x v="5"/>
    <s v="Cajabamba"/>
    <s v="Cajabamba"/>
    <n v="1"/>
    <n v="2"/>
    <n v="4"/>
    <s v="pobreza media y ruralidad media"/>
    <n v="1"/>
    <n v="0"/>
    <n v="0"/>
    <n v="30741"/>
    <n v="69.5"/>
    <n v="47.706545064377679"/>
    <n v="0.96691424713031737"/>
    <n v="1481"/>
    <n v="0.96691424259399394"/>
    <n v="0.96691423654556274"/>
    <n v="0"/>
    <n v="224"/>
    <n v="521"/>
    <n v="2.406159769008662E-3"/>
    <n v="2078"/>
    <n v="7.7406160735238233E-2"/>
    <n v="0.17740616202354431"/>
    <n v="0"/>
    <n v="429"/>
    <n v="1000"/>
    <x v="1"/>
    <n v="2.142857142857143E-3"/>
    <n v="5.0000000000000001E-3"/>
    <n v="0"/>
    <n v="15"/>
    <n v="35"/>
    <n v="0"/>
    <n v="6"/>
    <n v="14"/>
    <n v="0"/>
    <n v="0.36428571428571427"/>
    <n v="0.85"/>
    <n v="0"/>
    <n v="0.36428571428571427"/>
    <n v="0.85"/>
    <n v="0.90627420604182807"/>
    <n v="0.95"/>
    <n v="1"/>
    <n v="0"/>
    <n v="543"/>
    <n v="1086"/>
    <n v="0"/>
    <n v="2"/>
    <n v="5"/>
    <n v="0"/>
    <n v="1"/>
    <n v="3"/>
    <s v="No corresponde"/>
    <s v="No corresponde"/>
    <s v="No corresponde"/>
    <n v="13"/>
    <n v="13"/>
    <m/>
    <n v="0"/>
    <n v="0"/>
    <n v="1"/>
  </r>
  <r>
    <n v="524"/>
    <n v="60202"/>
    <x v="5"/>
    <s v="Cajabamba"/>
    <s v="Cachachi"/>
    <n v="1"/>
    <n v="1"/>
    <n v="1"/>
    <s v="pobreza muy alta y ruralidad alta"/>
    <n v="2"/>
    <n v="0"/>
    <n v="0"/>
    <n v="26940"/>
    <n v="83.72"/>
    <n v="100"/>
    <n v="0.56085918854415273"/>
    <n v="1257"/>
    <n v="0.58228777142218102"/>
    <n v="0.610859215259552"/>
    <n v="0"/>
    <n v="201"/>
    <n v="468"/>
    <n v="0"/>
    <n v="1951"/>
    <n v="4.2857143495764048E-2"/>
    <n v="0.10000000149011612"/>
    <n v="0"/>
    <n v="403"/>
    <n v="940"/>
    <x v="1"/>
    <n v="2.142857142857143E-3"/>
    <n v="5.0000000000000001E-3"/>
    <n v="0"/>
    <n v="15"/>
    <n v="35"/>
    <n v="0"/>
    <n v="2"/>
    <n v="10"/>
    <s v="No corresponde"/>
    <s v="No corresponde"/>
    <s v="No corresponde"/>
    <s v="No corresponde"/>
    <s v="No corresponde"/>
    <s v="No corresponde"/>
    <n v="0.68600682593856654"/>
    <n v="0.8"/>
    <n v="0.9"/>
    <n v="0"/>
    <n v="448"/>
    <n v="896"/>
    <n v="0"/>
    <n v="3"/>
    <n v="8"/>
    <n v="0"/>
    <n v="1"/>
    <n v="3"/>
    <s v="No corresponde"/>
    <s v="No corresponde"/>
    <s v="No corresponde"/>
    <n v="11"/>
    <n v="11"/>
    <m/>
    <n v="0"/>
    <n v="0"/>
    <n v="0"/>
  </r>
  <r>
    <n v="525"/>
    <n v="60203"/>
    <x v="5"/>
    <s v="Cajabamba"/>
    <s v="Condebamba"/>
    <n v="1"/>
    <n v="2"/>
    <n v="1"/>
    <s v="pobreza muy alta y ruralidad alta"/>
    <n v="3"/>
    <n v="0"/>
    <n v="0"/>
    <n v="13980"/>
    <n v="68.59"/>
    <n v="100"/>
    <n v="0.92184724689165187"/>
    <n v="563"/>
    <n v="0.94327581371942837"/>
    <n v="0.97184723615646362"/>
    <n v="0"/>
    <n v="88"/>
    <n v="205"/>
    <n v="0.30179640718562872"/>
    <n v="835"/>
    <n v="0.34465354719765678"/>
    <n v="0.40179640054702759"/>
    <n v="0"/>
    <n v="210"/>
    <n v="490"/>
    <x v="1"/>
    <n v="2.142857142857143E-3"/>
    <n v="5.0000000000000001E-3"/>
    <n v="0"/>
    <n v="15"/>
    <n v="35"/>
    <n v="0"/>
    <n v="2"/>
    <n v="10"/>
    <s v="No corresponde"/>
    <s v="No corresponde"/>
    <s v="No corresponde"/>
    <s v="No corresponde"/>
    <s v="No corresponde"/>
    <s v="No corresponde"/>
    <n v="0.97936507936507933"/>
    <n v="1"/>
    <n v="1"/>
    <n v="0"/>
    <n v="303"/>
    <n v="606"/>
    <n v="0"/>
    <n v="2"/>
    <n v="4"/>
    <n v="0"/>
    <n v="1"/>
    <n v="3"/>
    <s v="No corresponde"/>
    <s v="No corresponde"/>
    <s v="No corresponde"/>
    <n v="11"/>
    <n v="11"/>
    <m/>
    <n v="0"/>
    <n v="0"/>
    <n v="0"/>
  </r>
  <r>
    <n v="526"/>
    <n v="60204"/>
    <x v="5"/>
    <s v="Cajabamba"/>
    <s v="Sitacocha"/>
    <n v="1"/>
    <n v="1"/>
    <n v="1"/>
    <s v="pobreza muy alta y ruralidad alta"/>
    <n v="4"/>
    <n v="0"/>
    <n v="1"/>
    <n v="8894"/>
    <n v="82.56"/>
    <n v="100"/>
    <n v="0.48604651162790696"/>
    <n v="430"/>
    <n v="0.50747508020496046"/>
    <n v="0.53604650497436523"/>
    <n v="0"/>
    <n v="64"/>
    <n v="148"/>
    <n v="6.5146579804560262E-2"/>
    <n v="614"/>
    <n v="0.10800372033604028"/>
    <n v="0.16514657437801361"/>
    <n v="0"/>
    <n v="147"/>
    <n v="343"/>
    <x v="1"/>
    <n v="2.142857142857143E-3"/>
    <n v="5.0000000000000001E-3"/>
    <n v="0"/>
    <n v="11"/>
    <n v="25"/>
    <n v="0"/>
    <n v="2"/>
    <n v="10"/>
    <s v="No corresponde"/>
    <s v="No corresponde"/>
    <s v="No corresponde"/>
    <s v="No corresponde"/>
    <s v="No corresponde"/>
    <s v="No corresponde"/>
    <n v="0.95009980039920161"/>
    <n v="1"/>
    <n v="1"/>
    <n v="0"/>
    <n v="253"/>
    <n v="507"/>
    <n v="0"/>
    <n v="2"/>
    <n v="4"/>
    <n v="0"/>
    <n v="1"/>
    <n v="3"/>
    <s v="No corresponde"/>
    <s v="No corresponde"/>
    <s v="No corresponde"/>
    <n v="11"/>
    <n v="11"/>
    <m/>
    <n v="0"/>
    <n v="0"/>
    <n v="0"/>
  </r>
  <r>
    <n v="527"/>
    <n v="60301"/>
    <x v="5"/>
    <s v="Celendín"/>
    <s v="Celendín"/>
    <n v="1"/>
    <n v="3"/>
    <n v="4"/>
    <s v="pobreza media y ruralidad media"/>
    <n v="1"/>
    <n v="0"/>
    <n v="0"/>
    <n v="28267"/>
    <n v="57.66"/>
    <n v="35.713080168776372"/>
    <n v="0.95489361702127662"/>
    <n v="1175"/>
    <n v="0.95489360502063325"/>
    <n v="0.95489358901977539"/>
    <n v="0"/>
    <n v="222"/>
    <n v="516"/>
    <n v="8.5665334094802963E-3"/>
    <n v="1751"/>
    <n v="8.3566536439557332E-2"/>
    <n v="0.18356654047966003"/>
    <n v="0"/>
    <n v="421"/>
    <n v="982"/>
    <x v="0"/>
    <s v="No corresponde"/>
    <s v="No corresponde"/>
    <n v="0"/>
    <n v="15"/>
    <n v="35"/>
    <n v="0"/>
    <n v="6"/>
    <n v="14"/>
    <n v="0"/>
    <n v="0.36428571428571427"/>
    <n v="0.85"/>
    <n v="0"/>
    <n v="0.36428571428571427"/>
    <n v="0.85"/>
    <n v="0.90306946688206791"/>
    <n v="0.95"/>
    <n v="1"/>
    <n v="0"/>
    <n v="389"/>
    <n v="778"/>
    <n v="0"/>
    <n v="2"/>
    <n v="5"/>
    <n v="0"/>
    <n v="1"/>
    <n v="3"/>
    <s v="No corresponde"/>
    <s v="No corresponde"/>
    <s v="No corresponde"/>
    <n v="12"/>
    <n v="12"/>
    <m/>
    <n v="0"/>
    <n v="0"/>
    <n v="1"/>
  </r>
  <r>
    <n v="528"/>
    <n v="60302"/>
    <x v="5"/>
    <s v="Celendín"/>
    <s v="Chumuch"/>
    <n v="1"/>
    <n v="1"/>
    <n v="1"/>
    <s v="pobreza muy alta y ruralidad alta"/>
    <n v="4"/>
    <n v="1"/>
    <n v="0"/>
    <n v="3192"/>
    <n v="85.62"/>
    <n v="100"/>
    <n v="0.70454545454545459"/>
    <n v="88"/>
    <n v="0.72597402411621892"/>
    <n v="0.75454545021057129"/>
    <n v="0"/>
    <n v="15"/>
    <n v="33"/>
    <n v="0.25225225225225223"/>
    <n v="111"/>
    <n v="0.29510939197957592"/>
    <n v="0.35225224494934082"/>
    <n v="0"/>
    <n v="54"/>
    <n v="125"/>
    <x v="1"/>
    <n v="2.142857142857143E-3"/>
    <n v="5.0000000000000001E-3"/>
    <n v="0"/>
    <n v="7"/>
    <n v="15"/>
    <n v="0"/>
    <n v="6"/>
    <n v="14"/>
    <s v="No corresponde"/>
    <s v="No corresponde"/>
    <s v="No corresponde"/>
    <s v="No corresponde"/>
    <s v="No corresponde"/>
    <s v="No corresponde"/>
    <n v="6.1403508771929821E-2"/>
    <n v="0.7"/>
    <n v="0.8"/>
    <n v="0"/>
    <n v="126"/>
    <n v="252"/>
    <n v="0"/>
    <n v="1"/>
    <n v="2"/>
    <n v="0"/>
    <n v="1"/>
    <n v="3"/>
    <s v="No corresponde"/>
    <s v="No corresponde"/>
    <s v="No corresponde"/>
    <n v="11"/>
    <n v="11"/>
    <m/>
    <n v="0"/>
    <n v="0"/>
    <n v="0"/>
  </r>
  <r>
    <n v="529"/>
    <n v="60303"/>
    <x v="5"/>
    <s v="Celendín"/>
    <s v="Cortegana"/>
    <n v="1"/>
    <n v="1"/>
    <n v="1"/>
    <s v="pobreza muy alta y ruralidad alta"/>
    <n v="4"/>
    <n v="1"/>
    <n v="1"/>
    <n v="8862"/>
    <n v="84.01"/>
    <n v="100"/>
    <n v="0.30346820809248554"/>
    <n v="346"/>
    <n v="0.32489678012645512"/>
    <n v="0.35346820950508118"/>
    <n v="0"/>
    <n v="55"/>
    <n v="127"/>
    <n v="0.54110898661567874"/>
    <n v="523"/>
    <n v="0.58396613080134907"/>
    <n v="0.64110898971557617"/>
    <n v="0"/>
    <n v="143"/>
    <n v="333"/>
    <x v="1"/>
    <n v="2.142857142857143E-3"/>
    <n v="5.0000000000000001E-3"/>
    <n v="0"/>
    <n v="11"/>
    <n v="25"/>
    <n v="0"/>
    <n v="6"/>
    <n v="14"/>
    <s v="No corresponde"/>
    <s v="No corresponde"/>
    <s v="No corresponde"/>
    <s v="No corresponde"/>
    <s v="No corresponde"/>
    <s v="No corresponde"/>
    <n v="0.9270687237026648"/>
    <n v="0.95"/>
    <n v="1"/>
    <n v="0"/>
    <n v="219"/>
    <n v="439"/>
    <n v="0"/>
    <n v="2"/>
    <n v="4"/>
    <n v="0"/>
    <n v="1"/>
    <n v="3"/>
    <s v="No corresponde"/>
    <s v="No corresponde"/>
    <s v="No corresponde"/>
    <n v="11"/>
    <n v="11"/>
    <m/>
    <n v="0"/>
    <n v="0"/>
    <n v="1"/>
  </r>
  <r>
    <n v="530"/>
    <n v="60304"/>
    <x v="5"/>
    <s v="Celendín"/>
    <s v="Huasmín"/>
    <n v="1"/>
    <n v="1"/>
    <n v="1"/>
    <s v="pobreza muy alta y ruralidad alta"/>
    <n v="2"/>
    <n v="0"/>
    <n v="0"/>
    <n v="13596"/>
    <n v="83.23"/>
    <n v="100"/>
    <n v="0.70308788598574823"/>
    <n v="421"/>
    <n v="0.72451645408924203"/>
    <n v="0.75308787822723389"/>
    <n v="0"/>
    <n v="58"/>
    <n v="135"/>
    <n v="0.17499999999999999"/>
    <n v="560"/>
    <n v="0.21785714541162762"/>
    <n v="0.27500000596046448"/>
    <n v="0"/>
    <n v="198"/>
    <n v="461"/>
    <x v="1"/>
    <n v="2.142857142857143E-3"/>
    <n v="5.0000000000000001E-3"/>
    <n v="0"/>
    <n v="15"/>
    <n v="35"/>
    <n v="0"/>
    <n v="2"/>
    <n v="10"/>
    <s v="No corresponde"/>
    <s v="No corresponde"/>
    <s v="No corresponde"/>
    <s v="No corresponde"/>
    <s v="No corresponde"/>
    <s v="No corresponde"/>
    <n v="0.9665991902834008"/>
    <n v="1"/>
    <n v="1"/>
    <n v="0"/>
    <n v="339"/>
    <n v="678"/>
    <s v="No corresponde"/>
    <s v="No corresponde"/>
    <s v="No corresponde"/>
    <n v="0"/>
    <n v="1"/>
    <n v="3"/>
    <s v="No corresponde"/>
    <s v="No corresponde"/>
    <s v="No corresponde"/>
    <n v="10"/>
    <n v="10"/>
    <m/>
    <n v="0"/>
    <n v="0"/>
    <n v="0"/>
  </r>
  <r>
    <n v="531"/>
    <n v="60305"/>
    <x v="5"/>
    <s v="Celendín"/>
    <s v="Jorge Chávez"/>
    <n v="1"/>
    <n v="3"/>
    <n v="2"/>
    <s v="pobreza alta y ruralidad alta"/>
    <n v="1"/>
    <n v="0"/>
    <n v="0"/>
    <n v="592"/>
    <n v="59.83"/>
    <n v="100"/>
    <n v="1"/>
    <n v="14"/>
    <n v="1"/>
    <n v="1"/>
    <n v="0"/>
    <n v="3"/>
    <n v="5"/>
    <n v="0.10526315789473684"/>
    <n v="19"/>
    <n v="0.15883458680228182"/>
    <n v="0.23026315867900848"/>
    <n v="0"/>
    <n v="7"/>
    <n v="15"/>
    <x v="0"/>
    <s v="No corresponde"/>
    <s v="No corresponde"/>
    <n v="0"/>
    <n v="3"/>
    <n v="5"/>
    <n v="0"/>
    <n v="2"/>
    <n v="10"/>
    <s v="No corresponde"/>
    <s v="No corresponde"/>
    <s v="No corresponde"/>
    <s v="No corresponde"/>
    <s v="No corresponde"/>
    <s v="No corresponde"/>
    <n v="0.92"/>
    <n v="0.95"/>
    <n v="1"/>
    <n v="0"/>
    <n v="20"/>
    <n v="40"/>
    <n v="0"/>
    <n v="0"/>
    <n v="1"/>
    <n v="0"/>
    <n v="1"/>
    <n v="3"/>
    <s v="No corresponde"/>
    <s v="No corresponde"/>
    <s v="No corresponde"/>
    <n v="9"/>
    <n v="10"/>
    <m/>
    <n v="0"/>
    <n v="0"/>
    <n v="1"/>
  </r>
  <r>
    <n v="532"/>
    <n v="60306"/>
    <x v="5"/>
    <s v="Celendín"/>
    <s v="José Gálvez"/>
    <n v="1"/>
    <n v="4"/>
    <n v="3"/>
    <s v="pobreza media y ruralidad alta"/>
    <n v="1"/>
    <n v="0"/>
    <n v="0"/>
    <n v="2492"/>
    <n v="46.49"/>
    <n v="100"/>
    <n v="0.9509803921568627"/>
    <n v="102"/>
    <n v="0.95098038063663726"/>
    <n v="0.95098036527633667"/>
    <n v="0"/>
    <n v="20"/>
    <n v="45"/>
    <n v="5.2238805970149252E-2"/>
    <n v="134"/>
    <n v="0.1165245232869313"/>
    <n v="0.20223881304264069"/>
    <n v="0"/>
    <n v="38"/>
    <n v="88"/>
    <x v="0"/>
    <s v="No corresponde"/>
    <s v="No corresponde"/>
    <n v="0"/>
    <n v="7"/>
    <n v="15"/>
    <n v="0"/>
    <n v="2"/>
    <n v="10"/>
    <s v="No corresponde"/>
    <s v="No corresponde"/>
    <s v="No corresponde"/>
    <s v="No corresponde"/>
    <s v="No corresponde"/>
    <s v="No corresponde"/>
    <n v="0.86585365853658536"/>
    <n v="0.9"/>
    <n v="0.95"/>
    <n v="0"/>
    <n v="110"/>
    <n v="220"/>
    <n v="0"/>
    <n v="1"/>
    <n v="2"/>
    <n v="0"/>
    <n v="1"/>
    <n v="3"/>
    <s v="No corresponde"/>
    <s v="No corresponde"/>
    <s v="No corresponde"/>
    <n v="10"/>
    <n v="10"/>
    <m/>
    <n v="0"/>
    <n v="0"/>
    <n v="0"/>
  </r>
  <r>
    <n v="533"/>
    <n v="60307"/>
    <x v="5"/>
    <s v="Celendín"/>
    <s v="Miguel Iglesias"/>
    <n v="1"/>
    <n v="2"/>
    <n v="1"/>
    <s v="pobreza muy alta y ruralidad alta"/>
    <n v="2"/>
    <n v="0"/>
    <n v="0"/>
    <n v="5603"/>
    <n v="77.02"/>
    <n v="100"/>
    <n v="0.48344370860927155"/>
    <n v="151"/>
    <n v="0.50487227178228955"/>
    <n v="0.53344368934631348"/>
    <n v="0"/>
    <n v="21"/>
    <n v="49"/>
    <n v="0.21559633027522937"/>
    <n v="218"/>
    <n v="0.25845347819447051"/>
    <n v="0.31559634208679199"/>
    <n v="0"/>
    <n v="81"/>
    <n v="187"/>
    <x v="1"/>
    <n v="2.142857142857143E-3"/>
    <n v="5.0000000000000001E-3"/>
    <n v="0"/>
    <n v="11"/>
    <n v="25"/>
    <n v="0"/>
    <n v="2"/>
    <n v="10"/>
    <s v="No corresponde"/>
    <s v="No corresponde"/>
    <s v="No corresponde"/>
    <s v="No corresponde"/>
    <s v="No corresponde"/>
    <s v="No corresponde"/>
    <n v="0.57823129251700678"/>
    <n v="0.8"/>
    <n v="0.9"/>
    <n v="0"/>
    <n v="167"/>
    <n v="335"/>
    <s v="No corresponde"/>
    <s v="No corresponde"/>
    <s v="No corresponde"/>
    <n v="0"/>
    <n v="1"/>
    <n v="3"/>
    <s v="No corresponde"/>
    <s v="No corresponde"/>
    <s v="No corresponde"/>
    <n v="10"/>
    <n v="10"/>
    <m/>
    <n v="0"/>
    <n v="0"/>
    <n v="0"/>
  </r>
  <r>
    <n v="534"/>
    <n v="60308"/>
    <x v="5"/>
    <s v="Celendín"/>
    <s v="Oxamarca"/>
    <n v="1"/>
    <n v="2"/>
    <n v="1"/>
    <s v="pobreza muy alta y ruralidad alta"/>
    <n v="3"/>
    <n v="0"/>
    <n v="0"/>
    <n v="6964"/>
    <n v="74.08"/>
    <n v="100"/>
    <n v="0.67634854771784236"/>
    <n v="241"/>
    <n v="0.69777710697816264"/>
    <n v="0.72634851932525635"/>
    <n v="0"/>
    <n v="33"/>
    <n v="77"/>
    <n v="0.34905660377358488"/>
    <n v="318"/>
    <n v="0.39191374311228644"/>
    <n v="0.44905659556388855"/>
    <n v="0"/>
    <n v="98"/>
    <n v="228"/>
    <x v="1"/>
    <n v="2.142857142857143E-3"/>
    <n v="5.0000000000000001E-3"/>
    <n v="0"/>
    <n v="11"/>
    <n v="25"/>
    <n v="0"/>
    <n v="2"/>
    <n v="10"/>
    <s v="No corresponde"/>
    <s v="No corresponde"/>
    <s v="No corresponde"/>
    <s v="No corresponde"/>
    <s v="No corresponde"/>
    <s v="No corresponde"/>
    <n v="0.81776416539050534"/>
    <n v="0.9"/>
    <n v="0.95"/>
    <n v="0"/>
    <n v="203"/>
    <n v="407"/>
    <n v="0"/>
    <n v="1"/>
    <n v="2"/>
    <n v="0"/>
    <n v="1"/>
    <n v="3"/>
    <s v="No corresponde"/>
    <s v="No corresponde"/>
    <s v="No corresponde"/>
    <n v="11"/>
    <n v="11"/>
    <m/>
    <n v="0"/>
    <n v="0"/>
    <n v="1"/>
  </r>
  <r>
    <n v="535"/>
    <n v="60309"/>
    <x v="5"/>
    <s v="Celendín"/>
    <s v="Sorochuco"/>
    <n v="1"/>
    <n v="1"/>
    <n v="1"/>
    <s v="pobreza muy alta y ruralidad alta"/>
    <n v="3"/>
    <n v="0"/>
    <n v="0"/>
    <n v="9863"/>
    <n v="85.92"/>
    <n v="100"/>
    <n v="0.68613138686131392"/>
    <n v="274"/>
    <n v="0.70755995109257785"/>
    <n v="0.73613137006759644"/>
    <n v="0"/>
    <n v="42"/>
    <n v="96"/>
    <n v="0.19576719576719576"/>
    <n v="378"/>
    <n v="0.23862433532648525"/>
    <n v="0.29576718807220459"/>
    <n v="0"/>
    <n v="124"/>
    <n v="288"/>
    <x v="1"/>
    <n v="2.142857142857143E-3"/>
    <n v="5.0000000000000001E-3"/>
    <n v="0"/>
    <n v="11"/>
    <n v="25"/>
    <n v="0"/>
    <n v="2"/>
    <n v="10"/>
    <s v="No corresponde"/>
    <s v="No corresponde"/>
    <s v="No corresponde"/>
    <s v="No corresponde"/>
    <s v="No corresponde"/>
    <s v="No corresponde"/>
    <n v="0.84180790960451979"/>
    <n v="0.9"/>
    <n v="0.95"/>
    <n v="0"/>
    <n v="289"/>
    <n v="578"/>
    <n v="0"/>
    <n v="3"/>
    <n v="6"/>
    <n v="0"/>
    <n v="1"/>
    <n v="3"/>
    <s v="No corresponde"/>
    <s v="No corresponde"/>
    <s v="No corresponde"/>
    <n v="11"/>
    <n v="11"/>
    <m/>
    <n v="0"/>
    <n v="0"/>
    <n v="0"/>
  </r>
  <r>
    <n v="536"/>
    <n v="60310"/>
    <x v="5"/>
    <s v="Celendín"/>
    <s v="Sucre"/>
    <n v="1"/>
    <n v="3"/>
    <n v="2"/>
    <s v="pobreza alta y ruralidad alta"/>
    <n v="4"/>
    <n v="1"/>
    <n v="1"/>
    <n v="6074"/>
    <n v="62.39"/>
    <n v="100"/>
    <n v="0.83684210526315794"/>
    <n v="190"/>
    <n v="0.8689849634815876"/>
    <n v="0.91184210777282715"/>
    <n v="0"/>
    <n v="36"/>
    <n v="82"/>
    <n v="0.12099644128113879"/>
    <n v="281"/>
    <n v="0.17456787162525253"/>
    <n v="0.24599644541740417"/>
    <n v="0"/>
    <n v="93"/>
    <n v="216"/>
    <x v="0"/>
    <s v="No corresponde"/>
    <s v="No corresponde"/>
    <n v="0"/>
    <n v="11"/>
    <n v="25"/>
    <n v="0"/>
    <n v="6"/>
    <n v="14"/>
    <s v="No corresponde"/>
    <s v="No corresponde"/>
    <s v="No corresponde"/>
    <s v="No corresponde"/>
    <s v="No corresponde"/>
    <s v="No corresponde"/>
    <n v="0.87234042553191493"/>
    <n v="0.9"/>
    <n v="0.95"/>
    <n v="0"/>
    <n v="182"/>
    <n v="365"/>
    <n v="0"/>
    <n v="1"/>
    <n v="3"/>
    <n v="0"/>
    <n v="1"/>
    <n v="3"/>
    <s v="No corresponde"/>
    <s v="No corresponde"/>
    <s v="No corresponde"/>
    <n v="10"/>
    <n v="10"/>
    <m/>
    <n v="0"/>
    <n v="0"/>
    <n v="1"/>
  </r>
  <r>
    <n v="537"/>
    <n v="60311"/>
    <x v="5"/>
    <s v="Celendín"/>
    <s v="Utco"/>
    <n v="1"/>
    <n v="2"/>
    <n v="1"/>
    <s v="pobreza muy alta y ruralidad alta"/>
    <n v="2"/>
    <n v="0"/>
    <n v="0"/>
    <n v="1414"/>
    <n v="71.95"/>
    <n v="100"/>
    <n v="0.88888888888888884"/>
    <n v="36"/>
    <n v="0.91031746826474624"/>
    <n v="0.93888890743255615"/>
    <n v="0"/>
    <n v="6"/>
    <n v="13"/>
    <n v="0.20833333333333334"/>
    <n v="48"/>
    <n v="0.25119047789346605"/>
    <n v="0.30833333730697632"/>
    <n v="0"/>
    <n v="21"/>
    <n v="47"/>
    <x v="1"/>
    <n v="2.142857142857143E-3"/>
    <n v="5.0000000000000001E-3"/>
    <n v="0"/>
    <n v="3"/>
    <n v="5"/>
    <n v="0"/>
    <n v="2"/>
    <n v="10"/>
    <s v="No corresponde"/>
    <s v="No corresponde"/>
    <s v="No corresponde"/>
    <s v="No corresponde"/>
    <s v="No corresponde"/>
    <s v="No corresponde"/>
    <n v="0.97402597402597402"/>
    <n v="1"/>
    <n v="1"/>
    <n v="0"/>
    <n v="44"/>
    <n v="89"/>
    <s v="No corresponde"/>
    <s v="No corresponde"/>
    <s v="No corresponde"/>
    <n v="0"/>
    <n v="1"/>
    <n v="3"/>
    <s v="No corresponde"/>
    <s v="No corresponde"/>
    <s v="No corresponde"/>
    <n v="10"/>
    <n v="10"/>
    <m/>
    <n v="0"/>
    <n v="0"/>
    <n v="0"/>
  </r>
  <r>
    <n v="538"/>
    <n v="60312"/>
    <x v="5"/>
    <s v="Celendín"/>
    <s v="La Libertad de Pallán"/>
    <n v="1"/>
    <n v="1"/>
    <n v="1"/>
    <s v="pobreza muy alta y ruralidad alta"/>
    <n v="2"/>
    <n v="0"/>
    <n v="0"/>
    <n v="9084"/>
    <n v="90.13"/>
    <n v="100"/>
    <n v="0.43243243243243246"/>
    <n v="222"/>
    <n v="0.45386100068515794"/>
    <n v="0.48243242502212524"/>
    <n v="0"/>
    <n v="23"/>
    <n v="53"/>
    <n v="3.5294117647058823E-2"/>
    <n v="255"/>
    <n v="7.8151263434345974E-2"/>
    <n v="0.13529412448406219"/>
    <n v="0"/>
    <n v="113"/>
    <n v="263"/>
    <x v="1"/>
    <n v="2.142857142857143E-3"/>
    <n v="5.0000000000000001E-3"/>
    <n v="0"/>
    <n v="11"/>
    <n v="25"/>
    <n v="0"/>
    <n v="2"/>
    <n v="10"/>
    <s v="No corresponde"/>
    <s v="No corresponde"/>
    <s v="No corresponde"/>
    <s v="No corresponde"/>
    <s v="No corresponde"/>
    <s v="No corresponde"/>
    <n v="0.5770925110132159"/>
    <n v="0.8"/>
    <n v="0.9"/>
    <n v="0"/>
    <n v="254"/>
    <n v="508"/>
    <n v="0"/>
    <n v="1"/>
    <n v="3"/>
    <n v="0"/>
    <n v="1"/>
    <n v="3"/>
    <s v="No corresponde"/>
    <s v="No corresponde"/>
    <s v="No corresponde"/>
    <n v="11"/>
    <n v="11"/>
    <m/>
    <n v="0"/>
    <n v="0"/>
    <n v="0"/>
  </r>
  <r>
    <n v="539"/>
    <n v="60401"/>
    <x v="5"/>
    <s v="Chota"/>
    <s v="Chota"/>
    <n v="2"/>
    <n v="4"/>
    <n v="4"/>
    <s v="pobreza media y ruralidad media"/>
    <n v="1"/>
    <n v="0"/>
    <n v="0"/>
    <n v="48813"/>
    <n v="40.99"/>
    <n v="64.655771905424203"/>
    <n v="0.94036939313984169"/>
    <n v="1895"/>
    <n v="0.95735394711140365"/>
    <n v="0.98000001907348633"/>
    <n v="0"/>
    <n v="366"/>
    <n v="854"/>
    <n v="0"/>
    <n v="2847"/>
    <n v="7.4999998722757616E-2"/>
    <n v="0.17499999701976776"/>
    <n v="0"/>
    <n v="429"/>
    <n v="1000"/>
    <x v="0"/>
    <s v="No corresponde"/>
    <s v="No corresponde"/>
    <n v="0"/>
    <n v="15"/>
    <n v="35"/>
    <n v="0"/>
    <n v="2"/>
    <n v="10"/>
    <n v="0"/>
    <n v="0.36428571428571427"/>
    <n v="0.85"/>
    <n v="0"/>
    <n v="0.36428571428571427"/>
    <n v="0.85"/>
    <n v="0.8315412186379928"/>
    <n v="0.9"/>
    <n v="0.95"/>
    <n v="0"/>
    <n v="641"/>
    <n v="1282"/>
    <n v="0"/>
    <n v="4"/>
    <n v="9"/>
    <n v="0"/>
    <n v="1"/>
    <n v="3"/>
    <s v="No corresponde"/>
    <s v="No corresponde"/>
    <s v="No corresponde"/>
    <n v="12"/>
    <n v="12"/>
    <m/>
    <n v="0"/>
    <n v="0"/>
    <n v="0"/>
  </r>
  <r>
    <n v="540"/>
    <n v="60402"/>
    <x v="5"/>
    <s v="Chota"/>
    <s v="Anguia"/>
    <n v="1"/>
    <n v="1"/>
    <n v="1"/>
    <s v="pobreza muy alta y ruralidad alta"/>
    <n v="2"/>
    <n v="0"/>
    <n v="0"/>
    <n v="4288"/>
    <n v="77.819999999999993"/>
    <n v="100"/>
    <n v="0.63559322033898302"/>
    <n v="118"/>
    <n v="0.65702180337097682"/>
    <n v="0.68559324741363525"/>
    <n v="0"/>
    <n v="16"/>
    <n v="37"/>
    <n v="0"/>
    <n v="169"/>
    <n v="4.2857143495764048E-2"/>
    <n v="0.10000000149011612"/>
    <n v="0"/>
    <n v="62"/>
    <n v="144"/>
    <x v="1"/>
    <n v="2.142857142857143E-3"/>
    <n v="5.0000000000000001E-3"/>
    <n v="0"/>
    <n v="11"/>
    <n v="25"/>
    <n v="0"/>
    <n v="6"/>
    <n v="14"/>
    <s v="No corresponde"/>
    <s v="No corresponde"/>
    <s v="No corresponde"/>
    <s v="No corresponde"/>
    <s v="No corresponde"/>
    <s v="No corresponde"/>
    <n v="0.70285714285714285"/>
    <n v="0.8"/>
    <n v="0.9"/>
    <n v="0"/>
    <n v="146"/>
    <n v="292"/>
    <s v="No corresponde"/>
    <s v="No corresponde"/>
    <s v="No corresponde"/>
    <n v="0"/>
    <n v="1"/>
    <n v="3"/>
    <s v="No corresponde"/>
    <s v="No corresponde"/>
    <s v="No corresponde"/>
    <n v="10"/>
    <n v="10"/>
    <m/>
    <n v="0"/>
    <n v="0"/>
    <n v="0"/>
  </r>
  <r>
    <n v="541"/>
    <n v="60403"/>
    <x v="5"/>
    <s v="Chota"/>
    <s v="Chadin"/>
    <n v="1"/>
    <n v="3"/>
    <n v="2"/>
    <s v="pobreza alta y ruralidad alta"/>
    <n v="3"/>
    <n v="0"/>
    <n v="0"/>
    <n v="4096"/>
    <n v="61.94"/>
    <n v="100"/>
    <n v="0.70921985815602839"/>
    <n v="141"/>
    <n v="0.74136271653083563"/>
    <n v="0.78421986103057861"/>
    <n v="0"/>
    <n v="26"/>
    <n v="60"/>
    <n v="0"/>
    <n v="196"/>
    <n v="5.3571428571428568E-2"/>
    <n v="0.125"/>
    <n v="0"/>
    <n v="71"/>
    <n v="164"/>
    <x v="0"/>
    <s v="No corresponde"/>
    <s v="No corresponde"/>
    <n v="0"/>
    <n v="7"/>
    <n v="15"/>
    <n v="0"/>
    <n v="2"/>
    <n v="10"/>
    <s v="No corresponde"/>
    <s v="No corresponde"/>
    <s v="No corresponde"/>
    <s v="No corresponde"/>
    <s v="No corresponde"/>
    <s v="No corresponde"/>
    <n v="0.30813953488372092"/>
    <n v="0.7"/>
    <n v="0.8"/>
    <n v="0"/>
    <n v="173"/>
    <n v="346"/>
    <s v="No corresponde"/>
    <s v="No corresponde"/>
    <s v="No corresponde"/>
    <n v="0"/>
    <n v="1"/>
    <n v="3"/>
    <s v="No corresponde"/>
    <s v="No corresponde"/>
    <s v="No corresponde"/>
    <n v="9"/>
    <n v="9"/>
    <m/>
    <n v="0"/>
    <n v="0"/>
    <n v="0"/>
  </r>
  <r>
    <n v="542"/>
    <n v="60404"/>
    <x v="5"/>
    <s v="Chota"/>
    <s v="Chiguirip"/>
    <n v="1"/>
    <n v="1"/>
    <n v="1"/>
    <s v="pobreza muy alta y ruralidad alta"/>
    <n v="3"/>
    <n v="0"/>
    <n v="0"/>
    <n v="4654"/>
    <n v="82.64"/>
    <n v="100"/>
    <n v="0.94615384615384612"/>
    <n v="130"/>
    <n v="0.96065934883369197"/>
    <n v="0.98000001907348633"/>
    <n v="0"/>
    <n v="20"/>
    <n v="45"/>
    <n v="0.29069767441860467"/>
    <n v="172"/>
    <n v="0.3335548230381899"/>
    <n v="0.39069768786430359"/>
    <n v="0"/>
    <n v="54"/>
    <n v="125"/>
    <x v="1"/>
    <n v="2.142857142857143E-3"/>
    <n v="5.0000000000000001E-3"/>
    <n v="0"/>
    <n v="11"/>
    <n v="25"/>
    <n v="0"/>
    <n v="2"/>
    <n v="10"/>
    <s v="No corresponde"/>
    <s v="No corresponde"/>
    <s v="No corresponde"/>
    <s v="No corresponde"/>
    <s v="No corresponde"/>
    <s v="No corresponde"/>
    <n v="0.65608465608465605"/>
    <n v="0.8"/>
    <n v="0.9"/>
    <n v="0"/>
    <n v="161"/>
    <n v="322"/>
    <s v="No corresponde"/>
    <s v="No corresponde"/>
    <s v="No corresponde"/>
    <n v="0"/>
    <n v="1"/>
    <n v="3"/>
    <s v="No corresponde"/>
    <s v="No corresponde"/>
    <s v="No corresponde"/>
    <n v="10"/>
    <n v="10"/>
    <m/>
    <n v="0"/>
    <n v="0"/>
    <n v="0"/>
  </r>
  <r>
    <n v="543"/>
    <n v="60405"/>
    <x v="5"/>
    <s v="Chota"/>
    <s v="Chimbán"/>
    <n v="1"/>
    <n v="1"/>
    <n v="1"/>
    <s v="pobreza muy alta y ruralidad alta"/>
    <n v="2"/>
    <n v="0"/>
    <n v="0"/>
    <n v="3677"/>
    <n v="83.24"/>
    <n v="100"/>
    <n v="0.29870129870129869"/>
    <n v="77"/>
    <n v="0.32012986993081938"/>
    <n v="0.34870129823684692"/>
    <n v="0"/>
    <n v="14"/>
    <n v="32"/>
    <n v="7.3529411764705885E-2"/>
    <n v="136"/>
    <n v="0.11638655657527827"/>
    <n v="0.17352941632270813"/>
    <n v="0"/>
    <n v="45"/>
    <n v="105"/>
    <x v="1"/>
    <n v="2.142857142857143E-3"/>
    <n v="5.0000000000000001E-3"/>
    <n v="0"/>
    <n v="11"/>
    <n v="25"/>
    <n v="0"/>
    <n v="2"/>
    <n v="10"/>
    <s v="No corresponde"/>
    <s v="No corresponde"/>
    <s v="No corresponde"/>
    <s v="No corresponde"/>
    <s v="No corresponde"/>
    <s v="No corresponde"/>
    <n v="0.45600000000000002"/>
    <n v="0.7"/>
    <n v="0.8"/>
    <n v="0"/>
    <n v="92"/>
    <n v="185"/>
    <s v="No corresponde"/>
    <s v="No corresponde"/>
    <s v="No corresponde"/>
    <n v="0"/>
    <n v="1"/>
    <n v="3"/>
    <s v="No corresponde"/>
    <s v="No corresponde"/>
    <s v="No corresponde"/>
    <n v="10"/>
    <n v="10"/>
    <m/>
    <n v="0"/>
    <n v="0"/>
    <n v="0"/>
  </r>
  <r>
    <n v="544"/>
    <n v="60406"/>
    <x v="5"/>
    <s v="Chota"/>
    <s v="Choropampa"/>
    <n v="1"/>
    <n v="1"/>
    <n v="1"/>
    <s v="pobreza muy alta y ruralidad alta"/>
    <n v="3"/>
    <n v="0"/>
    <n v="0"/>
    <n v="2548"/>
    <n v="87.63"/>
    <n v="100"/>
    <n v="0.4642857142857143"/>
    <n v="84"/>
    <n v="0.48571429812178318"/>
    <n v="0.51428574323654175"/>
    <n v="0"/>
    <n v="13"/>
    <n v="30"/>
    <n v="0.2032520325203252"/>
    <n v="123"/>
    <n v="0.24610917915727482"/>
    <n v="0.30325204133987427"/>
    <n v="0"/>
    <n v="51"/>
    <n v="119"/>
    <x v="1"/>
    <n v="2.142857142857143E-3"/>
    <n v="5.0000000000000001E-3"/>
    <n v="0"/>
    <n v="7"/>
    <n v="15"/>
    <n v="0"/>
    <n v="2"/>
    <n v="10"/>
    <s v="No corresponde"/>
    <s v="No corresponde"/>
    <s v="No corresponde"/>
    <s v="No corresponde"/>
    <s v="No corresponde"/>
    <s v="No corresponde"/>
    <n v="0.7752808988764045"/>
    <n v="0.8"/>
    <n v="0.9"/>
    <n v="0"/>
    <n v="127"/>
    <n v="255"/>
    <s v="No corresponde"/>
    <s v="No corresponde"/>
    <s v="No corresponde"/>
    <n v="0"/>
    <n v="1"/>
    <n v="3"/>
    <s v="No corresponde"/>
    <s v="No corresponde"/>
    <s v="No corresponde"/>
    <n v="10"/>
    <n v="10"/>
    <m/>
    <n v="0"/>
    <n v="0"/>
    <n v="0"/>
  </r>
  <r>
    <n v="545"/>
    <n v="60407"/>
    <x v="5"/>
    <s v="Chota"/>
    <s v="Cochabamba"/>
    <n v="1"/>
    <n v="1"/>
    <n v="1"/>
    <s v="pobreza muy alta y ruralidad alta"/>
    <n v="1"/>
    <n v="0"/>
    <n v="0"/>
    <n v="6389"/>
    <n v="82.8"/>
    <n v="100"/>
    <n v="0.85135135135135132"/>
    <n v="148"/>
    <n v="0.87277991477126782"/>
    <n v="0.90135133266448975"/>
    <n v="0"/>
    <n v="23"/>
    <n v="52"/>
    <n v="0.105"/>
    <n v="200"/>
    <n v="0.14785714209079742"/>
    <n v="0.20499999821186066"/>
    <n v="0"/>
    <n v="88"/>
    <n v="205"/>
    <x v="1"/>
    <n v="2.142857142857143E-3"/>
    <n v="5.0000000000000001E-3"/>
    <n v="0"/>
    <n v="11"/>
    <n v="25"/>
    <n v="0"/>
    <n v="6"/>
    <n v="14"/>
    <s v="No corresponde"/>
    <s v="No corresponde"/>
    <s v="No corresponde"/>
    <s v="No corresponde"/>
    <s v="No corresponde"/>
    <s v="No corresponde"/>
    <n v="0.99305555555555558"/>
    <n v="1"/>
    <n v="1"/>
    <n v="0"/>
    <n v="195"/>
    <n v="390"/>
    <n v="0"/>
    <n v="1"/>
    <n v="3"/>
    <n v="0"/>
    <n v="1"/>
    <n v="3"/>
    <s v="No corresponde"/>
    <s v="No corresponde"/>
    <s v="No corresponde"/>
    <n v="11"/>
    <n v="11"/>
    <m/>
    <n v="0"/>
    <n v="0"/>
    <n v="0"/>
  </r>
  <r>
    <n v="546"/>
    <n v="60408"/>
    <x v="5"/>
    <s v="Chota"/>
    <s v="Conchán"/>
    <n v="1"/>
    <n v="2"/>
    <n v="1"/>
    <s v="pobreza muy alta y ruralidad alta"/>
    <n v="4"/>
    <n v="1"/>
    <n v="0"/>
    <n v="7047"/>
    <n v="72.62"/>
    <n v="100"/>
    <n v="0.9157303370786517"/>
    <n v="178"/>
    <n v="0.93715889668196772"/>
    <n v="0.96573030948638916"/>
    <n v="0"/>
    <n v="30"/>
    <n v="69"/>
    <n v="1.4869888475836431E-2"/>
    <n v="269"/>
    <n v="5.7727029906171345E-2"/>
    <n v="0.11486988514661789"/>
    <n v="0"/>
    <n v="92"/>
    <n v="213"/>
    <x v="1"/>
    <n v="2.142857142857143E-3"/>
    <n v="5.0000000000000001E-3"/>
    <n v="0"/>
    <n v="11"/>
    <n v="25"/>
    <n v="0"/>
    <n v="6"/>
    <n v="14"/>
    <s v="No corresponde"/>
    <s v="No corresponde"/>
    <s v="No corresponde"/>
    <s v="No corresponde"/>
    <s v="No corresponde"/>
    <s v="No corresponde"/>
    <n v="0.88938053097345138"/>
    <n v="0.9"/>
    <n v="0.95"/>
    <n v="0"/>
    <n v="128"/>
    <n v="256"/>
    <n v="0"/>
    <n v="1"/>
    <n v="2"/>
    <n v="0"/>
    <n v="1"/>
    <n v="3"/>
    <s v="No corresponde"/>
    <s v="No corresponde"/>
    <s v="No corresponde"/>
    <n v="11"/>
    <n v="11"/>
    <m/>
    <n v="0"/>
    <n v="0"/>
    <n v="0"/>
  </r>
  <r>
    <n v="547"/>
    <n v="60409"/>
    <x v="5"/>
    <s v="Chota"/>
    <s v="Huambos"/>
    <n v="1"/>
    <n v="2"/>
    <n v="1"/>
    <s v="pobreza muy alta y ruralidad alta"/>
    <n v="2"/>
    <n v="0"/>
    <n v="0"/>
    <n v="9473"/>
    <n v="68.739999999999995"/>
    <n v="100"/>
    <n v="0.77405857740585771"/>
    <n v="239"/>
    <n v="0.79548715522598523"/>
    <n v="0.82405859231948853"/>
    <n v="0"/>
    <n v="36"/>
    <n v="84"/>
    <n v="0.24207492795389049"/>
    <n v="347"/>
    <n v="0.28493207197417053"/>
    <n v="0.3420749306678772"/>
    <n v="0"/>
    <n v="122"/>
    <n v="284"/>
    <x v="1"/>
    <n v="2.142857142857143E-3"/>
    <n v="5.0000000000000001E-3"/>
    <n v="0"/>
    <n v="11"/>
    <n v="25"/>
    <n v="0"/>
    <n v="2"/>
    <n v="10"/>
    <s v="No corresponde"/>
    <s v="No corresponde"/>
    <s v="No corresponde"/>
    <s v="No corresponde"/>
    <s v="No corresponde"/>
    <s v="No corresponde"/>
    <n v="0.99148936170212765"/>
    <n v="1"/>
    <n v="1"/>
    <n v="0"/>
    <n v="211"/>
    <n v="422"/>
    <n v="0"/>
    <n v="2"/>
    <n v="4"/>
    <n v="0"/>
    <n v="1"/>
    <n v="3"/>
    <s v="No corresponde"/>
    <s v="No corresponde"/>
    <s v="No corresponde"/>
    <n v="11"/>
    <n v="11"/>
    <m/>
    <n v="0"/>
    <n v="0"/>
    <n v="0"/>
  </r>
  <r>
    <n v="548"/>
    <n v="60410"/>
    <x v="5"/>
    <s v="Chota"/>
    <s v="Lajas"/>
    <n v="1"/>
    <n v="3"/>
    <n v="2"/>
    <s v="pobreza alta y ruralidad alta"/>
    <n v="1"/>
    <n v="0"/>
    <n v="0"/>
    <n v="12482"/>
    <n v="63.96"/>
    <n v="100"/>
    <n v="0.93386243386243384"/>
    <n v="378"/>
    <n v="0.95363568466717064"/>
    <n v="0.98000001907348633"/>
    <n v="0"/>
    <n v="64"/>
    <n v="149"/>
    <n v="0"/>
    <n v="499"/>
    <n v="5.3571428571428568E-2"/>
    <n v="0.125"/>
    <n v="0"/>
    <n v="216"/>
    <n v="504"/>
    <x v="0"/>
    <s v="No corresponde"/>
    <s v="No corresponde"/>
    <n v="0"/>
    <n v="11"/>
    <n v="25"/>
    <n v="0"/>
    <n v="2"/>
    <n v="10"/>
    <s v="No corresponde"/>
    <s v="No corresponde"/>
    <s v="No corresponde"/>
    <s v="No corresponde"/>
    <s v="No corresponde"/>
    <s v="No corresponde"/>
    <n v="0.99419729206963248"/>
    <n v="1"/>
    <n v="1"/>
    <n v="0"/>
    <n v="264"/>
    <n v="528"/>
    <n v="0"/>
    <n v="2"/>
    <n v="4"/>
    <n v="0"/>
    <n v="1"/>
    <n v="3"/>
    <s v="No corresponde"/>
    <s v="No corresponde"/>
    <s v="No corresponde"/>
    <n v="10"/>
    <n v="10"/>
    <m/>
    <n v="0"/>
    <n v="0"/>
    <n v="0"/>
  </r>
  <r>
    <n v="549"/>
    <n v="60411"/>
    <x v="5"/>
    <s v="Chota"/>
    <s v="Llama"/>
    <n v="1"/>
    <n v="3"/>
    <n v="2"/>
    <s v="pobreza alta y ruralidad alta"/>
    <n v="1"/>
    <n v="0"/>
    <n v="0"/>
    <n v="8022"/>
    <n v="66.22"/>
    <n v="100"/>
    <n v="0.68125000000000002"/>
    <n v="160"/>
    <n v="0.71339286736079621"/>
    <n v="0.75625002384185791"/>
    <n v="0"/>
    <n v="36"/>
    <n v="82"/>
    <n v="0"/>
    <n v="286"/>
    <n v="5.3571428571428568E-2"/>
    <n v="0.125"/>
    <n v="0"/>
    <n v="84"/>
    <n v="196"/>
    <x v="0"/>
    <s v="No corresponde"/>
    <s v="No corresponde"/>
    <n v="0"/>
    <n v="11"/>
    <n v="25"/>
    <n v="0"/>
    <n v="2"/>
    <n v="10"/>
    <s v="No corresponde"/>
    <s v="No corresponde"/>
    <s v="No corresponde"/>
    <s v="No corresponde"/>
    <s v="No corresponde"/>
    <s v="No corresponde"/>
    <n v="0.9006024096385542"/>
    <n v="0.95"/>
    <n v="1"/>
    <n v="0"/>
    <n v="144"/>
    <n v="288"/>
    <n v="0"/>
    <n v="1"/>
    <n v="3"/>
    <n v="0"/>
    <n v="1"/>
    <n v="3"/>
    <s v="No corresponde"/>
    <s v="No corresponde"/>
    <s v="No corresponde"/>
    <n v="10"/>
    <n v="10"/>
    <m/>
    <n v="0"/>
    <n v="0"/>
    <n v="1"/>
  </r>
  <r>
    <n v="550"/>
    <n v="60412"/>
    <x v="5"/>
    <s v="Chota"/>
    <s v="Miracosta"/>
    <n v="1"/>
    <n v="1"/>
    <n v="1"/>
    <s v="pobreza muy alta y ruralidad alta"/>
    <n v="3"/>
    <n v="0"/>
    <n v="0"/>
    <n v="3917"/>
    <n v="91.73"/>
    <n v="100"/>
    <n v="0.43859649122807015"/>
    <n v="114"/>
    <n v="0.46002506597299025"/>
    <n v="0.48859649896621704"/>
    <n v="0"/>
    <n v="17"/>
    <n v="38"/>
    <n v="6.5359477124183009E-3"/>
    <n v="153"/>
    <n v="4.9393091041222553E-2"/>
    <n v="0.10653594881296158"/>
    <n v="0"/>
    <n v="60"/>
    <n v="139"/>
    <x v="1"/>
    <n v="2.142857142857143E-3"/>
    <n v="5.0000000000000001E-3"/>
    <n v="0"/>
    <n v="11"/>
    <n v="25"/>
    <n v="0"/>
    <n v="2"/>
    <n v="10"/>
    <s v="No corresponde"/>
    <s v="No corresponde"/>
    <s v="No corresponde"/>
    <s v="No corresponde"/>
    <s v="No corresponde"/>
    <s v="No corresponde"/>
    <n v="0.93150684931506844"/>
    <n v="0.95"/>
    <n v="1"/>
    <n v="0"/>
    <n v="157"/>
    <n v="314"/>
    <n v="0"/>
    <n v="1"/>
    <n v="3"/>
    <n v="0"/>
    <n v="1"/>
    <n v="3"/>
    <s v="No corresponde"/>
    <s v="No corresponde"/>
    <s v="No corresponde"/>
    <n v="11"/>
    <n v="11"/>
    <m/>
    <n v="0"/>
    <n v="0"/>
    <n v="0"/>
  </r>
  <r>
    <n v="551"/>
    <n v="60413"/>
    <x v="5"/>
    <s v="Chota"/>
    <s v="Paccha"/>
    <n v="1"/>
    <n v="2"/>
    <n v="1"/>
    <s v="pobreza muy alta y ruralidad alta"/>
    <n v="2"/>
    <n v="0"/>
    <n v="0"/>
    <n v="5325"/>
    <n v="75.099999999999994"/>
    <n v="100"/>
    <n v="0.69230769230769229"/>
    <n v="156"/>
    <n v="0.71373625116033867"/>
    <n v="0.74230766296386719"/>
    <n v="0"/>
    <n v="27"/>
    <n v="62"/>
    <n v="0.11475409836065574"/>
    <n v="244"/>
    <n v="0.15761124389791378"/>
    <n v="0.21475410461425781"/>
    <n v="0"/>
    <n v="74"/>
    <n v="172"/>
    <x v="1"/>
    <n v="2.142857142857143E-3"/>
    <n v="5.0000000000000001E-3"/>
    <n v="0"/>
    <n v="11"/>
    <n v="25"/>
    <n v="0"/>
    <n v="2"/>
    <n v="10"/>
    <s v="No corresponde"/>
    <s v="No corresponde"/>
    <s v="No corresponde"/>
    <s v="No corresponde"/>
    <s v="No corresponde"/>
    <s v="No corresponde"/>
    <n v="0.75193798449612403"/>
    <n v="0.8"/>
    <n v="0.9"/>
    <n v="0"/>
    <n v="149"/>
    <n v="299"/>
    <n v="0"/>
    <n v="1"/>
    <n v="3"/>
    <n v="0"/>
    <n v="1"/>
    <n v="3"/>
    <s v="No corresponde"/>
    <s v="No corresponde"/>
    <s v="No corresponde"/>
    <n v="11"/>
    <n v="11"/>
    <m/>
    <n v="0"/>
    <n v="0"/>
    <n v="0"/>
  </r>
  <r>
    <n v="552"/>
    <n v="60414"/>
    <x v="5"/>
    <s v="Chota"/>
    <s v="Pión"/>
    <n v="1"/>
    <n v="1"/>
    <n v="1"/>
    <s v="pobreza muy alta y ruralidad alta"/>
    <n v="2"/>
    <n v="0"/>
    <n v="0"/>
    <n v="1563"/>
    <n v="78.319999999999993"/>
    <n v="100"/>
    <n v="0.31372549019607843"/>
    <n v="51"/>
    <n v="0.33515405871954951"/>
    <n v="0.36372548341751099"/>
    <n v="0"/>
    <n v="9"/>
    <n v="19"/>
    <n v="0"/>
    <n v="75"/>
    <n v="4.2857143495764048E-2"/>
    <n v="0.10000000149011612"/>
    <n v="0"/>
    <n v="22"/>
    <n v="50"/>
    <x v="1"/>
    <n v="2.142857142857143E-3"/>
    <n v="5.0000000000000001E-3"/>
    <n v="0"/>
    <n v="3"/>
    <n v="5"/>
    <n v="0"/>
    <n v="2"/>
    <n v="10"/>
    <s v="No corresponde"/>
    <s v="No corresponde"/>
    <s v="No corresponde"/>
    <s v="No corresponde"/>
    <s v="No corresponde"/>
    <s v="No corresponde"/>
    <n v="0.91970802919708028"/>
    <n v="0.95"/>
    <n v="1"/>
    <n v="0"/>
    <n v="86"/>
    <n v="173"/>
    <s v="No corresponde"/>
    <s v="No corresponde"/>
    <s v="No corresponde"/>
    <n v="0"/>
    <n v="1"/>
    <n v="3"/>
    <s v="No corresponde"/>
    <s v="No corresponde"/>
    <s v="No corresponde"/>
    <n v="10"/>
    <n v="10"/>
    <m/>
    <n v="0"/>
    <n v="0"/>
    <n v="0"/>
  </r>
  <r>
    <n v="553"/>
    <n v="60415"/>
    <x v="5"/>
    <s v="Chota"/>
    <s v="Querocoto"/>
    <n v="1"/>
    <n v="4"/>
    <n v="2"/>
    <s v="pobreza alta y ruralidad alta"/>
    <n v="2"/>
    <n v="0"/>
    <n v="0"/>
    <n v="8902"/>
    <n v="52.81"/>
    <n v="100"/>
    <n v="0.4891304347826087"/>
    <n v="276"/>
    <n v="0.52127328792714189"/>
    <n v="0.56413042545318604"/>
    <n v="0"/>
    <n v="55"/>
    <n v="128"/>
    <n v="1.1961722488038277E-2"/>
    <n v="418"/>
    <n v="6.5533153565061952E-2"/>
    <n v="0.13696172833442688"/>
    <n v="0"/>
    <n v="168"/>
    <n v="392"/>
    <x v="0"/>
    <s v="No corresponde"/>
    <s v="No corresponde"/>
    <n v="0"/>
    <n v="11"/>
    <n v="25"/>
    <n v="0"/>
    <n v="2"/>
    <n v="10"/>
    <s v="No corresponde"/>
    <s v="No corresponde"/>
    <s v="No corresponde"/>
    <s v="No corresponde"/>
    <s v="No corresponde"/>
    <s v="No corresponde"/>
    <n v="0.43809523809523809"/>
    <n v="0.7"/>
    <n v="0.8"/>
    <n v="0"/>
    <n v="181"/>
    <n v="363"/>
    <s v="No corresponde"/>
    <s v="No corresponde"/>
    <s v="No corresponde"/>
    <n v="0"/>
    <n v="1"/>
    <n v="3"/>
    <s v="No corresponde"/>
    <s v="No corresponde"/>
    <s v="No corresponde"/>
    <n v="9"/>
    <n v="9"/>
    <m/>
    <n v="0"/>
    <n v="0"/>
    <n v="0"/>
  </r>
  <r>
    <n v="554"/>
    <n v="60416"/>
    <x v="5"/>
    <s v="Chota"/>
    <s v="San Juan de Licupis"/>
    <n v="1"/>
    <n v="1"/>
    <n v="1"/>
    <s v="pobreza muy alta y ruralidad alta"/>
    <n v="3"/>
    <n v="0"/>
    <n v="0"/>
    <n v="967"/>
    <n v="82.15"/>
    <n v="100"/>
    <n v="0.70370370370370372"/>
    <n v="27"/>
    <n v="0.72513227929513924"/>
    <n v="0.75370371341705322"/>
    <n v="0"/>
    <n v="5"/>
    <n v="11"/>
    <n v="0"/>
    <n v="46"/>
    <n v="4.2857143495764048E-2"/>
    <n v="0.10000000149011612"/>
    <n v="0"/>
    <n v="11"/>
    <n v="24"/>
    <x v="1"/>
    <n v="2.142857142857143E-3"/>
    <n v="5.0000000000000001E-3"/>
    <n v="0"/>
    <n v="3"/>
    <n v="5"/>
    <n v="0"/>
    <n v="2"/>
    <n v="10"/>
    <s v="No corresponde"/>
    <s v="No corresponde"/>
    <s v="No corresponde"/>
    <s v="No corresponde"/>
    <s v="No corresponde"/>
    <s v="No corresponde"/>
    <n v="0.98529411764705888"/>
    <n v="1"/>
    <n v="1"/>
    <n v="0"/>
    <n v="38"/>
    <n v="77"/>
    <n v="0"/>
    <n v="1"/>
    <n v="2"/>
    <n v="0"/>
    <n v="1"/>
    <n v="3"/>
    <s v="No corresponde"/>
    <s v="No corresponde"/>
    <s v="No corresponde"/>
    <n v="11"/>
    <n v="11"/>
    <m/>
    <n v="0"/>
    <n v="0"/>
    <n v="0"/>
  </r>
  <r>
    <n v="555"/>
    <n v="60417"/>
    <x v="5"/>
    <s v="Chota"/>
    <s v="Tacabamba"/>
    <n v="1"/>
    <n v="2"/>
    <n v="4"/>
    <s v="pobreza media y ruralidad media"/>
    <n v="1"/>
    <n v="0"/>
    <n v="0"/>
    <n v="20095"/>
    <n v="69.05"/>
    <n v="83.655616942909759"/>
    <n v="0.56660039761431413"/>
    <n v="503"/>
    <n v="0.62017181963447954"/>
    <n v="0.69160038232803345"/>
    <n v="0"/>
    <n v="80"/>
    <n v="186"/>
    <n v="1.3351134846461949E-3"/>
    <n v="749"/>
    <n v="7.633511253140389E-2"/>
    <n v="0.17633511126041412"/>
    <n v="0"/>
    <n v="248"/>
    <n v="578"/>
    <x v="1"/>
    <n v="2.142857142857143E-3"/>
    <n v="5.0000000000000001E-3"/>
    <n v="0"/>
    <n v="15"/>
    <n v="35"/>
    <n v="0"/>
    <n v="6"/>
    <n v="14"/>
    <s v="No corresponde"/>
    <s v="No corresponde"/>
    <s v="No corresponde"/>
    <s v="No corresponde"/>
    <s v="No corresponde"/>
    <s v="No corresponde"/>
    <n v="0.73108108108108105"/>
    <n v="0.8"/>
    <n v="0.9"/>
    <n v="0"/>
    <n v="351"/>
    <n v="703"/>
    <n v="0"/>
    <n v="2"/>
    <n v="5"/>
    <n v="0"/>
    <n v="1"/>
    <n v="3"/>
    <s v="No corresponde"/>
    <s v="No corresponde"/>
    <s v="No corresponde"/>
    <n v="11"/>
    <n v="11"/>
    <m/>
    <n v="0"/>
    <n v="0"/>
    <n v="1"/>
  </r>
  <r>
    <n v="556"/>
    <n v="60418"/>
    <x v="5"/>
    <s v="Chota"/>
    <s v="Tocmoche"/>
    <n v="1"/>
    <n v="2"/>
    <n v="1"/>
    <s v="pobreza muy alta y ruralidad alta"/>
    <n v="1"/>
    <n v="0"/>
    <n v="0"/>
    <n v="991"/>
    <n v="72.75"/>
    <n v="100"/>
    <n v="0.83870967741935487"/>
    <n v="31"/>
    <n v="0.86013824324454036"/>
    <n v="0.8887096643447876"/>
    <n v="0"/>
    <n v="5"/>
    <n v="11"/>
    <n v="6.8181818181818177E-2"/>
    <n v="44"/>
    <n v="0.11103896254842932"/>
    <n v="0.16818182170391083"/>
    <n v="0"/>
    <n v="9"/>
    <n v="21"/>
    <x v="1"/>
    <n v="2.142857142857143E-3"/>
    <n v="5.0000000000000001E-3"/>
    <n v="0"/>
    <n v="3"/>
    <n v="5"/>
    <n v="0"/>
    <n v="2"/>
    <n v="10"/>
    <s v="No corresponde"/>
    <s v="No corresponde"/>
    <s v="No corresponde"/>
    <s v="No corresponde"/>
    <s v="No corresponde"/>
    <s v="No corresponde"/>
    <n v="0.9213483146067416"/>
    <n v="0.95"/>
    <n v="1"/>
    <n v="0"/>
    <n v="62"/>
    <n v="124"/>
    <n v="0"/>
    <n v="1"/>
    <n v="3"/>
    <n v="0"/>
    <n v="1"/>
    <n v="3"/>
    <s v="No corresponde"/>
    <s v="No corresponde"/>
    <s v="No corresponde"/>
    <n v="11"/>
    <n v="11"/>
    <m/>
    <n v="0"/>
    <n v="0"/>
    <n v="0"/>
  </r>
  <r>
    <n v="557"/>
    <n v="60419"/>
    <x v="5"/>
    <s v="Chota"/>
    <s v="Chalamarca"/>
    <n v="1"/>
    <n v="2"/>
    <n v="1"/>
    <s v="pobreza muy alta y ruralidad alta"/>
    <n v="4"/>
    <n v="1"/>
    <n v="1"/>
    <n v="11253"/>
    <n v="69.099999999999994"/>
    <n v="100"/>
    <n v="0.71865443425076447"/>
    <n v="327"/>
    <n v="0.74008299360216934"/>
    <n v="0.76865440607070923"/>
    <n v="0"/>
    <n v="54"/>
    <n v="124"/>
    <n v="0"/>
    <n v="487"/>
    <n v="4.2857143495764048E-2"/>
    <n v="0.10000000149011612"/>
    <n v="0"/>
    <n v="143"/>
    <n v="333"/>
    <x v="1"/>
    <n v="2.142857142857143E-3"/>
    <n v="5.0000000000000001E-3"/>
    <n v="0"/>
    <n v="11"/>
    <n v="25"/>
    <n v="0"/>
    <n v="6"/>
    <n v="14"/>
    <s v="No corresponde"/>
    <s v="No corresponde"/>
    <s v="No corresponde"/>
    <s v="No corresponde"/>
    <s v="No corresponde"/>
    <s v="No corresponde"/>
    <n v="0.90520446096654272"/>
    <n v="0.95"/>
    <n v="1"/>
    <n v="0"/>
    <n v="262"/>
    <n v="525"/>
    <n v="0"/>
    <n v="2"/>
    <n v="5"/>
    <n v="0"/>
    <n v="1"/>
    <n v="3"/>
    <s v="No corresponde"/>
    <s v="No corresponde"/>
    <s v="No corresponde"/>
    <n v="11"/>
    <n v="11"/>
    <m/>
    <n v="0"/>
    <n v="0"/>
    <n v="1"/>
  </r>
  <r>
    <n v="558"/>
    <n v="60501"/>
    <x v="5"/>
    <s v="Contumazá"/>
    <s v="Contumazá"/>
    <n v="1"/>
    <n v="3"/>
    <n v="4"/>
    <s v="pobreza media y ruralidad media"/>
    <n v="1"/>
    <n v="0"/>
    <n v="0"/>
    <n v="8445"/>
    <n v="63.74"/>
    <n v="63.749999999999993"/>
    <n v="0.75"/>
    <n v="240"/>
    <n v="0.8035714285714286"/>
    <n v="0.875"/>
    <n v="0"/>
    <n v="43"/>
    <n v="100"/>
    <n v="0"/>
    <n v="357"/>
    <n v="7.4999998722757616E-2"/>
    <n v="0.17499999701976776"/>
    <n v="0"/>
    <n v="125"/>
    <n v="291"/>
    <x v="0"/>
    <s v="No corresponde"/>
    <s v="No corresponde"/>
    <n v="0"/>
    <n v="11"/>
    <n v="25"/>
    <n v="0"/>
    <n v="2"/>
    <n v="10"/>
    <n v="0"/>
    <n v="0.36428571428571427"/>
    <n v="0.85"/>
    <n v="0"/>
    <n v="0.36428571428571427"/>
    <n v="0.85"/>
    <n v="0.96508728179551118"/>
    <n v="1"/>
    <n v="1"/>
    <n v="0"/>
    <n v="210"/>
    <n v="421"/>
    <n v="0"/>
    <n v="2"/>
    <n v="4"/>
    <n v="0"/>
    <n v="1"/>
    <n v="3"/>
    <s v="No corresponde"/>
    <s v="No corresponde"/>
    <s v="No corresponde"/>
    <n v="12"/>
    <n v="12"/>
    <m/>
    <n v="0"/>
    <n v="0"/>
    <n v="0"/>
  </r>
  <r>
    <n v="559"/>
    <n v="60502"/>
    <x v="5"/>
    <s v="Contumazá"/>
    <s v="Chilete"/>
    <n v="1"/>
    <n v="3"/>
    <n v="4"/>
    <s v="pobreza media y ruralidad media"/>
    <n v="1"/>
    <n v="0"/>
    <n v="0"/>
    <n v="2728"/>
    <n v="62.62"/>
    <n v="23.819517313746065"/>
    <n v="0.58666666666666667"/>
    <n v="75"/>
    <n v="0.64023808536075411"/>
    <n v="0.71166664361953735"/>
    <n v="0"/>
    <n v="14"/>
    <n v="32"/>
    <n v="0"/>
    <n v="125"/>
    <n v="7.4999998722757616E-2"/>
    <n v="0.17499999701976776"/>
    <n v="0"/>
    <n v="40"/>
    <n v="93"/>
    <x v="0"/>
    <s v="No corresponde"/>
    <s v="No corresponde"/>
    <n v="0"/>
    <n v="7"/>
    <n v="15"/>
    <n v="0"/>
    <n v="2"/>
    <n v="10"/>
    <s v="No corresponde"/>
    <s v="No corresponde"/>
    <s v="No corresponde"/>
    <s v="No corresponde"/>
    <s v="No corresponde"/>
    <s v="No corresponde"/>
    <n v="0.96951219512195119"/>
    <n v="1"/>
    <n v="1"/>
    <n v="0"/>
    <n v="159"/>
    <n v="318"/>
    <n v="0"/>
    <n v="0"/>
    <n v="1"/>
    <n v="0"/>
    <n v="1"/>
    <n v="3"/>
    <s v="No corresponde"/>
    <s v="No corresponde"/>
    <s v="No corresponde"/>
    <n v="9"/>
    <n v="10"/>
    <m/>
    <n v="0"/>
    <n v="0"/>
    <n v="0"/>
  </r>
  <r>
    <n v="560"/>
    <n v="60503"/>
    <x v="5"/>
    <s v="Contumazá"/>
    <s v="Cupisnique"/>
    <n v="1"/>
    <n v="1"/>
    <n v="1"/>
    <s v="pobreza muy alta y ruralidad alta"/>
    <n v="2"/>
    <n v="0"/>
    <n v="0"/>
    <n v="1454"/>
    <n v="82.91"/>
    <n v="100"/>
    <n v="0.39393939393939392"/>
    <n v="33"/>
    <n v="0.41536796273607196"/>
    <n v="0.44393938779830933"/>
    <n v="0"/>
    <n v="7"/>
    <n v="16"/>
    <n v="0"/>
    <n v="63"/>
    <n v="4.2857143495764048E-2"/>
    <n v="0.10000000149011612"/>
    <n v="0"/>
    <n v="19"/>
    <n v="44"/>
    <x v="1"/>
    <n v="2.142857142857143E-3"/>
    <n v="5.0000000000000001E-3"/>
    <n v="0"/>
    <n v="3"/>
    <n v="5"/>
    <n v="0"/>
    <n v="2"/>
    <n v="10"/>
    <s v="No corresponde"/>
    <s v="No corresponde"/>
    <s v="No corresponde"/>
    <s v="No corresponde"/>
    <s v="No corresponde"/>
    <s v="No corresponde"/>
    <n v="0.65714285714285714"/>
    <n v="0.8"/>
    <n v="0.9"/>
    <n v="0"/>
    <n v="79"/>
    <n v="159"/>
    <n v="0"/>
    <n v="0"/>
    <n v="1"/>
    <n v="0"/>
    <n v="1"/>
    <n v="3"/>
    <s v="No corresponde"/>
    <s v="No corresponde"/>
    <s v="No corresponde"/>
    <n v="10"/>
    <n v="11"/>
    <m/>
    <n v="0"/>
    <n v="0"/>
    <n v="0"/>
  </r>
  <r>
    <n v="561"/>
    <n v="60504"/>
    <x v="5"/>
    <s v="Contumazá"/>
    <s v="Guzmango"/>
    <n v="1"/>
    <n v="2"/>
    <n v="1"/>
    <s v="pobreza muy alta y ruralidad alta"/>
    <n v="4"/>
    <n v="1"/>
    <n v="0"/>
    <n v="3140"/>
    <n v="76.900000000000006"/>
    <n v="100"/>
    <n v="0.41584158415841582"/>
    <n v="101"/>
    <n v="0.43727015867260255"/>
    <n v="0.46584159135818481"/>
    <n v="0"/>
    <n v="15"/>
    <n v="35"/>
    <n v="0"/>
    <n v="143"/>
    <n v="4.2857143495764048E-2"/>
    <n v="0.10000000149011612"/>
    <n v="0"/>
    <n v="39"/>
    <n v="89"/>
    <x v="1"/>
    <n v="2.142857142857143E-3"/>
    <n v="5.0000000000000001E-3"/>
    <n v="0"/>
    <n v="7"/>
    <n v="15"/>
    <n v="0"/>
    <n v="2"/>
    <n v="10"/>
    <s v="No corresponde"/>
    <s v="No corresponde"/>
    <s v="No corresponde"/>
    <s v="No corresponde"/>
    <s v="No corresponde"/>
    <s v="No corresponde"/>
    <n v="0.24064171122994651"/>
    <n v="0.7"/>
    <n v="0.8"/>
    <n v="0"/>
    <n v="142"/>
    <n v="284"/>
    <n v="0"/>
    <n v="1"/>
    <n v="3"/>
    <n v="0"/>
    <n v="1"/>
    <n v="3"/>
    <s v="No corresponde"/>
    <s v="No corresponde"/>
    <s v="No corresponde"/>
    <n v="11"/>
    <n v="11"/>
    <m/>
    <n v="0"/>
    <n v="0"/>
    <n v="1"/>
  </r>
  <r>
    <n v="562"/>
    <n v="60505"/>
    <x v="5"/>
    <s v="Contumazá"/>
    <s v="San Benito"/>
    <n v="1"/>
    <n v="3"/>
    <n v="2"/>
    <s v="pobreza alta y ruralidad alta"/>
    <n v="1"/>
    <n v="0"/>
    <n v="0"/>
    <n v="3838"/>
    <n v="61.76"/>
    <n v="100"/>
    <n v="0.57692307692307687"/>
    <n v="78"/>
    <n v="0.60906592699197615"/>
    <n v="0.65192306041717529"/>
    <n v="0"/>
    <n v="15"/>
    <n v="35"/>
    <n v="0"/>
    <n v="126"/>
    <n v="5.3571428571428568E-2"/>
    <n v="0.125"/>
    <n v="0"/>
    <n v="45"/>
    <n v="104"/>
    <x v="0"/>
    <s v="No corresponde"/>
    <s v="No corresponde"/>
    <n v="0"/>
    <n v="11"/>
    <n v="25"/>
    <n v="0"/>
    <n v="2"/>
    <n v="10"/>
    <s v="No corresponde"/>
    <s v="No corresponde"/>
    <s v="No corresponde"/>
    <s v="No corresponde"/>
    <s v="No corresponde"/>
    <s v="No corresponde"/>
    <n v="0.96666666666666667"/>
    <n v="1"/>
    <n v="1"/>
    <n v="0"/>
    <n v="139"/>
    <n v="278"/>
    <n v="0"/>
    <n v="1"/>
    <n v="2"/>
    <n v="0"/>
    <n v="1"/>
    <n v="3"/>
    <s v="No corresponde"/>
    <s v="No corresponde"/>
    <s v="No corresponde"/>
    <n v="10"/>
    <n v="10"/>
    <m/>
    <n v="0"/>
    <n v="0"/>
    <n v="0"/>
  </r>
  <r>
    <n v="563"/>
    <n v="60506"/>
    <x v="5"/>
    <s v="Contumazá"/>
    <s v="Santa Cruz de Toled"/>
    <n v="1"/>
    <n v="1"/>
    <n v="1"/>
    <s v="pobreza muy alta y ruralidad alta"/>
    <n v="2"/>
    <n v="0"/>
    <n v="0"/>
    <n v="1042"/>
    <n v="83.5"/>
    <n v="100"/>
    <n v="0.55813953488372092"/>
    <n v="43"/>
    <n v="0.57956809775773865"/>
    <n v="0.6081395149230957"/>
    <n v="0"/>
    <n v="8"/>
    <n v="17"/>
    <n v="0"/>
    <n v="63"/>
    <n v="4.2857143495764048E-2"/>
    <n v="0.10000000149011612"/>
    <n v="0"/>
    <n v="17"/>
    <n v="38"/>
    <x v="1"/>
    <n v="2.142857142857143E-3"/>
    <n v="5.0000000000000001E-3"/>
    <n v="0"/>
    <n v="3"/>
    <n v="5"/>
    <n v="0"/>
    <n v="2"/>
    <n v="10"/>
    <s v="No corresponde"/>
    <s v="No corresponde"/>
    <s v="No corresponde"/>
    <s v="No corresponde"/>
    <s v="No corresponde"/>
    <s v="No corresponde"/>
    <n v="1"/>
    <n v="1"/>
    <n v="1"/>
    <n v="0"/>
    <n v="79"/>
    <n v="158"/>
    <n v="0"/>
    <n v="0"/>
    <n v="1"/>
    <n v="0"/>
    <n v="1"/>
    <n v="3"/>
    <s v="No corresponde"/>
    <s v="No corresponde"/>
    <s v="No corresponde"/>
    <n v="10"/>
    <n v="11"/>
    <m/>
    <n v="0"/>
    <n v="0"/>
    <n v="0"/>
  </r>
  <r>
    <n v="564"/>
    <n v="60507"/>
    <x v="5"/>
    <s v="Contumazá"/>
    <s v="Tantarica"/>
    <n v="1"/>
    <n v="2"/>
    <n v="1"/>
    <s v="pobreza muy alta y ruralidad alta"/>
    <n v="1"/>
    <n v="0"/>
    <n v="0"/>
    <n v="3297"/>
    <n v="67.66"/>
    <n v="100"/>
    <n v="0.58181818181818179"/>
    <n v="55"/>
    <n v="0.60324675046004261"/>
    <n v="0.63181817531585693"/>
    <n v="0"/>
    <n v="6"/>
    <n v="14"/>
    <n v="0"/>
    <n v="55"/>
    <n v="4.2857143495764048E-2"/>
    <n v="0.10000000149011612"/>
    <n v="0"/>
    <n v="30"/>
    <n v="70"/>
    <x v="1"/>
    <n v="2.142857142857143E-3"/>
    <n v="5.0000000000000001E-3"/>
    <n v="0"/>
    <n v="7"/>
    <n v="15"/>
    <n v="0"/>
    <n v="2"/>
    <n v="10"/>
    <s v="No corresponde"/>
    <s v="No corresponde"/>
    <s v="No corresponde"/>
    <s v="No corresponde"/>
    <s v="No corresponde"/>
    <s v="No corresponde"/>
    <n v="0.30434782608695654"/>
    <n v="0.7"/>
    <n v="0.8"/>
    <n v="0"/>
    <n v="152"/>
    <n v="305"/>
    <s v="No corresponde"/>
    <s v="No corresponde"/>
    <s v="No corresponde"/>
    <n v="0"/>
    <n v="1"/>
    <n v="3"/>
    <s v="No corresponde"/>
    <s v="No corresponde"/>
    <s v="No corresponde"/>
    <n v="10"/>
    <n v="10"/>
    <m/>
    <n v="0"/>
    <n v="0"/>
    <n v="0"/>
  </r>
  <r>
    <n v="565"/>
    <n v="60508"/>
    <x v="5"/>
    <s v="Contumazá"/>
    <s v="Yonán"/>
    <n v="2"/>
    <n v="4"/>
    <n v="4"/>
    <s v="pobreza media y ruralidad media"/>
    <n v="1"/>
    <n v="0"/>
    <n v="0"/>
    <n v="7892"/>
    <n v="40.99"/>
    <n v="53.003209536909679"/>
    <n v="0.71895424836601307"/>
    <n v="153"/>
    <n v="0.77252568411671263"/>
    <n v="0.84395426511764526"/>
    <n v="0"/>
    <n v="33"/>
    <n v="77"/>
    <n v="0"/>
    <n v="267"/>
    <n v="7.4999998722757616E-2"/>
    <n v="0.17499999701976776"/>
    <n v="0"/>
    <n v="79"/>
    <n v="184"/>
    <x v="0"/>
    <s v="No corresponde"/>
    <s v="No corresponde"/>
    <n v="0"/>
    <n v="11"/>
    <n v="25"/>
    <n v="0"/>
    <n v="2"/>
    <n v="10"/>
    <s v="No corresponde"/>
    <s v="No corresponde"/>
    <s v="No corresponde"/>
    <s v="No corresponde"/>
    <s v="No corresponde"/>
    <s v="No corresponde"/>
    <n v="0.5366876310272537"/>
    <n v="0.8"/>
    <n v="0.9"/>
    <n v="0"/>
    <n v="191"/>
    <n v="382"/>
    <n v="0"/>
    <n v="0"/>
    <n v="1"/>
    <n v="0"/>
    <n v="1"/>
    <n v="3"/>
    <s v="No corresponde"/>
    <s v="No corresponde"/>
    <s v="No corresponde"/>
    <n v="9"/>
    <n v="10"/>
    <m/>
    <n v="0"/>
    <n v="0"/>
    <n v="0"/>
  </r>
  <r>
    <n v="566"/>
    <n v="60601"/>
    <x v="5"/>
    <s v="Cutervo"/>
    <s v="Cutervo"/>
    <n v="1"/>
    <n v="4"/>
    <n v="4"/>
    <s v="pobreza media y ruralidad media"/>
    <n v="1"/>
    <n v="0"/>
    <n v="0"/>
    <n v="56278"/>
    <n v="56.15"/>
    <n v="68.382241143378437"/>
    <n v="0.95844576362655154"/>
    <n v="1853"/>
    <n v="0.95844577382794782"/>
    <n v="0.95844578742980957"/>
    <n v="0"/>
    <n v="351"/>
    <n v="819"/>
    <n v="0.2474460839954597"/>
    <n v="2643"/>
    <n v="0.3224460788980883"/>
    <n v="0.42244607210159302"/>
    <n v="0"/>
    <n v="429"/>
    <n v="1000"/>
    <x v="0"/>
    <s v="No corresponde"/>
    <s v="No corresponde"/>
    <n v="0"/>
    <n v="15"/>
    <n v="35"/>
    <n v="0"/>
    <n v="6"/>
    <n v="14"/>
    <n v="0"/>
    <n v="0.36428571428571427"/>
    <n v="0.85"/>
    <n v="0"/>
    <n v="0.36428571428571427"/>
    <n v="0.85"/>
    <n v="0.88736027515047289"/>
    <n v="0.9"/>
    <n v="0.95"/>
    <n v="0"/>
    <n v="693"/>
    <n v="1387"/>
    <n v="0"/>
    <n v="6"/>
    <n v="13"/>
    <n v="0"/>
    <n v="1"/>
    <n v="3"/>
    <s v="No corresponde"/>
    <s v="No corresponde"/>
    <s v="No corresponde"/>
    <n v="12"/>
    <n v="12"/>
    <m/>
    <n v="0"/>
    <n v="0"/>
    <n v="1"/>
  </r>
  <r>
    <n v="567"/>
    <n v="60602"/>
    <x v="5"/>
    <s v="Cutervo"/>
    <s v="Callayuc"/>
    <n v="1"/>
    <n v="2"/>
    <n v="1"/>
    <s v="pobreza muy alta y ruralidad alta"/>
    <n v="2"/>
    <n v="0"/>
    <n v="0"/>
    <n v="10261"/>
    <n v="73.08"/>
    <n v="100"/>
    <n v="0.63988095238095233"/>
    <n v="336"/>
    <n v="0.66130953013491467"/>
    <n v="0.68988096714019775"/>
    <n v="0"/>
    <n v="46"/>
    <n v="107"/>
    <n v="2.0964360587002098E-3"/>
    <n v="477"/>
    <n v="4.4953579922642102E-2"/>
    <n v="0.10209643840789795"/>
    <n v="0"/>
    <n v="157"/>
    <n v="365"/>
    <x v="1"/>
    <n v="2.142857142857143E-3"/>
    <n v="5.0000000000000001E-3"/>
    <n v="0"/>
    <n v="11"/>
    <n v="25"/>
    <n v="0"/>
    <n v="2"/>
    <n v="10"/>
    <s v="No corresponde"/>
    <s v="No corresponde"/>
    <s v="No corresponde"/>
    <s v="No corresponde"/>
    <s v="No corresponde"/>
    <s v="No corresponde"/>
    <n v="0.96963123644251625"/>
    <n v="1"/>
    <n v="1"/>
    <n v="0"/>
    <n v="257"/>
    <n v="514"/>
    <n v="0"/>
    <n v="2"/>
    <n v="4"/>
    <n v="0"/>
    <n v="1"/>
    <n v="3"/>
    <s v="No corresponde"/>
    <s v="No corresponde"/>
    <s v="No corresponde"/>
    <n v="11"/>
    <n v="11"/>
    <m/>
    <n v="0"/>
    <n v="0"/>
    <n v="0"/>
  </r>
  <r>
    <n v="568"/>
    <n v="60603"/>
    <x v="5"/>
    <s v="Cutervo"/>
    <s v="Choros"/>
    <n v="1"/>
    <n v="1"/>
    <n v="1"/>
    <s v="pobreza muy alta y ruralidad alta"/>
    <n v="1"/>
    <n v="0"/>
    <n v="0"/>
    <n v="3588"/>
    <n v="77.98"/>
    <n v="100"/>
    <n v="0.6966292134831461"/>
    <n v="89"/>
    <n v="0.71805779547408155"/>
    <n v="0.74662923812866211"/>
    <n v="0"/>
    <n v="13"/>
    <n v="30"/>
    <n v="0"/>
    <n v="113"/>
    <n v="4.2857143495764048E-2"/>
    <n v="0.10000000149011612"/>
    <n v="0"/>
    <n v="50"/>
    <n v="115"/>
    <x v="1"/>
    <n v="2.142857142857143E-3"/>
    <n v="5.0000000000000001E-3"/>
    <n v="0"/>
    <n v="7"/>
    <n v="15"/>
    <n v="0"/>
    <n v="2"/>
    <n v="10"/>
    <s v="No corresponde"/>
    <s v="No corresponde"/>
    <s v="No corresponde"/>
    <s v="No corresponde"/>
    <s v="No corresponde"/>
    <s v="No corresponde"/>
    <n v="0.89855072463768115"/>
    <n v="0.9"/>
    <n v="0.95"/>
    <n v="0"/>
    <n v="126"/>
    <n v="252"/>
    <n v="0"/>
    <n v="1"/>
    <n v="2"/>
    <n v="0"/>
    <n v="1"/>
    <n v="3"/>
    <s v="No corresponde"/>
    <s v="No corresponde"/>
    <s v="No corresponde"/>
    <n v="11"/>
    <n v="11"/>
    <m/>
    <n v="0"/>
    <n v="0"/>
    <n v="1"/>
  </r>
  <r>
    <n v="569"/>
    <n v="60604"/>
    <x v="5"/>
    <s v="Cutervo"/>
    <s v="Cujillo"/>
    <n v="1"/>
    <n v="1"/>
    <n v="1"/>
    <s v="pobreza muy alta y ruralidad alta"/>
    <n v="2"/>
    <n v="0"/>
    <n v="0"/>
    <n v="3034"/>
    <n v="81.45"/>
    <n v="100"/>
    <n v="0.55434782608695654"/>
    <n v="92"/>
    <n v="0.57577639707126971"/>
    <n v="0.604347825050354"/>
    <n v="0"/>
    <n v="12"/>
    <n v="27"/>
    <n v="9.5238095238095247E-3"/>
    <n v="105"/>
    <n v="5.2380952776289312E-2"/>
    <n v="0.10952381044626236"/>
    <n v="0"/>
    <n v="40"/>
    <n v="92"/>
    <x v="1"/>
    <n v="2.142857142857143E-3"/>
    <n v="5.0000000000000001E-3"/>
    <n v="0"/>
    <n v="7"/>
    <n v="15"/>
    <n v="0"/>
    <n v="2"/>
    <n v="10"/>
    <s v="No corresponde"/>
    <s v="No corresponde"/>
    <s v="No corresponde"/>
    <s v="No corresponde"/>
    <s v="No corresponde"/>
    <s v="No corresponde"/>
    <n v="0.53846153846153844"/>
    <n v="0.8"/>
    <n v="0.9"/>
    <n v="0"/>
    <n v="79"/>
    <n v="159"/>
    <s v="No corresponde"/>
    <s v="No corresponde"/>
    <s v="No corresponde"/>
    <n v="0"/>
    <n v="1"/>
    <n v="3"/>
    <s v="No corresponde"/>
    <s v="No corresponde"/>
    <s v="No corresponde"/>
    <n v="10"/>
    <n v="10"/>
    <m/>
    <n v="0"/>
    <n v="0"/>
    <n v="0"/>
  </r>
  <r>
    <n v="570"/>
    <n v="60605"/>
    <x v="5"/>
    <s v="Cutervo"/>
    <s v="La Ramada"/>
    <n v="1"/>
    <n v="1"/>
    <n v="1"/>
    <s v="pobreza muy alta y ruralidad alta"/>
    <n v="1"/>
    <n v="0"/>
    <n v="0"/>
    <n v="4853"/>
    <n v="87.17"/>
    <n v="100"/>
    <n v="0.48214285714285715"/>
    <n v="112"/>
    <n v="0.50357143732966214"/>
    <n v="0.53214287757873535"/>
    <n v="0"/>
    <n v="19"/>
    <n v="43"/>
    <n v="0.19540229885057472"/>
    <n v="174"/>
    <n v="0.23825943724470969"/>
    <n v="0.29540228843688965"/>
    <n v="0"/>
    <n v="70"/>
    <n v="163"/>
    <x v="1"/>
    <n v="2.142857142857143E-3"/>
    <n v="5.0000000000000001E-3"/>
    <n v="0"/>
    <n v="11"/>
    <n v="25"/>
    <n v="0"/>
    <n v="2"/>
    <n v="10"/>
    <s v="No corresponde"/>
    <s v="No corresponde"/>
    <s v="No corresponde"/>
    <s v="No corresponde"/>
    <s v="No corresponde"/>
    <s v="No corresponde"/>
    <n v="0.49285714285714288"/>
    <n v="0.7"/>
    <n v="0.8"/>
    <n v="0"/>
    <n v="170"/>
    <n v="340"/>
    <n v="0"/>
    <n v="1"/>
    <n v="2"/>
    <n v="0"/>
    <n v="1"/>
    <n v="3"/>
    <s v="No corresponde"/>
    <s v="No corresponde"/>
    <s v="No corresponde"/>
    <n v="11"/>
    <n v="11"/>
    <m/>
    <n v="0"/>
    <n v="0"/>
    <n v="0"/>
  </r>
  <r>
    <n v="571"/>
    <n v="60606"/>
    <x v="5"/>
    <s v="Cutervo"/>
    <s v="Pimpingos"/>
    <n v="1"/>
    <n v="1"/>
    <n v="1"/>
    <s v="pobreza muy alta y ruralidad alta"/>
    <n v="2"/>
    <n v="0"/>
    <n v="0"/>
    <n v="5687"/>
    <n v="77.900000000000006"/>
    <n v="100"/>
    <n v="0.57988165680473369"/>
    <n v="169"/>
    <n v="0.60131023817916895"/>
    <n v="0.62988168001174927"/>
    <n v="0"/>
    <n v="25"/>
    <n v="58"/>
    <n v="0"/>
    <n v="230"/>
    <n v="4.2857143495764048E-2"/>
    <n v="0.10000000149011612"/>
    <n v="0"/>
    <n v="96"/>
    <n v="224"/>
    <x v="1"/>
    <n v="2.142857142857143E-3"/>
    <n v="5.0000000000000001E-3"/>
    <n v="0"/>
    <n v="11"/>
    <n v="25"/>
    <n v="0"/>
    <n v="2"/>
    <n v="10"/>
    <s v="No corresponde"/>
    <s v="No corresponde"/>
    <s v="No corresponde"/>
    <s v="No corresponde"/>
    <s v="No corresponde"/>
    <s v="No corresponde"/>
    <n v="0.34090909090909088"/>
    <n v="0.7"/>
    <n v="0.8"/>
    <n v="0"/>
    <n v="149"/>
    <n v="299"/>
    <n v="0"/>
    <n v="1"/>
    <n v="3"/>
    <n v="0"/>
    <n v="1"/>
    <n v="3"/>
    <s v="No corresponde"/>
    <s v="No corresponde"/>
    <s v="No corresponde"/>
    <n v="11"/>
    <n v="11"/>
    <m/>
    <n v="0"/>
    <n v="0"/>
    <n v="0"/>
  </r>
  <r>
    <n v="572"/>
    <n v="60607"/>
    <x v="5"/>
    <s v="Cutervo"/>
    <s v="Querocotillo"/>
    <n v="1"/>
    <n v="1"/>
    <n v="1"/>
    <s v="pobreza muy alta y ruralidad alta"/>
    <n v="2"/>
    <n v="0"/>
    <n v="0"/>
    <n v="16970"/>
    <n v="86.11"/>
    <n v="100"/>
    <n v="0.34545454545454546"/>
    <n v="440"/>
    <n v="0.36688312129540879"/>
    <n v="0.39545455574989319"/>
    <n v="0"/>
    <n v="68"/>
    <n v="158"/>
    <n v="9.579100145137881E-2"/>
    <n v="689"/>
    <n v="0.13864814629575511"/>
    <n v="0.19579100608825684"/>
    <n v="0"/>
    <n v="246"/>
    <n v="574"/>
    <x v="1"/>
    <n v="2.142857142857143E-3"/>
    <n v="5.0000000000000001E-3"/>
    <n v="0"/>
    <n v="15"/>
    <n v="35"/>
    <n v="0"/>
    <n v="2"/>
    <n v="10"/>
    <s v="No corresponde"/>
    <s v="No corresponde"/>
    <s v="No corresponde"/>
    <s v="No corresponde"/>
    <s v="No corresponde"/>
    <s v="No corresponde"/>
    <n v="0.97219132369299222"/>
    <n v="1"/>
    <n v="1"/>
    <n v="0"/>
    <n v="301"/>
    <n v="602"/>
    <n v="0"/>
    <n v="3"/>
    <n v="6"/>
    <n v="0"/>
    <n v="1"/>
    <n v="3"/>
    <s v="No corresponde"/>
    <s v="No corresponde"/>
    <s v="No corresponde"/>
    <n v="11"/>
    <n v="11"/>
    <m/>
    <n v="0"/>
    <n v="0"/>
    <n v="0"/>
  </r>
  <r>
    <n v="573"/>
    <n v="60608"/>
    <x v="5"/>
    <s v="Cutervo"/>
    <s v="San Andres de Cutervo"/>
    <n v="1"/>
    <n v="2"/>
    <n v="1"/>
    <s v="pobreza muy alta y ruralidad alta"/>
    <n v="2"/>
    <n v="0"/>
    <n v="0"/>
    <n v="5230"/>
    <n v="71.05"/>
    <n v="100"/>
    <n v="0.57931034482758625"/>
    <n v="145"/>
    <n v="0.60073892682643948"/>
    <n v="0.62931036949157715"/>
    <n v="0"/>
    <n v="19"/>
    <n v="43"/>
    <n v="0"/>
    <n v="171"/>
    <n v="4.2857143495764048E-2"/>
    <n v="0.10000000149011612"/>
    <n v="0"/>
    <n v="77"/>
    <n v="179"/>
    <x v="1"/>
    <n v="2.142857142857143E-3"/>
    <n v="5.0000000000000001E-3"/>
    <n v="0"/>
    <n v="11"/>
    <n v="25"/>
    <n v="0"/>
    <n v="2"/>
    <n v="10"/>
    <s v="No corresponde"/>
    <s v="No corresponde"/>
    <s v="No corresponde"/>
    <s v="No corresponde"/>
    <s v="No corresponde"/>
    <s v="No corresponde"/>
    <n v="0.96380090497737558"/>
    <n v="1"/>
    <n v="1"/>
    <n v="0"/>
    <n v="166"/>
    <n v="332"/>
    <n v="0"/>
    <n v="0"/>
    <n v="1"/>
    <n v="0"/>
    <n v="1"/>
    <n v="3"/>
    <s v="No corresponde"/>
    <s v="No corresponde"/>
    <s v="No corresponde"/>
    <n v="10"/>
    <n v="11"/>
    <m/>
    <n v="0"/>
    <n v="0"/>
    <n v="0"/>
  </r>
  <r>
    <n v="574"/>
    <n v="60609"/>
    <x v="5"/>
    <s v="Cutervo"/>
    <s v="San Juan de Cutervo"/>
    <n v="1"/>
    <n v="2"/>
    <n v="1"/>
    <s v="pobreza muy alta y ruralidad alta"/>
    <n v="2"/>
    <n v="0"/>
    <n v="0"/>
    <n v="1977"/>
    <n v="74.06"/>
    <n v="100"/>
    <n v="0.484375"/>
    <n v="64"/>
    <n v="0.50580357653754093"/>
    <n v="0.53437501192092896"/>
    <n v="0"/>
    <n v="9"/>
    <n v="19"/>
    <n v="0"/>
    <n v="78"/>
    <n v="4.2857143495764048E-2"/>
    <n v="0.10000000149011612"/>
    <n v="0"/>
    <n v="31"/>
    <n v="72"/>
    <x v="1"/>
    <n v="2.142857142857143E-3"/>
    <n v="5.0000000000000001E-3"/>
    <n v="0"/>
    <n v="7"/>
    <n v="15"/>
    <n v="0"/>
    <n v="2"/>
    <n v="10"/>
    <s v="No corresponde"/>
    <s v="No corresponde"/>
    <s v="No corresponde"/>
    <s v="No corresponde"/>
    <s v="No corresponde"/>
    <s v="No corresponde"/>
    <n v="0.7142857142857143"/>
    <n v="0.8"/>
    <n v="0.9"/>
    <n v="0"/>
    <n v="61"/>
    <n v="123"/>
    <n v="0"/>
    <n v="0"/>
    <n v="1"/>
    <n v="0"/>
    <n v="1"/>
    <n v="3"/>
    <s v="No corresponde"/>
    <s v="No corresponde"/>
    <s v="No corresponde"/>
    <n v="10"/>
    <n v="11"/>
    <m/>
    <n v="0"/>
    <n v="0"/>
    <n v="0"/>
  </r>
  <r>
    <n v="575"/>
    <n v="60610"/>
    <x v="5"/>
    <s v="Cutervo"/>
    <s v="San Luis de Lucma"/>
    <n v="1"/>
    <n v="1"/>
    <n v="1"/>
    <s v="pobreza muy alta y ruralidad alta"/>
    <n v="1"/>
    <n v="0"/>
    <n v="0"/>
    <n v="4035"/>
    <n v="79.48"/>
    <n v="100"/>
    <n v="0.82954545454545459"/>
    <n v="88"/>
    <n v="0.85097402411621892"/>
    <n v="0.87954545021057129"/>
    <n v="0"/>
    <n v="14"/>
    <n v="31"/>
    <n v="0.3037037037037037"/>
    <n v="135"/>
    <n v="0.34656084050577152"/>
    <n v="0.40370368957519531"/>
    <n v="0"/>
    <n v="50"/>
    <n v="115"/>
    <x v="1"/>
    <n v="2.142857142857143E-3"/>
    <n v="5.0000000000000001E-3"/>
    <n v="0"/>
    <n v="11"/>
    <n v="25"/>
    <n v="0"/>
    <n v="2"/>
    <n v="10"/>
    <s v="No corresponde"/>
    <s v="No corresponde"/>
    <s v="No corresponde"/>
    <s v="No corresponde"/>
    <s v="No corresponde"/>
    <s v="No corresponde"/>
    <n v="0.65048543689320393"/>
    <n v="0.8"/>
    <n v="0.9"/>
    <n v="0"/>
    <n v="149"/>
    <n v="298"/>
    <s v="No corresponde"/>
    <s v="No corresponde"/>
    <s v="No corresponde"/>
    <n v="0"/>
    <n v="1"/>
    <n v="3"/>
    <s v="No corresponde"/>
    <s v="No corresponde"/>
    <s v="No corresponde"/>
    <n v="10"/>
    <n v="10"/>
    <m/>
    <n v="0"/>
    <n v="0"/>
    <n v="0"/>
  </r>
  <r>
    <n v="576"/>
    <n v="60611"/>
    <x v="5"/>
    <s v="Cutervo"/>
    <s v="Santa Cruz"/>
    <n v="1"/>
    <n v="1"/>
    <n v="1"/>
    <s v="pobreza muy alta y ruralidad alta"/>
    <n v="2"/>
    <n v="0"/>
    <n v="0"/>
    <n v="2884"/>
    <n v="82.66"/>
    <n v="100"/>
    <n v="0.66346153846153844"/>
    <n v="104"/>
    <n v="0.68489010124416139"/>
    <n v="0.71346151828765869"/>
    <n v="0"/>
    <n v="18"/>
    <n v="40"/>
    <n v="0"/>
    <n v="165"/>
    <n v="4.2857143495764048E-2"/>
    <n v="0.10000000149011612"/>
    <n v="0"/>
    <n v="48"/>
    <n v="112"/>
    <x v="1"/>
    <n v="2.142857142857143E-3"/>
    <n v="5.0000000000000001E-3"/>
    <n v="0"/>
    <n v="7"/>
    <n v="15"/>
    <n v="0"/>
    <n v="2"/>
    <n v="10"/>
    <s v="No corresponde"/>
    <s v="No corresponde"/>
    <s v="No corresponde"/>
    <s v="No corresponde"/>
    <s v="No corresponde"/>
    <s v="No corresponde"/>
    <n v="0.34931506849315069"/>
    <n v="0.7"/>
    <n v="0.8"/>
    <n v="0"/>
    <n v="129"/>
    <n v="259"/>
    <n v="0"/>
    <n v="0"/>
    <n v="1"/>
    <n v="0"/>
    <n v="1"/>
    <n v="3"/>
    <s v="No corresponde"/>
    <s v="No corresponde"/>
    <s v="No corresponde"/>
    <n v="10"/>
    <n v="11"/>
    <m/>
    <n v="0"/>
    <n v="0"/>
    <n v="0"/>
  </r>
  <r>
    <n v="577"/>
    <n v="60612"/>
    <x v="5"/>
    <s v="Cutervo"/>
    <s v="Santo Domingo de la Capilla"/>
    <n v="1"/>
    <n v="1"/>
    <n v="1"/>
    <s v="pobreza muy alta y ruralidad alta"/>
    <n v="3"/>
    <n v="0"/>
    <n v="0"/>
    <n v="5639"/>
    <n v="80.17"/>
    <n v="100"/>
    <n v="0.70700636942675155"/>
    <n v="157"/>
    <n v="0.72843493132074921"/>
    <n v="0.75700634717941284"/>
    <n v="0"/>
    <n v="28"/>
    <n v="64"/>
    <n v="0.11764705882352941"/>
    <n v="255"/>
    <n v="0.16050420250712322"/>
    <n v="0.21764706075191498"/>
    <n v="0"/>
    <n v="90"/>
    <n v="210"/>
    <x v="1"/>
    <n v="2.142857142857143E-3"/>
    <n v="5.0000000000000001E-3"/>
    <n v="0"/>
    <n v="11"/>
    <n v="25"/>
    <n v="0"/>
    <n v="2"/>
    <n v="10"/>
    <s v="No corresponde"/>
    <s v="No corresponde"/>
    <s v="No corresponde"/>
    <s v="No corresponde"/>
    <s v="No corresponde"/>
    <s v="No corresponde"/>
    <n v="0.8994413407821229"/>
    <n v="0.9"/>
    <n v="0.95"/>
    <n v="0"/>
    <n v="147"/>
    <n v="294"/>
    <n v="0"/>
    <n v="1"/>
    <n v="3"/>
    <n v="0"/>
    <n v="1"/>
    <n v="3"/>
    <s v="No corresponde"/>
    <s v="No corresponde"/>
    <s v="No corresponde"/>
    <n v="11"/>
    <n v="11"/>
    <m/>
    <n v="0"/>
    <n v="0"/>
    <n v="0"/>
  </r>
  <r>
    <n v="578"/>
    <n v="60613"/>
    <x v="5"/>
    <s v="Cutervo"/>
    <s v="Santo Tomás"/>
    <n v="1"/>
    <n v="1"/>
    <n v="1"/>
    <s v="pobreza muy alta y ruralidad alta"/>
    <n v="3"/>
    <n v="0"/>
    <n v="0"/>
    <n v="7916"/>
    <n v="83.09"/>
    <n v="100"/>
    <n v="0.57560975609756093"/>
    <n v="205"/>
    <n v="0.5970383272769143"/>
    <n v="0.62560975551605225"/>
    <n v="0"/>
    <n v="34"/>
    <n v="78"/>
    <n v="1.3245033112582781E-2"/>
    <n v="302"/>
    <n v="5.6102175804783744E-2"/>
    <n v="0.11324503272771835"/>
    <n v="0"/>
    <n v="125"/>
    <n v="290"/>
    <x v="1"/>
    <n v="2.142857142857143E-3"/>
    <n v="5.0000000000000001E-3"/>
    <n v="0"/>
    <n v="11"/>
    <n v="25"/>
    <n v="0"/>
    <n v="2"/>
    <n v="10"/>
    <s v="No corresponde"/>
    <s v="No corresponde"/>
    <s v="No corresponde"/>
    <s v="No corresponde"/>
    <s v="No corresponde"/>
    <s v="No corresponde"/>
    <n v="0.80075901328273247"/>
    <n v="0.9"/>
    <n v="0.95"/>
    <n v="0"/>
    <n v="233"/>
    <n v="466"/>
    <n v="0"/>
    <n v="2"/>
    <n v="4"/>
    <n v="0"/>
    <n v="1"/>
    <n v="3"/>
    <s v="No corresponde"/>
    <s v="No corresponde"/>
    <s v="No corresponde"/>
    <n v="11"/>
    <n v="11"/>
    <m/>
    <n v="0"/>
    <n v="0"/>
    <n v="0"/>
  </r>
  <r>
    <n v="579"/>
    <n v="60614"/>
    <x v="5"/>
    <s v="Cutervo"/>
    <s v="Socota"/>
    <n v="1"/>
    <n v="2"/>
    <n v="1"/>
    <s v="pobreza muy alta y ruralidad alta"/>
    <n v="1"/>
    <n v="0"/>
    <n v="0"/>
    <n v="10700"/>
    <n v="76.59"/>
    <n v="100"/>
    <n v="0.79536679536679533"/>
    <n v="259"/>
    <n v="0.81679535849082552"/>
    <n v="0.84536677598953247"/>
    <n v="0"/>
    <n v="40"/>
    <n v="92"/>
    <n v="5.0131926121372031E-2"/>
    <n v="379"/>
    <n v="9.298906890100414E-2"/>
    <n v="0.15013192594051361"/>
    <n v="0"/>
    <n v="149"/>
    <n v="346"/>
    <x v="1"/>
    <n v="2.142857142857143E-3"/>
    <n v="5.0000000000000001E-3"/>
    <n v="0"/>
    <n v="11"/>
    <n v="25"/>
    <n v="0"/>
    <n v="2"/>
    <n v="10"/>
    <s v="No corresponde"/>
    <s v="No corresponde"/>
    <s v="No corresponde"/>
    <s v="No corresponde"/>
    <s v="No corresponde"/>
    <s v="No corresponde"/>
    <n v="0.84057971014492749"/>
    <n v="0.9"/>
    <n v="0.95"/>
    <n v="0"/>
    <n v="206"/>
    <n v="412"/>
    <n v="0"/>
    <n v="2"/>
    <n v="4"/>
    <n v="0"/>
    <n v="1"/>
    <n v="3"/>
    <s v="No corresponde"/>
    <s v="No corresponde"/>
    <s v="No corresponde"/>
    <n v="11"/>
    <n v="11"/>
    <m/>
    <n v="0"/>
    <n v="0"/>
    <n v="0"/>
  </r>
  <r>
    <n v="580"/>
    <n v="60615"/>
    <x v="5"/>
    <s v="Cutervo"/>
    <s v="Toribio Casanova"/>
    <n v="1"/>
    <n v="2"/>
    <n v="1"/>
    <s v="pobreza muy alta y ruralidad alta"/>
    <n v="1"/>
    <n v="0"/>
    <n v="0"/>
    <n v="1260"/>
    <n v="72.599999999999994"/>
    <n v="100"/>
    <n v="0.74193548387096775"/>
    <n v="31"/>
    <n v="0.76336406370461807"/>
    <n v="0.7919355034828186"/>
    <n v="0"/>
    <n v="6"/>
    <n v="13"/>
    <n v="0"/>
    <n v="44"/>
    <n v="4.2857143495764048E-2"/>
    <n v="0.10000000149011612"/>
    <n v="0"/>
    <n v="17"/>
    <n v="38"/>
    <x v="1"/>
    <n v="2.142857142857143E-3"/>
    <n v="5.0000000000000001E-3"/>
    <n v="0"/>
    <n v="3"/>
    <n v="5"/>
    <n v="0"/>
    <n v="2"/>
    <n v="10"/>
    <s v="No corresponde"/>
    <s v="No corresponde"/>
    <s v="No corresponde"/>
    <s v="No corresponde"/>
    <s v="No corresponde"/>
    <s v="No corresponde"/>
    <n v="0.75229357798165142"/>
    <n v="0.8"/>
    <n v="0.9"/>
    <n v="0"/>
    <n v="42"/>
    <n v="85"/>
    <n v="0"/>
    <n v="0"/>
    <n v="1"/>
    <n v="0"/>
    <n v="1"/>
    <n v="3"/>
    <s v="No corresponde"/>
    <s v="No corresponde"/>
    <s v="No corresponde"/>
    <n v="10"/>
    <n v="11"/>
    <m/>
    <n v="0"/>
    <n v="0"/>
    <n v="0"/>
  </r>
  <r>
    <n v="581"/>
    <n v="60701"/>
    <x v="5"/>
    <s v="Hualgayoc"/>
    <s v="Bambamarca"/>
    <n v="1"/>
    <n v="3"/>
    <n v="4"/>
    <s v="pobreza media y ruralidad media"/>
    <n v="2"/>
    <n v="0"/>
    <n v="0"/>
    <n v="82592"/>
    <n v="59.88"/>
    <n v="80.409210012822655"/>
    <n v="0.92093216812317935"/>
    <n v="2403"/>
    <n v="0.94624696138759667"/>
    <n v="0.98000001907348633"/>
    <n v="0"/>
    <n v="429"/>
    <n v="1000"/>
    <n v="0.10173838700484468"/>
    <n v="3509"/>
    <n v="0.1767383820421993"/>
    <n v="0.27673837542533875"/>
    <n v="0"/>
    <n v="429"/>
    <n v="1000"/>
    <x v="0"/>
    <s v="No corresponde"/>
    <s v="No corresponde"/>
    <n v="0"/>
    <n v="15"/>
    <n v="35"/>
    <n v="0"/>
    <n v="6"/>
    <n v="14"/>
    <n v="0"/>
    <n v="0.36428571428571427"/>
    <n v="0.85"/>
    <n v="0"/>
    <n v="0.36428571428571427"/>
    <n v="0.85"/>
    <n v="0.91447368421052633"/>
    <n v="0.95"/>
    <n v="1"/>
    <n v="0"/>
    <n v="1162"/>
    <n v="2325"/>
    <n v="0"/>
    <n v="7"/>
    <n v="16"/>
    <n v="0"/>
    <n v="1"/>
    <n v="3"/>
    <s v="No corresponde"/>
    <s v="No corresponde"/>
    <s v="No corresponde"/>
    <n v="12"/>
    <n v="12"/>
    <m/>
    <n v="0"/>
    <n v="0"/>
    <n v="1"/>
  </r>
  <r>
    <n v="582"/>
    <n v="60702"/>
    <x v="5"/>
    <s v="Hualgayoc"/>
    <s v="Chugur"/>
    <n v="1"/>
    <n v="3"/>
    <n v="2"/>
    <s v="pobreza alta y ruralidad alta"/>
    <n v="1"/>
    <n v="0"/>
    <n v="0"/>
    <n v="3594"/>
    <n v="60.29"/>
    <n v="100"/>
    <n v="0.75268817204301075"/>
    <n v="93"/>
    <n v="0.78483102297819518"/>
    <n v="0.82768815755844116"/>
    <n v="0"/>
    <n v="18"/>
    <n v="42"/>
    <n v="0"/>
    <n v="131"/>
    <n v="5.3571428571428568E-2"/>
    <n v="0.125"/>
    <n v="0"/>
    <n v="47"/>
    <n v="108"/>
    <x v="0"/>
    <s v="No corresponde"/>
    <s v="No corresponde"/>
    <n v="0"/>
    <n v="7"/>
    <n v="15"/>
    <n v="0"/>
    <n v="2"/>
    <n v="10"/>
    <s v="No corresponde"/>
    <s v="No corresponde"/>
    <s v="No corresponde"/>
    <s v="No corresponde"/>
    <s v="No corresponde"/>
    <s v="No corresponde"/>
    <n v="0.50691244239631339"/>
    <n v="0.8"/>
    <n v="0.9"/>
    <n v="0"/>
    <n v="79"/>
    <n v="158"/>
    <n v="0"/>
    <n v="1"/>
    <n v="2"/>
    <n v="0"/>
    <n v="1"/>
    <n v="3"/>
    <s v="No corresponde"/>
    <s v="No corresponde"/>
    <s v="No corresponde"/>
    <n v="10"/>
    <n v="10"/>
    <m/>
    <n v="0"/>
    <n v="0"/>
    <n v="0"/>
  </r>
  <r>
    <n v="583"/>
    <n v="60703"/>
    <x v="5"/>
    <s v="Hualgayoc"/>
    <s v="Hualgayoc"/>
    <n v="1"/>
    <n v="3"/>
    <n v="2"/>
    <s v="pobreza alta y ruralidad alta"/>
    <n v="2"/>
    <n v="0"/>
    <n v="0"/>
    <n v="16948"/>
    <n v="64.31"/>
    <n v="100"/>
    <n v="0.84054669703872442"/>
    <n v="439"/>
    <n v="0.87268956199050762"/>
    <n v="0.915546715259552"/>
    <n v="0"/>
    <n v="76"/>
    <n v="177"/>
    <n v="0.12808641975308643"/>
    <n v="648"/>
    <n v="0.18165784753609376"/>
    <n v="0.25308641791343689"/>
    <n v="0"/>
    <n v="239"/>
    <n v="556"/>
    <x v="0"/>
    <s v="No corresponde"/>
    <s v="No corresponde"/>
    <n v="0"/>
    <n v="15"/>
    <n v="35"/>
    <n v="0"/>
    <n v="2"/>
    <n v="10"/>
    <s v="No corresponde"/>
    <s v="No corresponde"/>
    <s v="No corresponde"/>
    <s v="No corresponde"/>
    <s v="No corresponde"/>
    <s v="No corresponde"/>
    <n v="0.3122866894197952"/>
    <n v="0.7"/>
    <n v="0.8"/>
    <n v="0"/>
    <n v="369"/>
    <n v="738"/>
    <n v="0"/>
    <n v="2"/>
    <n v="4"/>
    <n v="0"/>
    <n v="1"/>
    <n v="3"/>
    <s v="No corresponde"/>
    <s v="No corresponde"/>
    <s v="No corresponde"/>
    <n v="10"/>
    <n v="10"/>
    <m/>
    <n v="0"/>
    <n v="0"/>
    <n v="0"/>
  </r>
  <r>
    <n v="584"/>
    <n v="60801"/>
    <x v="5"/>
    <s v="Jaén"/>
    <s v="Jaén"/>
    <n v="2"/>
    <n v="5"/>
    <n v="6"/>
    <s v="pobreza baja y ruralidad baja"/>
    <n v="1"/>
    <n v="0"/>
    <n v="0"/>
    <n v="101539"/>
    <n v="23.99"/>
    <n v="19.244154698299106"/>
    <n v="0.91945861992456179"/>
    <n v="4507"/>
    <n v="0.94540493384552948"/>
    <n v="0.98000001907348633"/>
    <n v="0"/>
    <n v="429"/>
    <n v="1000"/>
    <n v="2.9616466755516069E-4"/>
    <n v="6753"/>
    <n v="9.6724738175499148E-2"/>
    <n v="0.22529616951942444"/>
    <n v="0"/>
    <n v="429"/>
    <n v="1000"/>
    <x v="0"/>
    <s v="No corresponde"/>
    <s v="No corresponde"/>
    <n v="0"/>
    <n v="15"/>
    <n v="35"/>
    <n v="0"/>
    <n v="2"/>
    <n v="10"/>
    <n v="0"/>
    <n v="0.36428571428571427"/>
    <n v="0.85"/>
    <n v="0"/>
    <n v="0.36428571428571427"/>
    <n v="0.85"/>
    <n v="0.90697674418604646"/>
    <n v="0.95"/>
    <n v="1"/>
    <n v="0"/>
    <n v="859"/>
    <n v="1718"/>
    <s v="No corresponde"/>
    <s v="No corresponde"/>
    <s v="No corresponde"/>
    <n v="0"/>
    <n v="1"/>
    <n v="3"/>
    <s v="No corresponde"/>
    <s v="No corresponde"/>
    <s v="No corresponde"/>
    <n v="11"/>
    <n v="11"/>
    <m/>
    <n v="0"/>
    <n v="0"/>
    <n v="0"/>
  </r>
  <r>
    <n v="585"/>
    <n v="60802"/>
    <x v="5"/>
    <s v="Jaén"/>
    <s v="Bellavista"/>
    <n v="1"/>
    <n v="4"/>
    <n v="4"/>
    <s v="pobreza media y ruralidad media"/>
    <n v="1"/>
    <n v="0"/>
    <n v="0"/>
    <n v="15282"/>
    <n v="47.49"/>
    <n v="81.161737276845187"/>
    <n v="0.81294964028776984"/>
    <n v="556"/>
    <n v="0.86652107621023367"/>
    <n v="0.93794965744018555"/>
    <n v="0"/>
    <n v="100"/>
    <n v="232"/>
    <n v="3.713188220230474E-2"/>
    <n v="781"/>
    <n v="0.11213188454745915"/>
    <n v="0.21213188767433167"/>
    <n v="0"/>
    <n v="239"/>
    <n v="556"/>
    <x v="0"/>
    <s v="No corresponde"/>
    <s v="No corresponde"/>
    <n v="0"/>
    <n v="11"/>
    <n v="25"/>
    <n v="0"/>
    <n v="6"/>
    <n v="14"/>
    <s v="No corresponde"/>
    <s v="No corresponde"/>
    <s v="No corresponde"/>
    <s v="No corresponde"/>
    <s v="No corresponde"/>
    <s v="No corresponde"/>
    <n v="0.9393564356435643"/>
    <n v="0.95"/>
    <n v="1"/>
    <n v="0"/>
    <n v="353"/>
    <n v="706"/>
    <n v="0"/>
    <n v="2"/>
    <n v="5"/>
    <n v="0"/>
    <n v="1"/>
    <n v="3"/>
    <s v="No corresponde"/>
    <s v="No corresponde"/>
    <s v="No corresponde"/>
    <n v="10"/>
    <n v="10"/>
    <m/>
    <n v="0"/>
    <n v="0"/>
    <n v="1"/>
  </r>
  <r>
    <n v="586"/>
    <n v="60803"/>
    <x v="5"/>
    <s v="Jaén"/>
    <s v="Chontali"/>
    <n v="1"/>
    <n v="4"/>
    <n v="3"/>
    <s v="pobreza media y ruralidad alta"/>
    <n v="3"/>
    <n v="0"/>
    <n v="0"/>
    <n v="10213"/>
    <n v="46.12"/>
    <n v="100"/>
    <n v="0.60765550239234445"/>
    <n v="418"/>
    <n v="0.65051263970051088"/>
    <n v="0.70765548944473267"/>
    <n v="0"/>
    <n v="73"/>
    <n v="169"/>
    <n v="9.2982456140350875E-2"/>
    <n v="570"/>
    <n v="0.15726817295814216"/>
    <n v="0.24298246204853058"/>
    <n v="0"/>
    <n v="191"/>
    <n v="444"/>
    <x v="0"/>
    <s v="No corresponde"/>
    <s v="No corresponde"/>
    <n v="0"/>
    <n v="15"/>
    <n v="35"/>
    <n v="0"/>
    <n v="2"/>
    <n v="10"/>
    <s v="No corresponde"/>
    <s v="No corresponde"/>
    <s v="No corresponde"/>
    <s v="No corresponde"/>
    <s v="No corresponde"/>
    <s v="No corresponde"/>
    <n v="0.97596153846153844"/>
    <n v="1"/>
    <n v="1"/>
    <n v="0"/>
    <n v="193"/>
    <n v="387"/>
    <n v="0"/>
    <n v="1"/>
    <n v="3"/>
    <n v="0"/>
    <n v="1"/>
    <n v="3"/>
    <s v="No corresponde"/>
    <s v="No corresponde"/>
    <s v="No corresponde"/>
    <n v="10"/>
    <n v="10"/>
    <m/>
    <n v="0"/>
    <n v="0"/>
    <n v="1"/>
  </r>
  <r>
    <n v="587"/>
    <n v="60804"/>
    <x v="5"/>
    <s v="Jaén"/>
    <s v="Colasay"/>
    <n v="1"/>
    <n v="2"/>
    <n v="1"/>
    <s v="pobreza muy alta y ruralidad alta"/>
    <n v="1"/>
    <n v="0"/>
    <n v="0"/>
    <n v="10428"/>
    <n v="72.739999999999995"/>
    <n v="100"/>
    <n v="0.58252427184466016"/>
    <n v="412"/>
    <n v="0.60395283474174843"/>
    <n v="0.63252425193786621"/>
    <n v="0"/>
    <n v="60"/>
    <n v="140"/>
    <n v="0"/>
    <n v="540"/>
    <n v="4.2857143495764048E-2"/>
    <n v="0.10000000149011612"/>
    <n v="0"/>
    <n v="165"/>
    <n v="384"/>
    <x v="1"/>
    <n v="2.142857142857143E-3"/>
    <n v="5.0000000000000001E-3"/>
    <n v="0"/>
    <n v="15"/>
    <n v="35"/>
    <n v="0"/>
    <n v="2"/>
    <n v="10"/>
    <s v="No corresponde"/>
    <s v="No corresponde"/>
    <s v="No corresponde"/>
    <s v="No corresponde"/>
    <s v="No corresponde"/>
    <s v="No corresponde"/>
    <n v="0.94354838709677424"/>
    <n v="0.95"/>
    <n v="1"/>
    <n v="0"/>
    <n v="232"/>
    <n v="464"/>
    <n v="0"/>
    <n v="2"/>
    <n v="5"/>
    <n v="0"/>
    <n v="1"/>
    <n v="3"/>
    <s v="No corresponde"/>
    <s v="No corresponde"/>
    <s v="No corresponde"/>
    <n v="11"/>
    <n v="11"/>
    <m/>
    <n v="0"/>
    <n v="0"/>
    <n v="0"/>
  </r>
  <r>
    <n v="588"/>
    <n v="60805"/>
    <x v="5"/>
    <s v="Jaén"/>
    <s v="Huabal"/>
    <n v="1"/>
    <n v="2"/>
    <n v="1"/>
    <s v="pobreza muy alta y ruralidad alta"/>
    <n v="2"/>
    <n v="0"/>
    <n v="0"/>
    <n v="6943"/>
    <n v="76.17"/>
    <n v="100"/>
    <n v="0.75073313782991202"/>
    <n v="341"/>
    <n v="0.77216171406780665"/>
    <n v="0.80073314905166626"/>
    <n v="0"/>
    <n v="50"/>
    <n v="116"/>
    <n v="0.1623931623931624"/>
    <n v="468"/>
    <n v="0.20525031131993574"/>
    <n v="0.26239317655563354"/>
    <n v="0"/>
    <n v="133"/>
    <n v="309"/>
    <x v="1"/>
    <n v="2.142857142857143E-3"/>
    <n v="5.0000000000000001E-3"/>
    <n v="0"/>
    <n v="11"/>
    <n v="25"/>
    <n v="0"/>
    <n v="2"/>
    <n v="10"/>
    <s v="No corresponde"/>
    <s v="No corresponde"/>
    <s v="No corresponde"/>
    <s v="No corresponde"/>
    <s v="No corresponde"/>
    <s v="No corresponde"/>
    <n v="0.96729776247848542"/>
    <n v="1"/>
    <n v="1"/>
    <n v="0"/>
    <n v="237"/>
    <n v="475"/>
    <n v="0"/>
    <n v="1"/>
    <n v="3"/>
    <n v="0"/>
    <n v="1"/>
    <n v="3"/>
    <s v="No corresponde"/>
    <s v="No corresponde"/>
    <s v="No corresponde"/>
    <n v="11"/>
    <n v="11"/>
    <m/>
    <n v="0"/>
    <n v="0"/>
    <n v="0"/>
  </r>
  <r>
    <n v="589"/>
    <n v="60806"/>
    <x v="5"/>
    <s v="Jaén"/>
    <s v="Las Pirias"/>
    <n v="1"/>
    <n v="1"/>
    <n v="1"/>
    <s v="pobreza muy alta y ruralidad alta"/>
    <n v="1"/>
    <n v="0"/>
    <n v="0"/>
    <n v="4002"/>
    <n v="78.53"/>
    <n v="100"/>
    <n v="0.76963350785340312"/>
    <n v="191"/>
    <n v="0.79106206901053844"/>
    <n v="0.81963348388671875"/>
    <n v="0"/>
    <n v="24"/>
    <n v="55"/>
    <n v="0"/>
    <n v="239"/>
    <n v="4.2857143495764048E-2"/>
    <n v="0.10000000149011612"/>
    <n v="0"/>
    <n v="62"/>
    <n v="143"/>
    <x v="1"/>
    <n v="2.142857142857143E-3"/>
    <n v="5.0000000000000001E-3"/>
    <n v="0"/>
    <n v="11"/>
    <n v="25"/>
    <n v="0"/>
    <n v="2"/>
    <n v="10"/>
    <s v="No corresponde"/>
    <s v="No corresponde"/>
    <s v="No corresponde"/>
    <s v="No corresponde"/>
    <s v="No corresponde"/>
    <s v="No corresponde"/>
    <n v="0.96216216216216222"/>
    <n v="1"/>
    <n v="1"/>
    <n v="0"/>
    <n v="134"/>
    <n v="269"/>
    <n v="0"/>
    <n v="1"/>
    <n v="2"/>
    <n v="0"/>
    <n v="1"/>
    <n v="3"/>
    <s v="No corresponde"/>
    <s v="No corresponde"/>
    <s v="No corresponde"/>
    <n v="11"/>
    <n v="11"/>
    <m/>
    <n v="0"/>
    <n v="0"/>
    <n v="0"/>
  </r>
  <r>
    <n v="590"/>
    <n v="60807"/>
    <x v="5"/>
    <s v="Jaén"/>
    <s v="Pomahuaca"/>
    <n v="1"/>
    <n v="1"/>
    <n v="1"/>
    <s v="pobreza muy alta y ruralidad alta"/>
    <n v="2"/>
    <n v="0"/>
    <n v="0"/>
    <n v="10171"/>
    <n v="78.08"/>
    <n v="100"/>
    <n v="0.6797752808988764"/>
    <n v="356"/>
    <n v="0.7012038646119364"/>
    <n v="0.72977530956268311"/>
    <n v="0"/>
    <n v="54"/>
    <n v="124"/>
    <n v="6.3366336633663367E-2"/>
    <n v="505"/>
    <n v="0.10622347778360106"/>
    <n v="0.16336633265018463"/>
    <n v="0"/>
    <n v="160"/>
    <n v="373"/>
    <x v="1"/>
    <n v="2.142857142857143E-3"/>
    <n v="5.0000000000000001E-3"/>
    <n v="0"/>
    <n v="7"/>
    <n v="15"/>
    <n v="0"/>
    <n v="2"/>
    <n v="10"/>
    <s v="No corresponde"/>
    <s v="No corresponde"/>
    <s v="No corresponde"/>
    <s v="No corresponde"/>
    <s v="No corresponde"/>
    <s v="No corresponde"/>
    <n v="0.90619469026548671"/>
    <n v="0.95"/>
    <n v="1"/>
    <n v="0"/>
    <n v="223"/>
    <n v="446"/>
    <n v="0"/>
    <n v="2"/>
    <n v="5"/>
    <n v="0"/>
    <n v="1"/>
    <n v="3"/>
    <s v="No corresponde"/>
    <s v="No corresponde"/>
    <s v="No corresponde"/>
    <n v="11"/>
    <n v="11"/>
    <m/>
    <n v="0"/>
    <n v="0"/>
    <n v="0"/>
  </r>
  <r>
    <n v="591"/>
    <n v="60808"/>
    <x v="5"/>
    <s v="Jaén"/>
    <s v="Pucará"/>
    <n v="1"/>
    <n v="4"/>
    <n v="4"/>
    <s v="pobreza media y ruralidad media"/>
    <n v="1"/>
    <n v="0"/>
    <n v="0"/>
    <n v="7689"/>
    <n v="46.43"/>
    <n v="48.95774647887324"/>
    <n v="0.53287197231833905"/>
    <n v="289"/>
    <n v="0.58644339629346287"/>
    <n v="0.65787196159362793"/>
    <n v="0"/>
    <n v="51"/>
    <n v="118"/>
    <n v="0"/>
    <n v="425"/>
    <n v="7.4999998722757616E-2"/>
    <n v="0.17499999701976776"/>
    <n v="0"/>
    <n v="114"/>
    <n v="264"/>
    <x v="0"/>
    <s v="No corresponde"/>
    <s v="No corresponde"/>
    <n v="0"/>
    <n v="11"/>
    <n v="25"/>
    <n v="0"/>
    <n v="2"/>
    <n v="10"/>
    <s v="No corresponde"/>
    <s v="No corresponde"/>
    <s v="No corresponde"/>
    <s v="No corresponde"/>
    <s v="No corresponde"/>
    <s v="No corresponde"/>
    <n v="0.81200631911532384"/>
    <n v="0.9"/>
    <n v="0.95"/>
    <n v="0"/>
    <n v="159"/>
    <n v="318"/>
    <n v="0"/>
    <n v="1"/>
    <n v="2"/>
    <n v="0"/>
    <n v="1"/>
    <n v="3"/>
    <s v="No corresponde"/>
    <s v="No corresponde"/>
    <s v="No corresponde"/>
    <n v="10"/>
    <n v="10"/>
    <m/>
    <n v="0"/>
    <n v="0"/>
    <n v="0"/>
  </r>
  <r>
    <n v="592"/>
    <n v="60809"/>
    <x v="5"/>
    <s v="Jaén"/>
    <s v="Sallique"/>
    <n v="1"/>
    <n v="1"/>
    <n v="1"/>
    <s v="pobreza muy alta y ruralidad alta"/>
    <n v="4"/>
    <n v="1"/>
    <n v="0"/>
    <n v="8714"/>
    <n v="79.72"/>
    <n v="100"/>
    <n v="0.37299035369774919"/>
    <n v="311"/>
    <n v="0.3944189243624393"/>
    <n v="0.4229903519153595"/>
    <n v="0"/>
    <n v="47"/>
    <n v="109"/>
    <n v="0"/>
    <n v="435"/>
    <n v="4.2857143495764048E-2"/>
    <n v="0.10000000149011612"/>
    <n v="0"/>
    <n v="141"/>
    <n v="329"/>
    <x v="1"/>
    <n v="2.142857142857143E-3"/>
    <n v="5.0000000000000001E-3"/>
    <n v="0"/>
    <n v="11"/>
    <n v="25"/>
    <n v="0"/>
    <n v="2"/>
    <n v="10"/>
    <s v="No corresponde"/>
    <s v="No corresponde"/>
    <s v="No corresponde"/>
    <s v="No corresponde"/>
    <s v="No corresponde"/>
    <s v="No corresponde"/>
    <n v="0.95907928388746799"/>
    <n v="1"/>
    <n v="1"/>
    <n v="0"/>
    <n v="177"/>
    <n v="355"/>
    <n v="0"/>
    <n v="2"/>
    <n v="4"/>
    <n v="0"/>
    <n v="1"/>
    <n v="3"/>
    <s v="No corresponde"/>
    <s v="No corresponde"/>
    <s v="No corresponde"/>
    <n v="11"/>
    <n v="11"/>
    <m/>
    <n v="0"/>
    <n v="0"/>
    <n v="1"/>
  </r>
  <r>
    <n v="593"/>
    <n v="60810"/>
    <x v="5"/>
    <s v="Jaén"/>
    <s v="San Felipe"/>
    <n v="1"/>
    <n v="1"/>
    <n v="1"/>
    <s v="pobreza muy alta y ruralidad alta"/>
    <n v="4"/>
    <n v="0"/>
    <n v="1"/>
    <n v="6254"/>
    <n v="81.03"/>
    <n v="100"/>
    <n v="0.58823529411764708"/>
    <n v="170"/>
    <n v="0.60966385562880698"/>
    <n v="0.63823527097702026"/>
    <n v="0"/>
    <n v="26"/>
    <n v="60"/>
    <n v="0"/>
    <n v="239"/>
    <n v="4.2857143495764048E-2"/>
    <n v="0.10000000149011612"/>
    <n v="0"/>
    <n v="81"/>
    <n v="188"/>
    <x v="1"/>
    <n v="2.142857142857143E-3"/>
    <n v="5.0000000000000001E-3"/>
    <n v="0"/>
    <n v="11"/>
    <n v="25"/>
    <n v="0"/>
    <n v="2"/>
    <n v="10"/>
    <s v="No corresponde"/>
    <s v="No corresponde"/>
    <s v="No corresponde"/>
    <s v="No corresponde"/>
    <s v="No corresponde"/>
    <s v="No corresponde"/>
    <n v="0.99568965517241381"/>
    <n v="1"/>
    <n v="1"/>
    <n v="0"/>
    <n v="142"/>
    <n v="285"/>
    <n v="0"/>
    <n v="1"/>
    <n v="3"/>
    <n v="0"/>
    <n v="1"/>
    <n v="3"/>
    <s v="No corresponde"/>
    <s v="No corresponde"/>
    <s v="No corresponde"/>
    <n v="11"/>
    <n v="11"/>
    <m/>
    <n v="0"/>
    <n v="0"/>
    <n v="0"/>
  </r>
  <r>
    <n v="594"/>
    <n v="60811"/>
    <x v="5"/>
    <s v="Jaén"/>
    <s v="San José del Alto"/>
    <n v="1"/>
    <n v="4"/>
    <n v="3"/>
    <s v="pobreza media y ruralidad alta"/>
    <n v="1"/>
    <n v="0"/>
    <n v="0"/>
    <n v="7196"/>
    <n v="50.42"/>
    <n v="100"/>
    <n v="0.59230769230769231"/>
    <n v="260"/>
    <n v="0.63516484302478837"/>
    <n v="0.69230771064758301"/>
    <n v="0"/>
    <n v="49"/>
    <n v="114"/>
    <n v="8.6253369272237201E-2"/>
    <n v="371"/>
    <n v="0.15053908210168859"/>
    <n v="0.23625336587429047"/>
    <n v="0"/>
    <n v="136"/>
    <n v="317"/>
    <x v="0"/>
    <s v="No corresponde"/>
    <s v="No corresponde"/>
    <n v="0"/>
    <n v="11"/>
    <n v="25"/>
    <n v="0"/>
    <n v="2"/>
    <n v="10"/>
    <s v="No corresponde"/>
    <s v="No corresponde"/>
    <s v="No corresponde"/>
    <s v="No corresponde"/>
    <s v="No corresponde"/>
    <s v="No corresponde"/>
    <n v="0.78187403993855609"/>
    <n v="0.8"/>
    <n v="0.9"/>
    <n v="0"/>
    <n v="174"/>
    <n v="349"/>
    <n v="0"/>
    <n v="1"/>
    <n v="3"/>
    <n v="0"/>
    <n v="1"/>
    <n v="3"/>
    <s v="No corresponde"/>
    <s v="No corresponde"/>
    <s v="No corresponde"/>
    <n v="10"/>
    <n v="10"/>
    <m/>
    <n v="0"/>
    <n v="0"/>
    <n v="0"/>
  </r>
  <r>
    <n v="595"/>
    <n v="60812"/>
    <x v="5"/>
    <s v="Jaén"/>
    <s v="Santa Rosa"/>
    <n v="1"/>
    <n v="4"/>
    <n v="2"/>
    <s v="pobreza alta y ruralidad alta"/>
    <n v="1"/>
    <n v="0"/>
    <n v="0"/>
    <n v="11342"/>
    <n v="54.21"/>
    <n v="100"/>
    <n v="0.66768292682926833"/>
    <n v="328"/>
    <n v="0.69982578696274178"/>
    <n v="0.74268293380737305"/>
    <n v="0"/>
    <n v="57"/>
    <n v="131"/>
    <n v="0"/>
    <n v="438"/>
    <n v="5.3571428571428568E-2"/>
    <n v="0.125"/>
    <n v="0"/>
    <n v="176"/>
    <n v="409"/>
    <x v="0"/>
    <s v="No corresponde"/>
    <s v="No corresponde"/>
    <n v="0"/>
    <n v="15"/>
    <n v="35"/>
    <n v="0"/>
    <n v="2"/>
    <n v="10"/>
    <s v="No corresponde"/>
    <s v="No corresponde"/>
    <s v="No corresponde"/>
    <s v="No corresponde"/>
    <s v="No corresponde"/>
    <s v="No corresponde"/>
    <n v="0.70867768595041325"/>
    <n v="0.8"/>
    <n v="0.9"/>
    <n v="0"/>
    <n v="205"/>
    <n v="410"/>
    <n v="0"/>
    <n v="2"/>
    <n v="4"/>
    <n v="0"/>
    <n v="1"/>
    <n v="3"/>
    <s v="No corresponde"/>
    <s v="No corresponde"/>
    <s v="No corresponde"/>
    <n v="10"/>
    <n v="10"/>
    <m/>
    <n v="0"/>
    <n v="0"/>
    <n v="1"/>
  </r>
  <r>
    <n v="596"/>
    <n v="60901"/>
    <x v="5"/>
    <s v="San Ignacio"/>
    <s v="San Ignacio"/>
    <n v="1"/>
    <n v="3"/>
    <n v="4"/>
    <s v="pobreza media y ruralidad media"/>
    <n v="1"/>
    <n v="0"/>
    <n v="0"/>
    <n v="37792"/>
    <n v="58.4"/>
    <n v="65.903536977491967"/>
    <n v="0.93965517241379315"/>
    <n v="1624"/>
    <n v="0.95694582098223313"/>
    <n v="0.98000001907348633"/>
    <n v="0"/>
    <n v="294"/>
    <n v="686"/>
    <n v="0.11325724319578578"/>
    <n v="2278"/>
    <n v="0.18825724236148522"/>
    <n v="0.28825724124908447"/>
    <n v="0"/>
    <n v="429"/>
    <n v="1000"/>
    <x v="0"/>
    <s v="No corresponde"/>
    <s v="No corresponde"/>
    <n v="0"/>
    <n v="15"/>
    <n v="35"/>
    <n v="0"/>
    <n v="6"/>
    <n v="14"/>
    <n v="0"/>
    <n v="0.36428571428571427"/>
    <n v="0.85"/>
    <n v="0"/>
    <n v="0.36428571428571427"/>
    <n v="0.85"/>
    <n v="0.83153153153153159"/>
    <n v="0.9"/>
    <n v="0.95"/>
    <n v="0"/>
    <n v="409"/>
    <n v="819"/>
    <n v="0"/>
    <n v="4"/>
    <n v="9"/>
    <n v="0"/>
    <n v="1"/>
    <n v="3"/>
    <s v="No corresponde"/>
    <s v="No corresponde"/>
    <s v="No corresponde"/>
    <n v="12"/>
    <n v="12"/>
    <m/>
    <n v="0"/>
    <n v="0"/>
    <n v="0"/>
  </r>
  <r>
    <n v="597"/>
    <n v="60902"/>
    <x v="5"/>
    <s v="San Ignacio"/>
    <s v="Chirinos"/>
    <n v="1"/>
    <n v="2"/>
    <n v="1"/>
    <s v="pobreza muy alta y ruralidad alta"/>
    <n v="1"/>
    <n v="0"/>
    <n v="0"/>
    <n v="14329"/>
    <n v="67.150000000000006"/>
    <n v="100"/>
    <n v="0.70695364238410596"/>
    <n v="604"/>
    <n v="0.72838221993667396"/>
    <n v="0.7569536566734314"/>
    <n v="0"/>
    <n v="88"/>
    <n v="205"/>
    <n v="4.8387096774193547E-2"/>
    <n v="806"/>
    <n v="9.1244236458831118E-2"/>
    <n v="0.14838708937168121"/>
    <n v="0"/>
    <n v="213"/>
    <n v="497"/>
    <x v="1"/>
    <n v="2.142857142857143E-3"/>
    <n v="5.0000000000000001E-3"/>
    <n v="0"/>
    <n v="15"/>
    <n v="35"/>
    <n v="0"/>
    <n v="6"/>
    <n v="14"/>
    <s v="No corresponde"/>
    <s v="No corresponde"/>
    <s v="No corresponde"/>
    <s v="No corresponde"/>
    <s v="No corresponde"/>
    <s v="No corresponde"/>
    <n v="0.88631090487238984"/>
    <n v="0.9"/>
    <n v="0.95"/>
    <n v="0"/>
    <n v="288"/>
    <n v="577"/>
    <n v="0"/>
    <n v="2"/>
    <n v="5"/>
    <n v="0"/>
    <n v="1"/>
    <n v="3"/>
    <s v="No corresponde"/>
    <s v="No corresponde"/>
    <s v="No corresponde"/>
    <n v="11"/>
    <n v="11"/>
    <m/>
    <n v="0"/>
    <n v="0"/>
    <n v="0"/>
  </r>
  <r>
    <n v="598"/>
    <n v="60903"/>
    <x v="5"/>
    <s v="San Ignacio"/>
    <s v="Huarango"/>
    <n v="1"/>
    <n v="3"/>
    <n v="2"/>
    <s v="pobreza alta y ruralidad alta"/>
    <n v="3"/>
    <n v="0"/>
    <n v="0"/>
    <n v="20551"/>
    <n v="63.38"/>
    <n v="100"/>
    <n v="0.53324099722991691"/>
    <n v="722"/>
    <n v="0.56538386483130176"/>
    <n v="0.60824102163314819"/>
    <n v="0"/>
    <n v="132"/>
    <n v="308"/>
    <n v="1.001001001001001E-3"/>
    <n v="999"/>
    <n v="5.4572429316725381E-2"/>
    <n v="0.12600100040435791"/>
    <n v="0"/>
    <n v="396"/>
    <n v="924"/>
    <x v="0"/>
    <s v="No corresponde"/>
    <s v="No corresponde"/>
    <n v="0"/>
    <n v="15"/>
    <n v="35"/>
    <n v="0"/>
    <n v="6"/>
    <n v="14"/>
    <s v="No corresponde"/>
    <s v="No corresponde"/>
    <s v="No corresponde"/>
    <s v="No corresponde"/>
    <s v="No corresponde"/>
    <s v="No corresponde"/>
    <n v="0.3722554890219561"/>
    <n v="0.7"/>
    <n v="0.8"/>
    <n v="0"/>
    <n v="396"/>
    <n v="792"/>
    <n v="0"/>
    <n v="3"/>
    <n v="8"/>
    <n v="0"/>
    <n v="1"/>
    <n v="3"/>
    <n v="0"/>
    <s v="No corresponde"/>
    <n v="1"/>
    <n v="10"/>
    <n v="11"/>
    <m/>
    <n v="1"/>
    <n v="1"/>
    <n v="0"/>
  </r>
  <r>
    <n v="599"/>
    <n v="60904"/>
    <x v="5"/>
    <s v="San Ignacio"/>
    <s v="La Coipa"/>
    <n v="1"/>
    <n v="4"/>
    <n v="2"/>
    <s v="pobreza alta y ruralidad alta"/>
    <n v="1"/>
    <n v="0"/>
    <n v="0"/>
    <n v="21017"/>
    <n v="55.83"/>
    <n v="100"/>
    <n v="0.54782608695652169"/>
    <n v="805"/>
    <n v="0.5799689494304775"/>
    <n v="0.62282609939575195"/>
    <n v="0"/>
    <n v="157"/>
    <n v="366"/>
    <n v="6.3667232597623094E-2"/>
    <n v="1178"/>
    <n v="0.11723866338091454"/>
    <n v="0.18866723775863647"/>
    <n v="0"/>
    <n v="393"/>
    <n v="917"/>
    <x v="0"/>
    <s v="No corresponde"/>
    <s v="No corresponde"/>
    <n v="0"/>
    <n v="15"/>
    <n v="35"/>
    <n v="0"/>
    <n v="2"/>
    <n v="10"/>
    <s v="No corresponde"/>
    <s v="No corresponde"/>
    <s v="No corresponde"/>
    <s v="No corresponde"/>
    <s v="No corresponde"/>
    <s v="No corresponde"/>
    <n v="0.69088319088319083"/>
    <n v="0.8"/>
    <n v="0.9"/>
    <n v="0"/>
    <n v="205"/>
    <n v="410"/>
    <n v="0"/>
    <n v="3"/>
    <n v="6"/>
    <n v="0"/>
    <n v="1"/>
    <n v="3"/>
    <s v="No corresponde"/>
    <s v="No corresponde"/>
    <s v="No corresponde"/>
    <n v="10"/>
    <n v="10"/>
    <m/>
    <n v="0"/>
    <n v="0"/>
    <n v="0"/>
  </r>
  <r>
    <n v="600"/>
    <n v="60905"/>
    <x v="5"/>
    <s v="San Ignacio"/>
    <s v="Namballe"/>
    <n v="1"/>
    <n v="1"/>
    <n v="1"/>
    <s v="pobreza muy alta y ruralidad alta"/>
    <n v="1"/>
    <n v="0"/>
    <n v="0"/>
    <n v="11695"/>
    <n v="81.430000000000007"/>
    <n v="100"/>
    <n v="0.58048780487804874"/>
    <n v="410"/>
    <n v="0.60191637406365794"/>
    <n v="0.63048779964447021"/>
    <n v="0"/>
    <n v="70"/>
    <n v="162"/>
    <n v="0.14909638554216867"/>
    <n v="664"/>
    <n v="0.19195352546011518"/>
    <n v="0.24909637868404388"/>
    <n v="0"/>
    <n v="161"/>
    <n v="374"/>
    <x v="1"/>
    <n v="2.142857142857143E-3"/>
    <n v="5.0000000000000001E-3"/>
    <n v="0"/>
    <n v="15"/>
    <n v="35"/>
    <n v="0"/>
    <n v="6"/>
    <n v="14"/>
    <s v="No corresponde"/>
    <s v="No corresponde"/>
    <s v="No corresponde"/>
    <s v="No corresponde"/>
    <s v="No corresponde"/>
    <s v="No corresponde"/>
    <n v="0.9472693032015066"/>
    <n v="0.95"/>
    <n v="1"/>
    <n v="0"/>
    <n v="196"/>
    <n v="392"/>
    <n v="0"/>
    <n v="2"/>
    <n v="5"/>
    <n v="0"/>
    <n v="1"/>
    <n v="3"/>
    <s v="No corresponde"/>
    <s v="No corresponde"/>
    <s v="No corresponde"/>
    <n v="11"/>
    <n v="11"/>
    <m/>
    <n v="0"/>
    <n v="0"/>
    <n v="1"/>
  </r>
  <r>
    <n v="601"/>
    <n v="60906"/>
    <x v="5"/>
    <s v="San Ignacio"/>
    <s v="San José de Lourdes"/>
    <n v="1"/>
    <n v="3"/>
    <n v="2"/>
    <s v="pobreza alta y ruralidad alta"/>
    <n v="2"/>
    <n v="0"/>
    <n v="0"/>
    <n v="22106"/>
    <n v="58.57"/>
    <n v="100"/>
    <n v="0.44519621109607577"/>
    <n v="739"/>
    <n v="0.47733906323366371"/>
    <n v="0.52019619941711426"/>
    <n v="0"/>
    <n v="136"/>
    <n v="317"/>
    <n v="2.8873917228103944E-3"/>
    <n v="1039"/>
    <n v="5.645882298640531E-2"/>
    <n v="0.12788739800453186"/>
    <n v="0"/>
    <n v="382"/>
    <n v="890"/>
    <x v="0"/>
    <s v="No corresponde"/>
    <s v="No corresponde"/>
    <n v="0"/>
    <n v="15"/>
    <n v="35"/>
    <n v="0"/>
    <n v="2"/>
    <n v="10"/>
    <s v="No corresponde"/>
    <s v="No corresponde"/>
    <s v="No corresponde"/>
    <s v="No corresponde"/>
    <s v="No corresponde"/>
    <s v="No corresponde"/>
    <n v="0.92815758980301277"/>
    <n v="0.95"/>
    <n v="1"/>
    <n v="0"/>
    <n v="260"/>
    <n v="520"/>
    <n v="0"/>
    <n v="3"/>
    <n v="7"/>
    <n v="0"/>
    <n v="1"/>
    <n v="3"/>
    <n v="0"/>
    <s v="No corresponde"/>
    <n v="1"/>
    <n v="10"/>
    <n v="11"/>
    <m/>
    <n v="1"/>
    <n v="1"/>
    <n v="0"/>
  </r>
  <r>
    <n v="602"/>
    <n v="60907"/>
    <x v="5"/>
    <s v="San Ignacio"/>
    <s v="Tabaconas"/>
    <n v="1"/>
    <n v="1"/>
    <n v="1"/>
    <s v="pobreza muy alta y ruralidad alta"/>
    <n v="4"/>
    <n v="1"/>
    <n v="0"/>
    <n v="21962"/>
    <n v="81.77"/>
    <n v="100"/>
    <n v="0.46658711217183768"/>
    <n v="838"/>
    <n v="0.48801569474503481"/>
    <n v="0.51658713817596436"/>
    <n v="0"/>
    <n v="131"/>
    <n v="305"/>
    <n v="0.42451154529307283"/>
    <n v="1126"/>
    <n v="0.46736867563641638"/>
    <n v="0.52451151609420776"/>
    <n v="0"/>
    <n v="328"/>
    <n v="765"/>
    <x v="1"/>
    <n v="2.142857142857143E-3"/>
    <n v="5.0000000000000001E-3"/>
    <n v="0"/>
    <n v="15"/>
    <n v="35"/>
    <n v="0"/>
    <n v="2"/>
    <n v="10"/>
    <s v="No corresponde"/>
    <s v="No corresponde"/>
    <s v="No corresponde"/>
    <s v="No corresponde"/>
    <s v="No corresponde"/>
    <s v="No corresponde"/>
    <n v="0.95630007283321194"/>
    <n v="1"/>
    <n v="1"/>
    <n v="0"/>
    <n v="312"/>
    <n v="625"/>
    <n v="0"/>
    <n v="4"/>
    <n v="10"/>
    <n v="0"/>
    <n v="1"/>
    <n v="3"/>
    <s v="No corresponde"/>
    <s v="No corresponde"/>
    <s v="No corresponde"/>
    <n v="11"/>
    <n v="11"/>
    <m/>
    <n v="0"/>
    <n v="0"/>
    <n v="0"/>
  </r>
  <r>
    <n v="603"/>
    <n v="61001"/>
    <x v="5"/>
    <s v="San Marcos"/>
    <s v="Pedro Gálvez"/>
    <n v="1"/>
    <n v="4"/>
    <n v="4"/>
    <s v="pobreza media y ruralidad media"/>
    <n v="1"/>
    <n v="0"/>
    <n v="0"/>
    <n v="21509"/>
    <n v="45.82"/>
    <n v="64.508742714404661"/>
    <n v="0.94273743016759781"/>
    <n v="716"/>
    <n v="0.95870711112726437"/>
    <n v="0.98000001907348633"/>
    <n v="0"/>
    <n v="124"/>
    <n v="289"/>
    <n v="7.113821138211382E-2"/>
    <n v="984"/>
    <n v="0.14613821296049467"/>
    <n v="0.24613821506500244"/>
    <n v="0"/>
    <n v="264"/>
    <n v="616"/>
    <x v="0"/>
    <s v="No corresponde"/>
    <s v="No corresponde"/>
    <n v="0"/>
    <n v="15"/>
    <n v="35"/>
    <n v="0"/>
    <n v="2"/>
    <n v="10"/>
    <n v="0"/>
    <n v="0.36428571428571427"/>
    <n v="0.85"/>
    <n v="0"/>
    <n v="0.36428571428571427"/>
    <n v="0.85"/>
    <n v="0.95804794520547942"/>
    <n v="1"/>
    <n v="1"/>
    <n v="0"/>
    <n v="393"/>
    <n v="786"/>
    <n v="0"/>
    <n v="2"/>
    <n v="5"/>
    <n v="0"/>
    <n v="1"/>
    <n v="3"/>
    <s v="No corresponde"/>
    <s v="No corresponde"/>
    <s v="No corresponde"/>
    <n v="12"/>
    <n v="12"/>
    <m/>
    <n v="0"/>
    <n v="0"/>
    <n v="1"/>
  </r>
  <r>
    <n v="604"/>
    <n v="61002"/>
    <x v="5"/>
    <s v="San Marcos"/>
    <s v="Chancay"/>
    <n v="1"/>
    <n v="2"/>
    <n v="1"/>
    <s v="pobreza muy alta y ruralidad alta"/>
    <n v="2"/>
    <n v="0"/>
    <n v="0"/>
    <n v="3331"/>
    <n v="75.290000000000006"/>
    <n v="100"/>
    <n v="0.94852941176470584"/>
    <n v="136"/>
    <n v="0.96201681489704038"/>
    <n v="0.98000001907348633"/>
    <n v="0"/>
    <n v="21"/>
    <n v="49"/>
    <n v="0.2878787878787879"/>
    <n v="198"/>
    <n v="0.33073592547214392"/>
    <n v="0.38787877559661865"/>
    <n v="0"/>
    <n v="49"/>
    <n v="113"/>
    <x v="1"/>
    <n v="2.142857142857143E-3"/>
    <n v="5.0000000000000001E-3"/>
    <n v="0"/>
    <n v="7"/>
    <n v="15"/>
    <n v="0"/>
    <n v="2"/>
    <n v="10"/>
    <s v="No corresponde"/>
    <s v="No corresponde"/>
    <s v="No corresponde"/>
    <s v="No corresponde"/>
    <s v="No corresponde"/>
    <s v="No corresponde"/>
    <n v="0.81679389312977102"/>
    <n v="0.9"/>
    <n v="0.95"/>
    <n v="0"/>
    <n v="125"/>
    <n v="250"/>
    <s v="No corresponde"/>
    <s v="No corresponde"/>
    <s v="No corresponde"/>
    <n v="0"/>
    <n v="1"/>
    <n v="3"/>
    <s v="No corresponde"/>
    <s v="No corresponde"/>
    <s v="No corresponde"/>
    <n v="10"/>
    <n v="10"/>
    <m/>
    <n v="0"/>
    <n v="0"/>
    <n v="1"/>
  </r>
  <r>
    <n v="605"/>
    <n v="61003"/>
    <x v="5"/>
    <s v="San Marcos"/>
    <s v="Eduardo Villanueva"/>
    <n v="1"/>
    <n v="4"/>
    <n v="3"/>
    <s v="pobreza media y ruralidad alta"/>
    <n v="1"/>
    <n v="0"/>
    <n v="0"/>
    <n v="2284"/>
    <n v="50.65"/>
    <n v="100"/>
    <n v="0.8771929824561403"/>
    <n v="114"/>
    <n v="0.92005013194598051"/>
    <n v="0.97719299793243408"/>
    <n v="0"/>
    <n v="18"/>
    <n v="41"/>
    <n v="1.4184397163120567E-2"/>
    <n v="141"/>
    <n v="7.8470109021168466E-2"/>
    <n v="0.16418439149856567"/>
    <n v="0"/>
    <n v="36"/>
    <n v="83"/>
    <x v="0"/>
    <s v="No corresponde"/>
    <s v="No corresponde"/>
    <n v="0"/>
    <n v="7"/>
    <n v="15"/>
    <n v="0"/>
    <n v="2"/>
    <n v="10"/>
    <s v="No corresponde"/>
    <s v="No corresponde"/>
    <s v="No corresponde"/>
    <s v="No corresponde"/>
    <s v="No corresponde"/>
    <s v="No corresponde"/>
    <n v="0.90445859872611467"/>
    <n v="0.95"/>
    <n v="1"/>
    <n v="0"/>
    <n v="84"/>
    <n v="168"/>
    <n v="0"/>
    <n v="0"/>
    <n v="1"/>
    <n v="0"/>
    <n v="1"/>
    <n v="3"/>
    <s v="No corresponde"/>
    <s v="No corresponde"/>
    <s v="No corresponde"/>
    <n v="9"/>
    <n v="10"/>
    <m/>
    <n v="0"/>
    <n v="0"/>
    <n v="0"/>
  </r>
  <r>
    <n v="606"/>
    <n v="61004"/>
    <x v="5"/>
    <s v="San Marcos"/>
    <s v="Gregorio Pita"/>
    <n v="1"/>
    <n v="2"/>
    <n v="1"/>
    <s v="pobreza muy alta y ruralidad alta"/>
    <n v="2"/>
    <n v="0"/>
    <n v="0"/>
    <n v="6654"/>
    <n v="72.44"/>
    <n v="100"/>
    <n v="0.79629629629629628"/>
    <n v="162"/>
    <n v="0.81772487377994274"/>
    <n v="0.84629631042480469"/>
    <n v="0"/>
    <n v="28"/>
    <n v="64"/>
    <n v="0.22131147540983606"/>
    <n v="244"/>
    <n v="0.26416861759695015"/>
    <n v="0.32131147384643555"/>
    <n v="0"/>
    <n v="83"/>
    <n v="192"/>
    <x v="1"/>
    <n v="2.142857142857143E-3"/>
    <n v="5.0000000000000001E-3"/>
    <n v="0"/>
    <n v="11"/>
    <n v="25"/>
    <n v="0"/>
    <n v="2"/>
    <n v="10"/>
    <s v="No corresponde"/>
    <s v="No corresponde"/>
    <s v="No corresponde"/>
    <s v="No corresponde"/>
    <s v="No corresponde"/>
    <s v="No corresponde"/>
    <n v="0.94244604316546765"/>
    <n v="0.95"/>
    <n v="1"/>
    <n v="0"/>
    <n v="204"/>
    <n v="408"/>
    <s v="No corresponde"/>
    <s v="No corresponde"/>
    <s v="No corresponde"/>
    <n v="0"/>
    <n v="1"/>
    <n v="3"/>
    <s v="No corresponde"/>
    <s v="No corresponde"/>
    <s v="No corresponde"/>
    <n v="10"/>
    <n v="10"/>
    <m/>
    <n v="0"/>
    <n v="0"/>
    <n v="1"/>
  </r>
  <r>
    <n v="607"/>
    <n v="61005"/>
    <x v="5"/>
    <s v="San Marcos"/>
    <s v="Ichocan"/>
    <n v="1"/>
    <n v="3"/>
    <n v="2"/>
    <s v="pobreza alta y ruralidad alta"/>
    <n v="1"/>
    <n v="0"/>
    <n v="0"/>
    <n v="1621"/>
    <n v="58.9"/>
    <n v="100"/>
    <n v="0.96969696969696972"/>
    <n v="66"/>
    <n v="0.96969698208235044"/>
    <n v="0.96969699859619141"/>
    <n v="0"/>
    <n v="12"/>
    <n v="27"/>
    <n v="0"/>
    <n v="97"/>
    <n v="5.3571428571428568E-2"/>
    <n v="0.125"/>
    <n v="0"/>
    <n v="28"/>
    <n v="65"/>
    <x v="0"/>
    <s v="No corresponde"/>
    <s v="No corresponde"/>
    <n v="0"/>
    <n v="3"/>
    <n v="5"/>
    <n v="0"/>
    <n v="2"/>
    <n v="10"/>
    <s v="No corresponde"/>
    <s v="No corresponde"/>
    <s v="No corresponde"/>
    <s v="No corresponde"/>
    <s v="No corresponde"/>
    <s v="No corresponde"/>
    <n v="0.91176470588235292"/>
    <n v="0.95"/>
    <n v="1"/>
    <n v="0"/>
    <n v="105"/>
    <n v="210"/>
    <n v="0"/>
    <n v="1"/>
    <n v="2"/>
    <n v="0"/>
    <n v="1"/>
    <n v="3"/>
    <s v="No corresponde"/>
    <s v="No corresponde"/>
    <s v="No corresponde"/>
    <n v="10"/>
    <n v="10"/>
    <m/>
    <n v="0"/>
    <n v="0"/>
    <n v="0"/>
  </r>
  <r>
    <n v="608"/>
    <n v="61006"/>
    <x v="5"/>
    <s v="San Marcos"/>
    <s v="José Manuel Quiroz"/>
    <n v="1"/>
    <n v="1"/>
    <n v="1"/>
    <s v="pobreza muy alta y ruralidad alta"/>
    <n v="2"/>
    <n v="0"/>
    <n v="0"/>
    <n v="3954"/>
    <n v="88.42"/>
    <n v="100"/>
    <n v="0.75384615384615383"/>
    <n v="130"/>
    <n v="0.77527473667165736"/>
    <n v="0.80384618043899536"/>
    <n v="0"/>
    <n v="19"/>
    <n v="43"/>
    <n v="0"/>
    <n v="168"/>
    <n v="4.2857143495764048E-2"/>
    <n v="0.10000000149011612"/>
    <n v="0"/>
    <n v="56"/>
    <n v="129"/>
    <x v="1"/>
    <n v="2.142857142857143E-3"/>
    <n v="5.0000000000000001E-3"/>
    <n v="0"/>
    <n v="11"/>
    <n v="25"/>
    <n v="0"/>
    <n v="2"/>
    <n v="10"/>
    <s v="No corresponde"/>
    <s v="No corresponde"/>
    <s v="No corresponde"/>
    <s v="No corresponde"/>
    <s v="No corresponde"/>
    <s v="No corresponde"/>
    <n v="0.8"/>
    <n v="0.9"/>
    <n v="0.95"/>
    <n v="0"/>
    <n v="144"/>
    <n v="289"/>
    <n v="0"/>
    <n v="1"/>
    <n v="3"/>
    <n v="0"/>
    <n v="1"/>
    <n v="3"/>
    <s v="No corresponde"/>
    <s v="No corresponde"/>
    <s v="No corresponde"/>
    <n v="11"/>
    <n v="11"/>
    <m/>
    <n v="0"/>
    <n v="0"/>
    <n v="0"/>
  </r>
  <r>
    <n v="609"/>
    <n v="61007"/>
    <x v="5"/>
    <s v="San Marcos"/>
    <s v="José Sabogal"/>
    <n v="1"/>
    <n v="1"/>
    <n v="1"/>
    <s v="pobreza muy alta y ruralidad alta"/>
    <n v="2"/>
    <n v="0"/>
    <n v="0"/>
    <n v="15275"/>
    <n v="93.21"/>
    <n v="100"/>
    <n v="0.28833551769331583"/>
    <n v="763"/>
    <n v="0.30976408756843915"/>
    <n v="0.33833551406860352"/>
    <n v="0"/>
    <n v="124"/>
    <n v="288"/>
    <n v="9.0744101633393835E-3"/>
    <n v="1102"/>
    <n v="5.1931554568935799E-2"/>
    <n v="0.10907441377639771"/>
    <n v="0"/>
    <n v="241"/>
    <n v="561"/>
    <x v="1"/>
    <n v="2.142857142857143E-3"/>
    <n v="5.0000000000000001E-3"/>
    <n v="0"/>
    <n v="15"/>
    <n v="35"/>
    <n v="0"/>
    <n v="2"/>
    <n v="10"/>
    <s v="No corresponde"/>
    <s v="No corresponde"/>
    <s v="No corresponde"/>
    <s v="No corresponde"/>
    <s v="No corresponde"/>
    <s v="No corresponde"/>
    <n v="0.80575539568345322"/>
    <n v="0.9"/>
    <n v="0.95"/>
    <n v="0"/>
    <n v="349"/>
    <n v="699"/>
    <n v="0"/>
    <n v="3"/>
    <n v="7"/>
    <n v="0"/>
    <n v="1"/>
    <n v="3"/>
    <s v="No corresponde"/>
    <s v="No corresponde"/>
    <s v="No corresponde"/>
    <n v="11"/>
    <n v="11"/>
    <m/>
    <n v="0"/>
    <n v="0"/>
    <n v="0"/>
  </r>
  <r>
    <n v="610"/>
    <n v="61101"/>
    <x v="5"/>
    <s v="San Miguel"/>
    <s v="San Miguel"/>
    <n v="1"/>
    <n v="3"/>
    <n v="4"/>
    <s v="pobreza media y ruralidad media"/>
    <n v="1"/>
    <n v="0"/>
    <n v="0"/>
    <n v="15865"/>
    <n v="60.29"/>
    <n v="79.848866498740563"/>
    <n v="0.80104712041884818"/>
    <n v="382"/>
    <n v="0.85461856009091741"/>
    <n v="0.92604714632034302"/>
    <n v="0"/>
    <n v="78"/>
    <n v="182"/>
    <n v="0"/>
    <n v="612"/>
    <n v="7.4999998722757616E-2"/>
    <n v="0.17499999701976776"/>
    <n v="0"/>
    <n v="184"/>
    <n v="428"/>
    <x v="0"/>
    <s v="No corresponde"/>
    <s v="No corresponde"/>
    <n v="0"/>
    <n v="15"/>
    <n v="35"/>
    <n v="0"/>
    <n v="6"/>
    <n v="14"/>
    <n v="0"/>
    <n v="0.36428571428571427"/>
    <n v="0.85"/>
    <n v="0"/>
    <n v="0.36428571428571427"/>
    <n v="0.85"/>
    <n v="0.94794520547945205"/>
    <n v="0.95"/>
    <n v="1"/>
    <n v="0"/>
    <n v="391"/>
    <n v="782"/>
    <n v="0"/>
    <n v="3"/>
    <n v="7"/>
    <n v="0"/>
    <n v="1"/>
    <n v="3"/>
    <s v="No corresponde"/>
    <s v="No corresponde"/>
    <s v="No corresponde"/>
    <n v="12"/>
    <n v="12"/>
    <m/>
    <n v="0"/>
    <n v="0"/>
    <n v="1"/>
  </r>
  <r>
    <n v="611"/>
    <n v="61102"/>
    <x v="5"/>
    <s v="San Miguel"/>
    <s v="Bolívar"/>
    <n v="1"/>
    <n v="2"/>
    <n v="1"/>
    <s v="pobreza muy alta y ruralidad alta"/>
    <n v="1"/>
    <n v="0"/>
    <n v="0"/>
    <n v="1459"/>
    <n v="75.23"/>
    <n v="100"/>
    <n v="0.53125"/>
    <n v="32"/>
    <n v="0.55267857653754093"/>
    <n v="0.58125001192092896"/>
    <n v="0"/>
    <n v="6"/>
    <n v="14"/>
    <n v="0"/>
    <n v="59"/>
    <n v="4.2857143495764048E-2"/>
    <n v="0.10000000149011612"/>
    <n v="0"/>
    <n v="15"/>
    <n v="33"/>
    <x v="1"/>
    <n v="2.142857142857143E-3"/>
    <n v="5.0000000000000001E-3"/>
    <n v="0"/>
    <n v="3"/>
    <n v="5"/>
    <n v="0"/>
    <n v="2"/>
    <n v="10"/>
    <s v="No corresponde"/>
    <s v="No corresponde"/>
    <s v="No corresponde"/>
    <s v="No corresponde"/>
    <s v="No corresponde"/>
    <s v="No corresponde"/>
    <n v="0.97222222222222221"/>
    <n v="1"/>
    <n v="1"/>
    <n v="0"/>
    <n v="83"/>
    <n v="166"/>
    <s v="No corresponde"/>
    <s v="No corresponde"/>
    <s v="No corresponde"/>
    <n v="0"/>
    <n v="1"/>
    <n v="3"/>
    <s v="No corresponde"/>
    <s v="No corresponde"/>
    <s v="No corresponde"/>
    <n v="10"/>
    <n v="10"/>
    <m/>
    <n v="0"/>
    <n v="0"/>
    <n v="0"/>
  </r>
  <r>
    <n v="612"/>
    <n v="61103"/>
    <x v="5"/>
    <s v="San Miguel"/>
    <s v="Calquis"/>
    <n v="1"/>
    <n v="2"/>
    <n v="1"/>
    <s v="pobreza muy alta y ruralidad alta"/>
    <n v="4"/>
    <n v="1"/>
    <n v="0"/>
    <n v="4417"/>
    <n v="74.08"/>
    <n v="100"/>
    <n v="0.58823529411764708"/>
    <n v="119"/>
    <n v="0.60966385562880698"/>
    <n v="0.63823527097702026"/>
    <n v="0"/>
    <n v="20"/>
    <n v="46"/>
    <n v="0"/>
    <n v="177"/>
    <n v="4.2857143495764048E-2"/>
    <n v="0.10000000149011612"/>
    <n v="0"/>
    <n v="58"/>
    <n v="134"/>
    <x v="1"/>
    <n v="2.142857142857143E-3"/>
    <n v="5.0000000000000001E-3"/>
    <n v="0"/>
    <n v="7"/>
    <n v="15"/>
    <n v="0"/>
    <n v="6"/>
    <n v="14"/>
    <s v="No corresponde"/>
    <s v="No corresponde"/>
    <s v="No corresponde"/>
    <s v="No corresponde"/>
    <s v="No corresponde"/>
    <s v="No corresponde"/>
    <n v="0.98051948051948057"/>
    <n v="1"/>
    <n v="1"/>
    <n v="0"/>
    <n v="163"/>
    <n v="327"/>
    <n v="0"/>
    <n v="1"/>
    <n v="2"/>
    <n v="0"/>
    <n v="1"/>
    <n v="3"/>
    <s v="No corresponde"/>
    <s v="No corresponde"/>
    <s v="No corresponde"/>
    <n v="11"/>
    <n v="11"/>
    <m/>
    <n v="0"/>
    <n v="0"/>
    <n v="0"/>
  </r>
  <r>
    <n v="613"/>
    <n v="61104"/>
    <x v="5"/>
    <s v="San Miguel"/>
    <s v="Catilluc"/>
    <n v="1"/>
    <n v="1"/>
    <n v="1"/>
    <s v="pobreza muy alta y ruralidad alta"/>
    <n v="4"/>
    <n v="1"/>
    <n v="1"/>
    <n v="3489"/>
    <n v="82.17"/>
    <n v="100"/>
    <n v="0.53271028037383172"/>
    <n v="107"/>
    <n v="0.55413884569073868"/>
    <n v="0.58271026611328125"/>
    <n v="0"/>
    <n v="16"/>
    <n v="37"/>
    <n v="0.13609467455621302"/>
    <n v="169"/>
    <n v="0.17895181482108286"/>
    <n v="0.23609466850757599"/>
    <n v="0"/>
    <n v="42"/>
    <n v="96"/>
    <x v="1"/>
    <n v="2.142857142857143E-3"/>
    <n v="5.0000000000000001E-3"/>
    <n v="0"/>
    <n v="7"/>
    <n v="15"/>
    <n v="0"/>
    <n v="6"/>
    <n v="14"/>
    <s v="No corresponde"/>
    <s v="No corresponde"/>
    <s v="No corresponde"/>
    <s v="No corresponde"/>
    <s v="No corresponde"/>
    <s v="No corresponde"/>
    <n v="0.94444444444444442"/>
    <n v="0.95"/>
    <n v="1"/>
    <n v="0"/>
    <n v="139"/>
    <n v="278"/>
    <n v="0"/>
    <n v="1"/>
    <n v="3"/>
    <n v="0"/>
    <n v="1"/>
    <n v="3"/>
    <s v="No corresponde"/>
    <s v="No corresponde"/>
    <s v="No corresponde"/>
    <n v="11"/>
    <n v="11"/>
    <m/>
    <n v="0"/>
    <n v="0"/>
    <n v="0"/>
  </r>
  <r>
    <n v="614"/>
    <n v="61105"/>
    <x v="5"/>
    <s v="San Miguel"/>
    <s v="El Prado"/>
    <n v="1"/>
    <n v="2"/>
    <n v="1"/>
    <s v="pobreza muy alta y ruralidad alta"/>
    <n v="1"/>
    <n v="0"/>
    <n v="0"/>
    <n v="1298"/>
    <n v="70.53"/>
    <n v="100"/>
    <n v="0.59154929577464788"/>
    <n v="71"/>
    <n v="0.61297786439688395"/>
    <n v="0.64154928922653198"/>
    <n v="0"/>
    <n v="7"/>
    <n v="16"/>
    <n v="0"/>
    <n v="67"/>
    <n v="4.2857143495764048E-2"/>
    <n v="0.10000000149011612"/>
    <n v="0"/>
    <n v="47"/>
    <n v="109"/>
    <x v="1"/>
    <n v="2.142857142857143E-3"/>
    <n v="5.0000000000000001E-3"/>
    <n v="0"/>
    <n v="3"/>
    <n v="5"/>
    <n v="0"/>
    <n v="2"/>
    <n v="10"/>
    <s v="No corresponde"/>
    <s v="No corresponde"/>
    <s v="No corresponde"/>
    <s v="No corresponde"/>
    <s v="No corresponde"/>
    <s v="No corresponde"/>
    <n v="0.55072463768115942"/>
    <n v="0.8"/>
    <n v="0.9"/>
    <n v="0"/>
    <n v="96"/>
    <n v="192"/>
    <s v="No corresponde"/>
    <s v="No corresponde"/>
    <s v="No corresponde"/>
    <n v="0"/>
    <n v="1"/>
    <n v="3"/>
    <s v="No corresponde"/>
    <s v="No corresponde"/>
    <s v="No corresponde"/>
    <n v="10"/>
    <n v="10"/>
    <m/>
    <n v="0"/>
    <n v="0"/>
    <n v="0"/>
  </r>
  <r>
    <n v="615"/>
    <n v="61106"/>
    <x v="5"/>
    <s v="San Miguel"/>
    <s v="La Florida"/>
    <n v="1"/>
    <n v="1"/>
    <n v="1"/>
    <s v="pobreza muy alta y ruralidad alta"/>
    <n v="1"/>
    <n v="0"/>
    <n v="0"/>
    <n v="2153"/>
    <n v="80.34"/>
    <n v="100"/>
    <n v="0.65517241379310343"/>
    <n v="58"/>
    <n v="0.67660098768807397"/>
    <n v="0.70517241954803467"/>
    <n v="0"/>
    <n v="8"/>
    <n v="18"/>
    <n v="0"/>
    <n v="79"/>
    <n v="4.2857143495764048E-2"/>
    <n v="0.10000000149011612"/>
    <n v="0"/>
    <n v="35"/>
    <n v="80"/>
    <x v="1"/>
    <n v="2.142857142857143E-3"/>
    <n v="5.0000000000000001E-3"/>
    <n v="0"/>
    <n v="7"/>
    <n v="15"/>
    <n v="0"/>
    <n v="2"/>
    <n v="10"/>
    <s v="No corresponde"/>
    <s v="No corresponde"/>
    <s v="No corresponde"/>
    <s v="No corresponde"/>
    <s v="No corresponde"/>
    <s v="No corresponde"/>
    <n v="0.84210526315789469"/>
    <n v="0.9"/>
    <n v="0.95"/>
    <n v="0"/>
    <n v="124"/>
    <n v="249"/>
    <n v="0"/>
    <n v="1"/>
    <n v="2"/>
    <n v="0"/>
    <n v="1"/>
    <n v="3"/>
    <s v="No corresponde"/>
    <s v="No corresponde"/>
    <s v="No corresponde"/>
    <n v="11"/>
    <n v="11"/>
    <m/>
    <n v="0"/>
    <n v="0"/>
    <n v="0"/>
  </r>
  <r>
    <n v="616"/>
    <n v="61107"/>
    <x v="5"/>
    <s v="San Miguel"/>
    <s v="Llapa"/>
    <n v="1"/>
    <n v="3"/>
    <n v="2"/>
    <s v="pobreza alta y ruralidad alta"/>
    <n v="1"/>
    <n v="0"/>
    <n v="0"/>
    <n v="6075"/>
    <n v="61.83"/>
    <n v="100"/>
    <n v="0.796875"/>
    <n v="128"/>
    <n v="0.82901785203388756"/>
    <n v="0.87187498807907104"/>
    <n v="0"/>
    <n v="26"/>
    <n v="59"/>
    <n v="0"/>
    <n v="212"/>
    <n v="5.3571428571428568E-2"/>
    <n v="0.125"/>
    <n v="0"/>
    <n v="74"/>
    <n v="171"/>
    <x v="0"/>
    <s v="No corresponde"/>
    <s v="No corresponde"/>
    <n v="0"/>
    <n v="11"/>
    <n v="25"/>
    <n v="0"/>
    <n v="2"/>
    <n v="10"/>
    <s v="No corresponde"/>
    <s v="No corresponde"/>
    <s v="No corresponde"/>
    <s v="No corresponde"/>
    <s v="No corresponde"/>
    <s v="No corresponde"/>
    <n v="0.30463576158940397"/>
    <n v="0.7"/>
    <n v="0.8"/>
    <n v="0"/>
    <n v="173"/>
    <n v="347"/>
    <s v="No corresponde"/>
    <s v="No corresponde"/>
    <s v="No corresponde"/>
    <n v="0"/>
    <n v="1"/>
    <n v="3"/>
    <s v="No corresponde"/>
    <s v="No corresponde"/>
    <s v="No corresponde"/>
    <n v="9"/>
    <n v="9"/>
    <m/>
    <n v="0"/>
    <n v="0"/>
    <n v="1"/>
  </r>
  <r>
    <n v="617"/>
    <n v="61108"/>
    <x v="5"/>
    <s v="San Miguel"/>
    <s v="Nanchoc"/>
    <n v="1"/>
    <n v="2"/>
    <n v="2"/>
    <s v="pobreza alta y ruralidad alta"/>
    <n v="1"/>
    <n v="0"/>
    <n v="0"/>
    <n v="1547"/>
    <n v="66.790000000000006"/>
    <n v="100"/>
    <n v="0.78787878787878785"/>
    <n v="33"/>
    <n v="0.8200216499757973"/>
    <n v="0.86287879943847656"/>
    <n v="0"/>
    <n v="5"/>
    <n v="10"/>
    <n v="0"/>
    <n v="46"/>
    <n v="5.3571428571428568E-2"/>
    <n v="0.125"/>
    <n v="0"/>
    <n v="13"/>
    <n v="30"/>
    <x v="1"/>
    <n v="2.142857142857143E-3"/>
    <n v="5.0000000000000001E-3"/>
    <n v="0"/>
    <n v="3"/>
    <n v="5"/>
    <n v="0"/>
    <n v="2"/>
    <n v="10"/>
    <s v="No corresponde"/>
    <s v="No corresponde"/>
    <s v="No corresponde"/>
    <s v="No corresponde"/>
    <s v="No corresponde"/>
    <s v="No corresponde"/>
    <n v="0.98399999999999999"/>
    <n v="1"/>
    <n v="1"/>
    <n v="0"/>
    <n v="51"/>
    <n v="103"/>
    <s v="No corresponde"/>
    <s v="No corresponde"/>
    <s v="No corresponde"/>
    <n v="0"/>
    <n v="1"/>
    <n v="3"/>
    <s v="No corresponde"/>
    <s v="No corresponde"/>
    <s v="No corresponde"/>
    <n v="10"/>
    <n v="10"/>
    <m/>
    <n v="0"/>
    <n v="0"/>
    <n v="0"/>
  </r>
  <r>
    <n v="618"/>
    <n v="61109"/>
    <x v="5"/>
    <s v="San Miguel"/>
    <s v="Niepos"/>
    <n v="1"/>
    <n v="2"/>
    <n v="1"/>
    <s v="pobreza muy alta y ruralidad alta"/>
    <n v="2"/>
    <n v="0"/>
    <n v="0"/>
    <n v="3994"/>
    <n v="70.930000000000007"/>
    <n v="100"/>
    <n v="0.40366972477064222"/>
    <n v="109"/>
    <n v="0.42509829708976798"/>
    <n v="0.45366972684860229"/>
    <n v="0"/>
    <n v="16"/>
    <n v="37"/>
    <n v="0"/>
    <n v="145"/>
    <n v="4.2857143495764048E-2"/>
    <n v="0.10000000149011612"/>
    <n v="0"/>
    <n v="49"/>
    <n v="114"/>
    <x v="1"/>
    <n v="2.142857142857143E-3"/>
    <n v="5.0000000000000001E-3"/>
    <n v="0"/>
    <n v="11"/>
    <n v="25"/>
    <n v="0"/>
    <n v="2"/>
    <n v="10"/>
    <s v="No corresponde"/>
    <s v="No corresponde"/>
    <s v="No corresponde"/>
    <s v="No corresponde"/>
    <s v="No corresponde"/>
    <s v="No corresponde"/>
    <n v="0.97080291970802923"/>
    <n v="1"/>
    <n v="1"/>
    <n v="0"/>
    <n v="153"/>
    <n v="307"/>
    <n v="0"/>
    <n v="1"/>
    <n v="3"/>
    <n v="0"/>
    <n v="1"/>
    <n v="3"/>
    <s v="No corresponde"/>
    <s v="No corresponde"/>
    <s v="No corresponde"/>
    <n v="11"/>
    <n v="11"/>
    <m/>
    <n v="0"/>
    <n v="0"/>
    <n v="0"/>
  </r>
  <r>
    <n v="619"/>
    <n v="61110"/>
    <x v="5"/>
    <s v="San Miguel"/>
    <s v="San Gregorio"/>
    <n v="1"/>
    <n v="3"/>
    <n v="2"/>
    <s v="pobreza alta y ruralidad alta"/>
    <n v="1"/>
    <n v="0"/>
    <n v="0"/>
    <n v="2259"/>
    <n v="65.099999999999994"/>
    <n v="100"/>
    <n v="0.82758620689655171"/>
    <n v="58"/>
    <n v="0.85972907038157798"/>
    <n v="0.90258622169494629"/>
    <n v="0"/>
    <n v="12"/>
    <n v="27"/>
    <n v="0"/>
    <n v="99"/>
    <n v="5.3571428571428568E-2"/>
    <n v="0.125"/>
    <n v="0"/>
    <n v="27"/>
    <n v="62"/>
    <x v="0"/>
    <s v="No corresponde"/>
    <s v="No corresponde"/>
    <n v="0"/>
    <n v="7"/>
    <n v="15"/>
    <n v="0"/>
    <n v="2"/>
    <n v="10"/>
    <s v="No corresponde"/>
    <s v="No corresponde"/>
    <s v="No corresponde"/>
    <s v="No corresponde"/>
    <s v="No corresponde"/>
    <s v="No corresponde"/>
    <n v="0.81707317073170727"/>
    <n v="0.9"/>
    <n v="0.95"/>
    <n v="0"/>
    <n v="90"/>
    <n v="180"/>
    <s v="No corresponde"/>
    <s v="No corresponde"/>
    <s v="No corresponde"/>
    <n v="0"/>
    <n v="1"/>
    <n v="3"/>
    <s v="No corresponde"/>
    <s v="No corresponde"/>
    <s v="No corresponde"/>
    <n v="9"/>
    <n v="9"/>
    <m/>
    <n v="0"/>
    <n v="0"/>
    <n v="0"/>
  </r>
  <r>
    <n v="620"/>
    <n v="61111"/>
    <x v="5"/>
    <s v="San Miguel"/>
    <s v="San Silvestre de Cochán"/>
    <n v="1"/>
    <n v="3"/>
    <n v="2"/>
    <s v="pobreza alta y ruralidad alta"/>
    <n v="1"/>
    <n v="0"/>
    <n v="0"/>
    <n v="4441"/>
    <n v="59.43"/>
    <n v="100"/>
    <n v="0.84693877551020413"/>
    <n v="98"/>
    <n v="0.87908163327864941"/>
    <n v="0.92193877696990967"/>
    <n v="0"/>
    <n v="19"/>
    <n v="44"/>
    <n v="0"/>
    <n v="151"/>
    <n v="5.3571428571428568E-2"/>
    <n v="0.125"/>
    <n v="0"/>
    <n v="57"/>
    <n v="133"/>
    <x v="0"/>
    <s v="No corresponde"/>
    <s v="No corresponde"/>
    <n v="0"/>
    <n v="11"/>
    <n v="25"/>
    <n v="0"/>
    <n v="2"/>
    <n v="10"/>
    <s v="No corresponde"/>
    <s v="No corresponde"/>
    <s v="No corresponde"/>
    <s v="No corresponde"/>
    <s v="No corresponde"/>
    <s v="No corresponde"/>
    <n v="0.92821368948247074"/>
    <n v="0.95"/>
    <n v="1"/>
    <n v="0"/>
    <n v="132"/>
    <n v="265"/>
    <n v="0"/>
    <n v="1"/>
    <n v="3"/>
    <n v="0"/>
    <n v="1"/>
    <n v="3"/>
    <s v="No corresponde"/>
    <s v="No corresponde"/>
    <s v="No corresponde"/>
    <n v="10"/>
    <n v="10"/>
    <m/>
    <n v="0"/>
    <n v="0"/>
    <n v="0"/>
  </r>
  <r>
    <n v="621"/>
    <n v="61112"/>
    <x v="5"/>
    <s v="San Miguel"/>
    <s v="Tongod"/>
    <n v="1"/>
    <n v="1"/>
    <n v="1"/>
    <s v="pobreza muy alta y ruralidad alta"/>
    <n v="2"/>
    <n v="0"/>
    <n v="0"/>
    <n v="4891"/>
    <n v="86.36"/>
    <n v="100"/>
    <n v="0.47619047619047616"/>
    <n v="84"/>
    <n v="0.49761904056380396"/>
    <n v="0.52619045972824097"/>
    <n v="0"/>
    <n v="18"/>
    <n v="40"/>
    <n v="0.30769230769230771"/>
    <n v="117"/>
    <n v="0.3505494529074365"/>
    <n v="0.4076923131942749"/>
    <n v="0"/>
    <n v="37"/>
    <n v="85"/>
    <x v="1"/>
    <n v="2.142857142857143E-3"/>
    <n v="5.0000000000000001E-3"/>
    <n v="0"/>
    <n v="7"/>
    <n v="15"/>
    <n v="0"/>
    <n v="2"/>
    <n v="10"/>
    <s v="No corresponde"/>
    <s v="No corresponde"/>
    <s v="No corresponde"/>
    <s v="No corresponde"/>
    <s v="No corresponde"/>
    <s v="No corresponde"/>
    <n v="1"/>
    <n v="1"/>
    <n v="1"/>
    <n v="0"/>
    <n v="130"/>
    <n v="260"/>
    <n v="0"/>
    <n v="1"/>
    <n v="3"/>
    <n v="0"/>
    <n v="1"/>
    <n v="3"/>
    <s v="No corresponde"/>
    <s v="No corresponde"/>
    <s v="No corresponde"/>
    <n v="11"/>
    <n v="11"/>
    <m/>
    <n v="0"/>
    <n v="0"/>
    <n v="0"/>
  </r>
  <r>
    <n v="622"/>
    <n v="61113"/>
    <x v="5"/>
    <s v="San Miguel"/>
    <s v="Unión Agua Blanca"/>
    <n v="1"/>
    <n v="1"/>
    <n v="1"/>
    <s v="pobreza muy alta y ruralidad alta"/>
    <n v="3"/>
    <n v="0"/>
    <n v="0"/>
    <n v="3570"/>
    <n v="77.5"/>
    <n v="100"/>
    <n v="0.58333333333333337"/>
    <n v="96"/>
    <n v="0.60476190135592511"/>
    <n v="0.63333332538604736"/>
    <n v="0"/>
    <n v="14"/>
    <n v="32"/>
    <n v="0"/>
    <n v="125"/>
    <n v="4.2857143495764048E-2"/>
    <n v="0.10000000149011612"/>
    <n v="0"/>
    <n v="40"/>
    <n v="93"/>
    <x v="1"/>
    <n v="2.142857142857143E-3"/>
    <n v="5.0000000000000001E-3"/>
    <n v="0"/>
    <n v="7"/>
    <n v="15"/>
    <n v="0"/>
    <n v="2"/>
    <n v="10"/>
    <s v="No corresponde"/>
    <s v="No corresponde"/>
    <s v="No corresponde"/>
    <s v="No corresponde"/>
    <s v="No corresponde"/>
    <s v="No corresponde"/>
    <n v="0.62569832402234637"/>
    <n v="0.8"/>
    <n v="0.9"/>
    <n v="0"/>
    <n v="145"/>
    <n v="290"/>
    <n v="0"/>
    <n v="1"/>
    <n v="2"/>
    <n v="0"/>
    <n v="1"/>
    <n v="3"/>
    <s v="No corresponde"/>
    <s v="No corresponde"/>
    <s v="No corresponde"/>
    <n v="11"/>
    <n v="11"/>
    <m/>
    <n v="0"/>
    <n v="0"/>
    <n v="1"/>
  </r>
  <r>
    <n v="623"/>
    <n v="61201"/>
    <x v="5"/>
    <s v="San Pablo"/>
    <s v="San Pablo"/>
    <n v="1"/>
    <n v="2"/>
    <n v="4"/>
    <s v="pobreza media y ruralidad media"/>
    <n v="2"/>
    <n v="0"/>
    <n v="0"/>
    <n v="13561"/>
    <n v="72.510000000000005"/>
    <n v="75.210792580101185"/>
    <n v="0.85239085239085244"/>
    <n v="481"/>
    <n v="0.90596226954410575"/>
    <n v="0.9773908257484436"/>
    <n v="0"/>
    <n v="74"/>
    <n v="172"/>
    <n v="0.1227080394922426"/>
    <n v="709"/>
    <n v="0.19770803735930187"/>
    <n v="0.29770803451538086"/>
    <n v="0"/>
    <n v="188"/>
    <n v="437"/>
    <x v="1"/>
    <n v="2.142857142857143E-3"/>
    <n v="5.0000000000000001E-3"/>
    <n v="0"/>
    <n v="11"/>
    <n v="25"/>
    <n v="0"/>
    <n v="2"/>
    <n v="10"/>
    <n v="0"/>
    <n v="0.36428571428571427"/>
    <n v="0.85"/>
    <n v="0"/>
    <n v="0.36428571428571427"/>
    <n v="0.85"/>
    <n v="0.35638297872340424"/>
    <n v="0.7"/>
    <n v="0.8"/>
    <n v="0"/>
    <n v="324"/>
    <n v="648"/>
    <n v="0"/>
    <n v="2"/>
    <n v="4"/>
    <n v="0"/>
    <n v="1"/>
    <n v="3"/>
    <s v="No corresponde"/>
    <s v="No corresponde"/>
    <s v="No corresponde"/>
    <n v="13"/>
    <n v="13"/>
    <m/>
    <n v="0"/>
    <n v="0"/>
    <n v="0"/>
  </r>
  <r>
    <n v="624"/>
    <n v="61202"/>
    <x v="5"/>
    <s v="San Pablo"/>
    <s v="San Bernardino"/>
    <n v="1"/>
    <n v="2"/>
    <n v="1"/>
    <s v="pobreza muy alta y ruralidad alta"/>
    <n v="2"/>
    <n v="0"/>
    <n v="0"/>
    <n v="4821"/>
    <n v="68.91"/>
    <n v="100"/>
    <n v="0.78472222222222221"/>
    <n v="144"/>
    <n v="0.80615079308313031"/>
    <n v="0.83472222089767456"/>
    <n v="0"/>
    <n v="24"/>
    <n v="54"/>
    <n v="0.28378378378378377"/>
    <n v="222"/>
    <n v="0.3266409282288496"/>
    <n v="0.38378378748893738"/>
    <n v="0"/>
    <n v="60"/>
    <n v="140"/>
    <x v="1"/>
    <n v="2.142857142857143E-3"/>
    <n v="5.0000000000000001E-3"/>
    <n v="0"/>
    <n v="11"/>
    <n v="25"/>
    <n v="0"/>
    <n v="2"/>
    <n v="10"/>
    <s v="No corresponde"/>
    <s v="No corresponde"/>
    <s v="No corresponde"/>
    <s v="No corresponde"/>
    <s v="No corresponde"/>
    <s v="No corresponde"/>
    <n v="0.96539792387543255"/>
    <n v="1"/>
    <n v="1"/>
    <n v="0"/>
    <n v="135"/>
    <n v="271"/>
    <n v="0"/>
    <n v="1"/>
    <n v="3"/>
    <n v="0"/>
    <n v="1"/>
    <n v="3"/>
    <s v="No corresponde"/>
    <s v="No corresponde"/>
    <s v="No corresponde"/>
    <n v="11"/>
    <n v="11"/>
    <m/>
    <n v="0"/>
    <n v="0"/>
    <n v="0"/>
  </r>
  <r>
    <n v="625"/>
    <n v="61203"/>
    <x v="5"/>
    <s v="San Pablo"/>
    <s v="San Luis"/>
    <n v="1"/>
    <n v="3"/>
    <n v="2"/>
    <s v="pobreza alta y ruralidad alta"/>
    <n v="1"/>
    <n v="0"/>
    <n v="0"/>
    <n v="1253"/>
    <n v="65.75"/>
    <n v="100"/>
    <n v="0.82499999999999996"/>
    <n v="40"/>
    <n v="0.85714284692491804"/>
    <n v="0.89999997615814209"/>
    <n v="0"/>
    <n v="6"/>
    <n v="14"/>
    <n v="0"/>
    <n v="43"/>
    <n v="5.3571428571428568E-2"/>
    <n v="0.125"/>
    <n v="0"/>
    <n v="20"/>
    <n v="46"/>
    <x v="0"/>
    <s v="No corresponde"/>
    <s v="No corresponde"/>
    <n v="0"/>
    <n v="3"/>
    <n v="5"/>
    <n v="0"/>
    <n v="2"/>
    <n v="10"/>
    <s v="No corresponde"/>
    <s v="No corresponde"/>
    <s v="No corresponde"/>
    <s v="No corresponde"/>
    <s v="No corresponde"/>
    <s v="No corresponde"/>
    <n v="0.93162393162393164"/>
    <n v="0.95"/>
    <n v="1"/>
    <n v="0"/>
    <n v="75"/>
    <n v="151"/>
    <n v="0"/>
    <n v="1"/>
    <n v="2"/>
    <n v="0"/>
    <n v="1"/>
    <n v="3"/>
    <s v="No corresponde"/>
    <s v="No corresponde"/>
    <s v="No corresponde"/>
    <n v="10"/>
    <n v="10"/>
    <m/>
    <n v="0"/>
    <n v="0"/>
    <n v="0"/>
  </r>
  <r>
    <n v="626"/>
    <n v="61204"/>
    <x v="5"/>
    <s v="San Pablo"/>
    <s v="Tumbadén"/>
    <n v="1"/>
    <n v="2"/>
    <n v="1"/>
    <s v="pobreza muy alta y ruralidad alta"/>
    <n v="3"/>
    <n v="0"/>
    <n v="0"/>
    <n v="3583"/>
    <n v="73.7"/>
    <n v="100"/>
    <n v="0.81679389312977102"/>
    <n v="131"/>
    <n v="0.83822245504239912"/>
    <n v="0.86679387092590332"/>
    <n v="0"/>
    <n v="21"/>
    <n v="48"/>
    <n v="0.31122448979591838"/>
    <n v="196"/>
    <n v="0.35408163035923818"/>
    <n v="0.41122448444366455"/>
    <n v="0"/>
    <n v="52"/>
    <n v="121"/>
    <x v="1"/>
    <n v="2.142857142857143E-3"/>
    <n v="5.0000000000000001E-3"/>
    <n v="0"/>
    <n v="11"/>
    <n v="25"/>
    <n v="0"/>
    <n v="2"/>
    <n v="10"/>
    <s v="No corresponde"/>
    <s v="No corresponde"/>
    <s v="No corresponde"/>
    <s v="No corresponde"/>
    <s v="No corresponde"/>
    <s v="No corresponde"/>
    <n v="0.41901408450704225"/>
    <n v="0.7"/>
    <n v="0.8"/>
    <n v="0"/>
    <n v="132"/>
    <n v="265"/>
    <n v="0"/>
    <n v="1"/>
    <n v="3"/>
    <n v="0"/>
    <n v="1"/>
    <n v="3"/>
    <s v="No corresponde"/>
    <s v="No corresponde"/>
    <s v="No corresponde"/>
    <n v="11"/>
    <n v="11"/>
    <m/>
    <n v="0"/>
    <n v="0"/>
    <n v="0"/>
  </r>
  <r>
    <n v="627"/>
    <n v="61301"/>
    <x v="5"/>
    <s v="Santa Cruz"/>
    <s v="Santa Cruz"/>
    <n v="1"/>
    <n v="4"/>
    <n v="4"/>
    <s v="pobreza media y ruralidad media"/>
    <n v="1"/>
    <n v="0"/>
    <n v="0"/>
    <n v="12408"/>
    <n v="53.48"/>
    <n v="51.968190854870777"/>
    <n v="0.85"/>
    <n v="300"/>
    <n v="0.90357143878936763"/>
    <n v="0.97500002384185791"/>
    <n v="0"/>
    <n v="52"/>
    <n v="121"/>
    <n v="0.12621359223300971"/>
    <n v="412"/>
    <n v="0.20121359225781052"/>
    <n v="0.3012135922908783"/>
    <n v="0"/>
    <n v="150"/>
    <n v="350"/>
    <x v="0"/>
    <s v="No corresponde"/>
    <s v="No corresponde"/>
    <n v="0"/>
    <n v="15"/>
    <n v="35"/>
    <n v="0"/>
    <n v="2"/>
    <n v="10"/>
    <n v="0"/>
    <n v="0.36428571428571427"/>
    <n v="0.85"/>
    <n v="0"/>
    <n v="0.36428571428571427"/>
    <n v="0.85"/>
    <n v="0.92557251908396942"/>
    <n v="0.95"/>
    <n v="1"/>
    <n v="0"/>
    <n v="210"/>
    <n v="420"/>
    <n v="0"/>
    <n v="1"/>
    <n v="3"/>
    <n v="0"/>
    <n v="1"/>
    <n v="3"/>
    <s v="No corresponde"/>
    <s v="No corresponde"/>
    <s v="No corresponde"/>
    <n v="12"/>
    <n v="12"/>
    <m/>
    <n v="0"/>
    <n v="0"/>
    <n v="1"/>
  </r>
  <r>
    <n v="628"/>
    <n v="61302"/>
    <x v="5"/>
    <s v="Santa Cruz"/>
    <s v="Andabamba"/>
    <n v="1"/>
    <n v="1"/>
    <n v="1"/>
    <s v="pobreza muy alta y ruralidad alta"/>
    <n v="1"/>
    <n v="0"/>
    <n v="0"/>
    <n v="1491"/>
    <n v="79.900000000000006"/>
    <n v="100"/>
    <n v="0.41666666666666669"/>
    <n v="36"/>
    <n v="0.43809523894673302"/>
    <n v="0.46666666865348816"/>
    <n v="0"/>
    <n v="7"/>
    <n v="15"/>
    <n v="4.9180327868852458E-2"/>
    <n v="61"/>
    <n v="9.2037468590278532E-2"/>
    <n v="0.14918032288551331"/>
    <n v="0"/>
    <n v="21"/>
    <n v="48"/>
    <x v="1"/>
    <n v="2.142857142857143E-3"/>
    <n v="5.0000000000000001E-3"/>
    <n v="0"/>
    <n v="3"/>
    <n v="5"/>
    <n v="0"/>
    <n v="2"/>
    <n v="10"/>
    <s v="No corresponde"/>
    <s v="No corresponde"/>
    <s v="No corresponde"/>
    <s v="No corresponde"/>
    <s v="No corresponde"/>
    <s v="No corresponde"/>
    <n v="0.97701149425287359"/>
    <n v="1"/>
    <n v="1"/>
    <n v="0"/>
    <n v="78"/>
    <n v="157"/>
    <n v="0"/>
    <n v="1"/>
    <n v="2"/>
    <n v="0"/>
    <n v="1"/>
    <n v="3"/>
    <s v="No corresponde"/>
    <s v="No corresponde"/>
    <s v="No corresponde"/>
    <n v="11"/>
    <n v="11"/>
    <m/>
    <n v="0"/>
    <n v="0"/>
    <n v="0"/>
  </r>
  <r>
    <n v="629"/>
    <n v="61303"/>
    <x v="5"/>
    <s v="Santa Cruz"/>
    <s v="Catache"/>
    <n v="1"/>
    <n v="2"/>
    <n v="1"/>
    <s v="pobreza muy alta y ruralidad alta"/>
    <n v="1"/>
    <n v="0"/>
    <n v="0"/>
    <n v="10030"/>
    <n v="73.69"/>
    <n v="100"/>
    <n v="0.42953020134228187"/>
    <n v="298"/>
    <n v="0.4509587787370325"/>
    <n v="0.4795302152633667"/>
    <n v="0"/>
    <n v="47"/>
    <n v="108"/>
    <n v="1.2931034482758621E-2"/>
    <n v="464"/>
    <n v="5.5788177758308466E-2"/>
    <n v="0.1129310354590416"/>
    <n v="0"/>
    <n v="119"/>
    <n v="277"/>
    <x v="1"/>
    <n v="2.142857142857143E-3"/>
    <n v="5.0000000000000001E-3"/>
    <n v="0"/>
    <n v="11"/>
    <n v="25"/>
    <n v="0"/>
    <n v="2"/>
    <n v="10"/>
    <s v="No corresponde"/>
    <s v="No corresponde"/>
    <s v="No corresponde"/>
    <s v="No corresponde"/>
    <s v="No corresponde"/>
    <s v="No corresponde"/>
    <n v="0.99047619047619051"/>
    <n v="1"/>
    <n v="1"/>
    <n v="0"/>
    <n v="216"/>
    <n v="432"/>
    <s v="No corresponde"/>
    <s v="No corresponde"/>
    <s v="No corresponde"/>
    <n v="0"/>
    <n v="1"/>
    <n v="3"/>
    <s v="No corresponde"/>
    <s v="No corresponde"/>
    <s v="No corresponde"/>
    <n v="10"/>
    <n v="10"/>
    <m/>
    <n v="0"/>
    <n v="0"/>
    <n v="1"/>
  </r>
  <r>
    <n v="630"/>
    <n v="61304"/>
    <x v="5"/>
    <s v="Santa Cruz"/>
    <s v="Chancaybaños"/>
    <n v="1"/>
    <n v="1"/>
    <n v="1"/>
    <s v="pobreza muy alta y ruralidad alta"/>
    <n v="1"/>
    <n v="0"/>
    <n v="0"/>
    <n v="3892"/>
    <n v="77.930000000000007"/>
    <n v="100"/>
    <n v="0.74809160305343514"/>
    <n v="131"/>
    <n v="0.76952016906103882"/>
    <n v="0.7980915904045105"/>
    <n v="0"/>
    <n v="19"/>
    <n v="44"/>
    <n v="0"/>
    <n v="175"/>
    <n v="4.2857143495764048E-2"/>
    <n v="0.10000000149011612"/>
    <n v="0"/>
    <n v="54"/>
    <n v="124"/>
    <x v="1"/>
    <n v="2.142857142857143E-3"/>
    <n v="5.0000000000000001E-3"/>
    <n v="0"/>
    <n v="7"/>
    <n v="15"/>
    <n v="0"/>
    <n v="2"/>
    <n v="10"/>
    <s v="No corresponde"/>
    <s v="No corresponde"/>
    <s v="No corresponde"/>
    <s v="No corresponde"/>
    <s v="No corresponde"/>
    <s v="No corresponde"/>
    <n v="0.93129770992366412"/>
    <n v="0.95"/>
    <n v="1"/>
    <n v="0"/>
    <n v="164"/>
    <n v="329"/>
    <n v="0"/>
    <n v="1"/>
    <n v="2"/>
    <n v="0"/>
    <n v="1"/>
    <n v="3"/>
    <s v="No corresponde"/>
    <s v="No corresponde"/>
    <s v="No corresponde"/>
    <n v="11"/>
    <n v="11"/>
    <m/>
    <n v="0"/>
    <n v="0"/>
    <n v="0"/>
  </r>
  <r>
    <n v="631"/>
    <n v="61305"/>
    <x v="5"/>
    <s v="Santa Cruz"/>
    <s v="La Esperanza"/>
    <n v="1"/>
    <n v="2"/>
    <n v="1"/>
    <s v="pobreza muy alta y ruralidad alta"/>
    <n v="1"/>
    <n v="0"/>
    <n v="0"/>
    <n v="2555"/>
    <n v="70"/>
    <n v="100"/>
    <n v="0.76811594202898548"/>
    <n v="69"/>
    <n v="0.78954451671545056"/>
    <n v="0.8181159496307373"/>
    <n v="0"/>
    <n v="12"/>
    <n v="26"/>
    <n v="0"/>
    <n v="96"/>
    <n v="4.2857143495764048E-2"/>
    <n v="0.10000000149011612"/>
    <n v="0"/>
    <n v="29"/>
    <n v="67"/>
    <x v="1"/>
    <n v="2.142857142857143E-3"/>
    <n v="5.0000000000000001E-3"/>
    <n v="0"/>
    <n v="7"/>
    <n v="15"/>
    <n v="0"/>
    <n v="2"/>
    <n v="10"/>
    <s v="No corresponde"/>
    <s v="No corresponde"/>
    <s v="No corresponde"/>
    <s v="No corresponde"/>
    <s v="No corresponde"/>
    <s v="No corresponde"/>
    <n v="0.91124260355029585"/>
    <n v="0.95"/>
    <n v="1"/>
    <n v="0"/>
    <n v="104"/>
    <n v="209"/>
    <s v="No corresponde"/>
    <s v="No corresponde"/>
    <s v="No corresponde"/>
    <n v="0"/>
    <n v="1"/>
    <n v="3"/>
    <s v="No corresponde"/>
    <s v="No corresponde"/>
    <s v="No corresponde"/>
    <n v="10"/>
    <n v="10"/>
    <m/>
    <n v="0"/>
    <n v="0"/>
    <n v="0"/>
  </r>
  <r>
    <n v="632"/>
    <n v="61306"/>
    <x v="5"/>
    <s v="Santa Cruz"/>
    <s v="Ninabamba"/>
    <n v="1"/>
    <n v="2"/>
    <n v="1"/>
    <s v="pobreza muy alta y ruralidad alta"/>
    <n v="1"/>
    <n v="0"/>
    <n v="0"/>
    <n v="2754"/>
    <n v="74.81"/>
    <n v="100"/>
    <n v="0.5892857142857143"/>
    <n v="56"/>
    <n v="0.61071429812178324"/>
    <n v="0.63928574323654175"/>
    <n v="0"/>
    <n v="9"/>
    <n v="20"/>
    <n v="0"/>
    <n v="72"/>
    <n v="4.2857143495764048E-2"/>
    <n v="0.10000000149011612"/>
    <n v="0"/>
    <n v="37"/>
    <n v="85"/>
    <x v="1"/>
    <n v="2.142857142857143E-3"/>
    <n v="5.0000000000000001E-3"/>
    <n v="0"/>
    <n v="7"/>
    <n v="15"/>
    <n v="0"/>
    <n v="2"/>
    <n v="10"/>
    <s v="No corresponde"/>
    <s v="No corresponde"/>
    <s v="No corresponde"/>
    <s v="No corresponde"/>
    <s v="No corresponde"/>
    <s v="No corresponde"/>
    <n v="0.94505494505494503"/>
    <n v="0.95"/>
    <n v="1"/>
    <n v="0"/>
    <n v="99"/>
    <n v="199"/>
    <n v="0"/>
    <n v="1"/>
    <n v="2"/>
    <n v="0"/>
    <n v="1"/>
    <n v="3"/>
    <s v="No corresponde"/>
    <s v="No corresponde"/>
    <s v="No corresponde"/>
    <n v="11"/>
    <n v="11"/>
    <m/>
    <n v="0"/>
    <n v="0"/>
    <n v="0"/>
  </r>
  <r>
    <n v="633"/>
    <n v="61307"/>
    <x v="5"/>
    <s v="Santa Cruz"/>
    <s v="Pulán"/>
    <n v="1"/>
    <n v="1"/>
    <n v="1"/>
    <s v="pobreza muy alta y ruralidad alta"/>
    <n v="1"/>
    <n v="0"/>
    <n v="0"/>
    <n v="4430"/>
    <n v="77.489999999999995"/>
    <n v="100"/>
    <n v="0.63551401869158874"/>
    <n v="107"/>
    <n v="0.65694259618407735"/>
    <n v="0.68551403284072876"/>
    <n v="0"/>
    <n v="17"/>
    <n v="38"/>
    <n v="5.9171597633136093E-3"/>
    <n v="169"/>
    <n v="4.8774304090418864E-2"/>
    <n v="0.10591716319322586"/>
    <n v="0"/>
    <n v="59"/>
    <n v="136"/>
    <x v="1"/>
    <n v="2.142857142857143E-3"/>
    <n v="5.0000000000000001E-3"/>
    <n v="0"/>
    <n v="11"/>
    <n v="25"/>
    <n v="0"/>
    <n v="2"/>
    <n v="10"/>
    <s v="No corresponde"/>
    <s v="No corresponde"/>
    <s v="No corresponde"/>
    <s v="No corresponde"/>
    <s v="No corresponde"/>
    <s v="No corresponde"/>
    <n v="0.93641618497109824"/>
    <n v="0.95"/>
    <n v="1"/>
    <n v="0"/>
    <n v="151"/>
    <n v="303"/>
    <s v="No corresponde"/>
    <s v="No corresponde"/>
    <s v="No corresponde"/>
    <n v="0"/>
    <n v="1"/>
    <n v="3"/>
    <s v="No corresponde"/>
    <s v="No corresponde"/>
    <s v="No corresponde"/>
    <n v="10"/>
    <n v="10"/>
    <m/>
    <n v="0"/>
    <n v="0"/>
    <n v="0"/>
  </r>
  <r>
    <n v="634"/>
    <n v="61308"/>
    <x v="5"/>
    <s v="Santa Cruz"/>
    <s v="Saucepampa"/>
    <n v="1"/>
    <n v="1"/>
    <n v="1"/>
    <s v="pobreza muy alta y ruralidad alta"/>
    <n v="2"/>
    <n v="0"/>
    <n v="0"/>
    <n v="1845"/>
    <n v="84.65"/>
    <n v="100"/>
    <n v="0.86792452830188682"/>
    <n v="53"/>
    <n v="0.8893530976097539"/>
    <n v="0.91792452335357666"/>
    <n v="0"/>
    <n v="6"/>
    <n v="14"/>
    <n v="0.3"/>
    <n v="60"/>
    <n v="0.34285714541162765"/>
    <n v="0.40000000596046448"/>
    <n v="0"/>
    <n v="28"/>
    <n v="64"/>
    <x v="1"/>
    <n v="2.142857142857143E-3"/>
    <n v="5.0000000000000001E-3"/>
    <n v="0"/>
    <n v="3"/>
    <n v="5"/>
    <n v="0"/>
    <n v="2"/>
    <n v="10"/>
    <s v="No corresponde"/>
    <s v="No corresponde"/>
    <s v="No corresponde"/>
    <s v="No corresponde"/>
    <s v="No corresponde"/>
    <s v="No corresponde"/>
    <n v="0.85057471264367812"/>
    <n v="0.9"/>
    <n v="0.95"/>
    <n v="0"/>
    <n v="102"/>
    <n v="204"/>
    <s v="No corresponde"/>
    <s v="No corresponde"/>
    <s v="No corresponde"/>
    <n v="0"/>
    <n v="1"/>
    <n v="3"/>
    <s v="No corresponde"/>
    <s v="No corresponde"/>
    <s v="No corresponde"/>
    <n v="10"/>
    <n v="10"/>
    <m/>
    <n v="0"/>
    <n v="0"/>
    <n v="0"/>
  </r>
  <r>
    <n v="635"/>
    <n v="61309"/>
    <x v="5"/>
    <s v="Santa Cruz"/>
    <s v="Sexi"/>
    <n v="1"/>
    <n v="3"/>
    <n v="2"/>
    <s v="pobreza alta y ruralidad alta"/>
    <n v="2"/>
    <n v="0"/>
    <n v="0"/>
    <n v="570"/>
    <n v="57.35"/>
    <n v="100"/>
    <n v="0.77777777777777779"/>
    <n v="9"/>
    <n v="0.80992063548829818"/>
    <n v="0.85277777910232544"/>
    <n v="0"/>
    <n v="3"/>
    <n v="5"/>
    <n v="0"/>
    <n v="11"/>
    <n v="5.3571428571428568E-2"/>
    <n v="0.125"/>
    <n v="0"/>
    <n v="5"/>
    <n v="10"/>
    <x v="0"/>
    <s v="No corresponde"/>
    <s v="No corresponde"/>
    <n v="0"/>
    <n v="3"/>
    <n v="5"/>
    <n v="0"/>
    <n v="2"/>
    <n v="10"/>
    <s v="No corresponde"/>
    <s v="No corresponde"/>
    <s v="No corresponde"/>
    <s v="No corresponde"/>
    <s v="No corresponde"/>
    <s v="No corresponde"/>
    <n v="0.66666666666666663"/>
    <n v="0.8"/>
    <n v="0.9"/>
    <n v="0"/>
    <n v="42"/>
    <n v="84"/>
    <s v="No corresponde"/>
    <s v="No corresponde"/>
    <s v="No corresponde"/>
    <n v="0"/>
    <n v="1"/>
    <n v="3"/>
    <s v="No corresponde"/>
    <s v="No corresponde"/>
    <s v="No corresponde"/>
    <n v="9"/>
    <n v="9"/>
    <m/>
    <n v="0"/>
    <n v="0"/>
    <n v="0"/>
  </r>
  <r>
    <n v="636"/>
    <n v="61310"/>
    <x v="5"/>
    <s v="Santa Cruz"/>
    <s v="Uticyacu"/>
    <n v="1"/>
    <n v="1"/>
    <n v="1"/>
    <s v="pobreza muy alta y ruralidad alta"/>
    <n v="1"/>
    <n v="0"/>
    <n v="0"/>
    <n v="1603"/>
    <n v="78.84"/>
    <n v="100"/>
    <n v="0.89189189189189189"/>
    <n v="37"/>
    <n v="0.91332047050063669"/>
    <n v="0.94189190864562988"/>
    <n v="0"/>
    <n v="6"/>
    <n v="14"/>
    <n v="0"/>
    <n v="59"/>
    <n v="4.2857143495764048E-2"/>
    <n v="0.10000000149011612"/>
    <n v="0"/>
    <n v="16"/>
    <n v="36"/>
    <x v="1"/>
    <n v="2.142857142857143E-3"/>
    <n v="5.0000000000000001E-3"/>
    <n v="0"/>
    <n v="3"/>
    <n v="5"/>
    <n v="0"/>
    <n v="2"/>
    <n v="10"/>
    <s v="No corresponde"/>
    <s v="No corresponde"/>
    <s v="No corresponde"/>
    <s v="No corresponde"/>
    <s v="No corresponde"/>
    <s v="No corresponde"/>
    <n v="0.58064516129032262"/>
    <n v="0.8"/>
    <n v="0.9"/>
    <n v="0"/>
    <n v="58"/>
    <n v="116"/>
    <n v="0"/>
    <n v="0"/>
    <n v="1"/>
    <n v="0"/>
    <n v="1"/>
    <n v="3"/>
    <s v="No corresponde"/>
    <s v="No corresponde"/>
    <s v="No corresponde"/>
    <n v="10"/>
    <n v="11"/>
    <m/>
    <n v="0"/>
    <n v="0"/>
    <n v="0"/>
  </r>
  <r>
    <n v="637"/>
    <n v="61311"/>
    <x v="5"/>
    <s v="Santa Cruz"/>
    <s v="Yauyucán"/>
    <n v="1"/>
    <n v="3"/>
    <n v="2"/>
    <s v="pobreza alta y ruralidad alta"/>
    <n v="2"/>
    <n v="0"/>
    <n v="0"/>
    <n v="3603"/>
    <n v="63.78"/>
    <n v="100"/>
    <n v="0.41935483870967744"/>
    <n v="93"/>
    <n v="0.45149769815981117"/>
    <n v="0.49435484409332275"/>
    <n v="0"/>
    <n v="16"/>
    <n v="37"/>
    <n v="0.22137404580152673"/>
    <n v="131"/>
    <n v="0.27494546969298317"/>
    <n v="0.3463740348815918"/>
    <n v="0"/>
    <n v="56"/>
    <n v="130"/>
    <x v="0"/>
    <s v="No corresponde"/>
    <s v="No corresponde"/>
    <n v="0"/>
    <n v="7"/>
    <n v="15"/>
    <n v="0"/>
    <n v="2"/>
    <n v="10"/>
    <s v="No corresponde"/>
    <s v="No corresponde"/>
    <s v="No corresponde"/>
    <s v="No corresponde"/>
    <s v="No corresponde"/>
    <s v="No corresponde"/>
    <n v="0.96739130434782605"/>
    <n v="1"/>
    <n v="1"/>
    <n v="0"/>
    <n v="126"/>
    <n v="253"/>
    <s v="No corresponde"/>
    <s v="No corresponde"/>
    <s v="No corresponde"/>
    <n v="0"/>
    <n v="1"/>
    <n v="3"/>
    <s v="No corresponde"/>
    <s v="No corresponde"/>
    <s v="No corresponde"/>
    <n v="9"/>
    <n v="9"/>
    <m/>
    <n v="0"/>
    <n v="0"/>
    <n v="0"/>
  </r>
  <r>
    <n v="638"/>
    <n v="70106"/>
    <x v="6"/>
    <s v="Prov.Const.del Callao"/>
    <s v="Ventanilla"/>
    <n v="2"/>
    <n v="1"/>
    <n v="6"/>
    <s v="pobreza baja y ruralidad baja"/>
    <n v="1"/>
    <n v="0"/>
    <n v="0"/>
    <n v="398017"/>
    <n v="30.67"/>
    <n v="0"/>
    <n v="0.73899228325011346"/>
    <n v="13218"/>
    <n v="0.81399228431225967"/>
    <n v="0.91399228572845459"/>
    <n v="0"/>
    <n v="429"/>
    <n v="1000"/>
    <n v="0"/>
    <n v="17177"/>
    <n v="9.6428568874086656E-2"/>
    <n v="0.22499999403953552"/>
    <n v="0"/>
    <n v="429"/>
    <n v="1000"/>
    <x v="0"/>
    <s v="No corresponde"/>
    <s v="No corresponde"/>
    <n v="0"/>
    <n v="15"/>
    <n v="35"/>
    <n v="0"/>
    <n v="2"/>
    <n v="10"/>
    <s v="No corresponde"/>
    <s v="No corresponde"/>
    <s v="No corresponde"/>
    <s v="No corresponde"/>
    <s v="No corresponde"/>
    <s v="No corresponde"/>
    <n v="0.96039153198269978"/>
    <n v="1"/>
    <n v="1"/>
    <n v="0"/>
    <n v="5171"/>
    <n v="10343"/>
    <s v="No corresponde"/>
    <s v="No corresponde"/>
    <s v="No corresponde"/>
    <n v="0"/>
    <n v="1"/>
    <n v="3"/>
    <s v="No corresponde"/>
    <s v="No corresponde"/>
    <s v="No corresponde"/>
    <n v="9"/>
    <n v="9"/>
    <m/>
    <n v="0"/>
    <n v="0"/>
    <n v="0"/>
  </r>
  <r>
    <n v="639"/>
    <n v="70107"/>
    <x v="6"/>
    <s v="Prov.Const.del Callao"/>
    <s v="Mi Perú"/>
    <n v="2"/>
    <n v="1"/>
    <n v="6"/>
    <s v="pobreza baja y ruralidad baja"/>
    <n v="1"/>
    <n v="0"/>
    <n v="0"/>
    <n v="62906"/>
    <n v="26.34"/>
    <n v="0"/>
    <n v="0.7590799031476998"/>
    <n v="1652"/>
    <n v="0.83407989557702333"/>
    <n v="0.93407988548278809"/>
    <n v="0"/>
    <n v="238"/>
    <n v="554"/>
    <n v="7.1530758226037196E-4"/>
    <n v="1398"/>
    <n v="9.7143879781928066E-2"/>
    <n v="0.22571530938148499"/>
    <n v="0"/>
    <n v="328"/>
    <n v="765"/>
    <x v="0"/>
    <s v="No corresponde"/>
    <s v="No corresponde"/>
    <n v="0"/>
    <n v="15"/>
    <n v="35"/>
    <n v="0"/>
    <n v="2"/>
    <n v="10"/>
    <s v="No corresponde"/>
    <s v="No corresponde"/>
    <s v="No corresponde"/>
    <s v="No corresponde"/>
    <s v="No corresponde"/>
    <s v="No corresponde"/>
    <n v="0.73899999999999999"/>
    <n v="0.8"/>
    <n v="0.9"/>
    <n v="0"/>
    <n v="570"/>
    <n v="1140"/>
    <s v="No corresponde"/>
    <s v="No corresponde"/>
    <s v="No corresponde"/>
    <n v="0"/>
    <n v="1"/>
    <n v="3"/>
    <s v="No corresponde"/>
    <s v="No corresponde"/>
    <s v="No corresponde"/>
    <n v="9"/>
    <n v="9"/>
    <m/>
    <n v="0"/>
    <n v="0"/>
    <n v="0"/>
  </r>
  <r>
    <n v="640"/>
    <n v="80102"/>
    <x v="7"/>
    <s v="Cusco"/>
    <s v="Ccorca"/>
    <n v="1"/>
    <n v="1"/>
    <n v="2"/>
    <s v="pobreza alta y ruralidad alta"/>
    <n v="3"/>
    <n v="0"/>
    <n v="0"/>
    <n v="2470"/>
    <n v="55.63"/>
    <n v="100"/>
    <n v="0.97333333333333338"/>
    <n v="75"/>
    <n v="0.97333334423246842"/>
    <n v="0.97333335876464844"/>
    <n v="0"/>
    <n v="6"/>
    <n v="14"/>
    <n v="0"/>
    <n v="65"/>
    <n v="5.3571428571428568E-2"/>
    <n v="0.125"/>
    <n v="0"/>
    <n v="39"/>
    <n v="91"/>
    <x v="1"/>
    <n v="2.142857142857143E-3"/>
    <n v="5.0000000000000001E-3"/>
    <n v="0"/>
    <n v="7"/>
    <n v="15"/>
    <n v="0"/>
    <n v="6"/>
    <n v="14"/>
    <s v="No corresponde"/>
    <s v="No corresponde"/>
    <s v="No corresponde"/>
    <s v="No corresponde"/>
    <s v="No corresponde"/>
    <s v="No corresponde"/>
    <n v="0.47863247863247865"/>
    <n v="0.7"/>
    <n v="0.8"/>
    <n v="0"/>
    <n v="117"/>
    <n v="235"/>
    <n v="0"/>
    <n v="1"/>
    <n v="2"/>
    <n v="0"/>
    <n v="1"/>
    <n v="3"/>
    <s v="No corresponde"/>
    <s v="No corresponde"/>
    <s v="No corresponde"/>
    <n v="11"/>
    <n v="11"/>
    <m/>
    <n v="0"/>
    <n v="0"/>
    <n v="0"/>
  </r>
  <r>
    <n v="641"/>
    <n v="80201"/>
    <x v="7"/>
    <s v="Acomayo"/>
    <s v="Acomayo"/>
    <n v="1"/>
    <n v="1"/>
    <n v="3"/>
    <s v="pobreza media y ruralidad alta"/>
    <n v="3"/>
    <n v="0"/>
    <n v="0"/>
    <n v="5597"/>
    <n v="50.31"/>
    <n v="100"/>
    <n v="0.38554216867469882"/>
    <n v="166"/>
    <n v="0.42839931559439576"/>
    <n v="0.4855421781539917"/>
    <n v="0"/>
    <n v="30"/>
    <n v="70"/>
    <n v="1.7777777777777778E-2"/>
    <n v="225"/>
    <n v="8.2063491609361439E-2"/>
    <n v="0.16777777671813965"/>
    <n v="0"/>
    <n v="89"/>
    <n v="206"/>
    <x v="1"/>
    <n v="2.142857142857143E-3"/>
    <n v="5.0000000000000001E-3"/>
    <n v="0"/>
    <n v="11"/>
    <n v="25"/>
    <n v="0"/>
    <n v="6"/>
    <n v="14"/>
    <n v="0"/>
    <n v="0.36428571428571427"/>
    <n v="0.85"/>
    <n v="0"/>
    <n v="0.36428571428571427"/>
    <n v="0.85"/>
    <n v="0.82840236686390534"/>
    <n v="0.9"/>
    <n v="0.95"/>
    <n v="0"/>
    <n v="158"/>
    <n v="317"/>
    <n v="0"/>
    <n v="2"/>
    <n v="4"/>
    <n v="0"/>
    <n v="1"/>
    <n v="3"/>
    <s v="No corresponde"/>
    <s v="No corresponde"/>
    <s v="No corresponde"/>
    <n v="13"/>
    <n v="13"/>
    <m/>
    <n v="0"/>
    <n v="0"/>
    <n v="0"/>
  </r>
  <r>
    <n v="642"/>
    <n v="80202"/>
    <x v="7"/>
    <s v="Acomayo"/>
    <s v="Acopia"/>
    <n v="1"/>
    <n v="1"/>
    <n v="3"/>
    <s v="pobreza media y ruralidad alta"/>
    <n v="3"/>
    <n v="0"/>
    <n v="0"/>
    <n v="2324"/>
    <n v="46.37"/>
    <n v="100"/>
    <n v="0.4642857142857143"/>
    <n v="56"/>
    <n v="0.50714284911447638"/>
    <n v="0.56428569555282593"/>
    <n v="0"/>
    <n v="6"/>
    <n v="14"/>
    <n v="1.6129032258064516E-2"/>
    <n v="62"/>
    <n v="8.0414748892256749E-2"/>
    <n v="0.16612903773784637"/>
    <n v="0"/>
    <n v="41"/>
    <n v="95"/>
    <x v="0"/>
    <s v="No corresponde"/>
    <s v="No corresponde"/>
    <n v="0"/>
    <n v="11"/>
    <n v="25"/>
    <n v="0"/>
    <n v="2"/>
    <n v="10"/>
    <s v="No corresponde"/>
    <s v="No corresponde"/>
    <s v="No corresponde"/>
    <s v="No corresponde"/>
    <s v="No corresponde"/>
    <s v="No corresponde"/>
    <n v="0.63184079601990051"/>
    <n v="0.8"/>
    <n v="0.9"/>
    <n v="0"/>
    <n v="147"/>
    <n v="294"/>
    <n v="0"/>
    <n v="0"/>
    <n v="1"/>
    <n v="0"/>
    <n v="1"/>
    <n v="3"/>
    <s v="No corresponde"/>
    <s v="No corresponde"/>
    <s v="No corresponde"/>
    <n v="9"/>
    <n v="10"/>
    <m/>
    <n v="0"/>
    <n v="0"/>
    <n v="0"/>
  </r>
  <r>
    <n v="643"/>
    <n v="80203"/>
    <x v="7"/>
    <s v="Acomayo"/>
    <s v="Acos"/>
    <n v="1"/>
    <n v="1"/>
    <n v="2"/>
    <s v="pobreza alta y ruralidad alta"/>
    <n v="3"/>
    <n v="0"/>
    <n v="0"/>
    <n v="2274"/>
    <n v="58.19"/>
    <n v="100"/>
    <n v="0.46551724137931033"/>
    <n v="58"/>
    <n v="0.49766011103033431"/>
    <n v="0.54051727056503296"/>
    <n v="0"/>
    <n v="7"/>
    <n v="15"/>
    <n v="0"/>
    <n v="57"/>
    <n v="5.3571428571428568E-2"/>
    <n v="0.125"/>
    <n v="0"/>
    <n v="34"/>
    <n v="79"/>
    <x v="1"/>
    <n v="2.142857142857143E-3"/>
    <n v="5.0000000000000001E-3"/>
    <n v="0"/>
    <n v="7"/>
    <n v="15"/>
    <n v="0"/>
    <n v="6"/>
    <n v="14"/>
    <s v="No corresponde"/>
    <s v="No corresponde"/>
    <s v="No corresponde"/>
    <s v="No corresponde"/>
    <s v="No corresponde"/>
    <s v="No corresponde"/>
    <n v="0.89583333333333337"/>
    <n v="0.9"/>
    <n v="0.95"/>
    <n v="0"/>
    <n v="152"/>
    <n v="305"/>
    <n v="0"/>
    <n v="1"/>
    <n v="2"/>
    <n v="0"/>
    <n v="1"/>
    <n v="3"/>
    <s v="No corresponde"/>
    <s v="No corresponde"/>
    <s v="No corresponde"/>
    <n v="11"/>
    <n v="11"/>
    <m/>
    <n v="0"/>
    <n v="0"/>
    <n v="0"/>
  </r>
  <r>
    <n v="644"/>
    <n v="80204"/>
    <x v="7"/>
    <s v="Acomayo"/>
    <s v="Mosoc Llacta"/>
    <n v="2"/>
    <n v="2"/>
    <n v="5"/>
    <s v="pobreza baja y ruralidad alta"/>
    <n v="3"/>
    <n v="0"/>
    <n v="0"/>
    <n v="2309"/>
    <n v="33.89"/>
    <n v="100"/>
    <n v="0.65217391304347827"/>
    <n v="23"/>
    <n v="0.71645962710706346"/>
    <n v="0.802173912525177"/>
    <n v="0"/>
    <n v="5"/>
    <n v="10"/>
    <n v="0"/>
    <n v="30"/>
    <n v="8.5714286991528096E-2"/>
    <n v="0.20000000298023224"/>
    <n v="0"/>
    <n v="16"/>
    <n v="36"/>
    <x v="0"/>
    <s v="No corresponde"/>
    <s v="No corresponde"/>
    <n v="0"/>
    <n v="7"/>
    <n v="15"/>
    <n v="0"/>
    <n v="6"/>
    <n v="14"/>
    <s v="No corresponde"/>
    <s v="No corresponde"/>
    <s v="No corresponde"/>
    <s v="No corresponde"/>
    <s v="No corresponde"/>
    <s v="No corresponde"/>
    <n v="0.2857142857142857"/>
    <n v="0.7"/>
    <n v="0.8"/>
    <n v="0"/>
    <n v="72"/>
    <n v="145"/>
    <n v="0"/>
    <n v="0"/>
    <n v="1"/>
    <n v="0"/>
    <n v="1"/>
    <n v="3"/>
    <s v="No corresponde"/>
    <s v="No corresponde"/>
    <s v="No corresponde"/>
    <n v="9"/>
    <n v="10"/>
    <m/>
    <n v="0"/>
    <n v="0"/>
    <n v="0"/>
  </r>
  <r>
    <n v="645"/>
    <n v="80205"/>
    <x v="7"/>
    <s v="Acomayo"/>
    <s v="Pomacanchi"/>
    <n v="1"/>
    <n v="1"/>
    <n v="4"/>
    <s v="pobreza media y ruralidad media"/>
    <n v="3"/>
    <n v="0"/>
    <n v="0"/>
    <n v="9044"/>
    <n v="51.63"/>
    <n v="56.262135922330089"/>
    <n v="0.41568627450980394"/>
    <n v="255"/>
    <n v="0.46925769246258991"/>
    <n v="0.54068624973297119"/>
    <n v="0"/>
    <n v="26"/>
    <n v="60"/>
    <n v="0"/>
    <n v="255"/>
    <n v="7.4999998722757616E-2"/>
    <n v="0.17499999701976776"/>
    <n v="0"/>
    <n v="157"/>
    <n v="365"/>
    <x v="1"/>
    <n v="2.142857142857143E-3"/>
    <n v="5.0000000000000001E-3"/>
    <n v="0"/>
    <n v="11"/>
    <n v="25"/>
    <n v="0"/>
    <n v="6"/>
    <n v="14"/>
    <s v="No corresponde"/>
    <s v="No corresponde"/>
    <s v="No corresponde"/>
    <s v="No corresponde"/>
    <s v="No corresponde"/>
    <s v="No corresponde"/>
    <n v="0.94654788418708236"/>
    <n v="0.95"/>
    <n v="1"/>
    <n v="0"/>
    <n v="212"/>
    <n v="424"/>
    <n v="0"/>
    <n v="1"/>
    <n v="3"/>
    <n v="0"/>
    <n v="1"/>
    <n v="3"/>
    <s v="No corresponde"/>
    <s v="No corresponde"/>
    <s v="No corresponde"/>
    <n v="11"/>
    <n v="11"/>
    <m/>
    <n v="0"/>
    <n v="0"/>
    <n v="0"/>
  </r>
  <r>
    <n v="646"/>
    <n v="80206"/>
    <x v="7"/>
    <s v="Acomayo"/>
    <s v="Rondocán"/>
    <n v="1"/>
    <n v="1"/>
    <n v="2"/>
    <s v="pobreza alta y ruralidad alta"/>
    <n v="3"/>
    <n v="0"/>
    <n v="0"/>
    <n v="2269"/>
    <n v="56.93"/>
    <n v="100"/>
    <n v="0.7441860465116279"/>
    <n v="43"/>
    <n v="0.77632889735738309"/>
    <n v="0.81918603181838989"/>
    <n v="0"/>
    <n v="8"/>
    <n v="17"/>
    <n v="0"/>
    <n v="72"/>
    <n v="5.3571428571428568E-2"/>
    <n v="0.125"/>
    <n v="0"/>
    <n v="41"/>
    <n v="95"/>
    <x v="1"/>
    <n v="2.142857142857143E-3"/>
    <n v="5.0000000000000001E-3"/>
    <n v="0"/>
    <n v="7"/>
    <n v="15"/>
    <n v="0"/>
    <n v="6"/>
    <n v="14"/>
    <s v="No corresponde"/>
    <s v="No corresponde"/>
    <s v="No corresponde"/>
    <s v="No corresponde"/>
    <s v="No corresponde"/>
    <s v="No corresponde"/>
    <n v="0.4838709677419355"/>
    <n v="0.7"/>
    <n v="0.8"/>
    <n v="0"/>
    <n v="166"/>
    <n v="333"/>
    <n v="0"/>
    <n v="1"/>
    <n v="3"/>
    <n v="0"/>
    <n v="1"/>
    <n v="3"/>
    <s v="No corresponde"/>
    <s v="No corresponde"/>
    <s v="No corresponde"/>
    <n v="11"/>
    <n v="11"/>
    <m/>
    <n v="0"/>
    <n v="0"/>
    <n v="0"/>
  </r>
  <r>
    <n v="647"/>
    <n v="80207"/>
    <x v="7"/>
    <s v="Acomayo"/>
    <s v="Sangarara"/>
    <n v="1"/>
    <n v="1"/>
    <n v="2"/>
    <s v="pobreza alta y ruralidad alta"/>
    <n v="3"/>
    <n v="0"/>
    <n v="0"/>
    <n v="3713"/>
    <n v="60.09"/>
    <n v="100"/>
    <n v="0.47706422018348627"/>
    <n v="109"/>
    <n v="0.50920708581004515"/>
    <n v="0.55206423997879028"/>
    <n v="0"/>
    <n v="12"/>
    <n v="28"/>
    <n v="0"/>
    <n v="124"/>
    <n v="5.3571428571428568E-2"/>
    <n v="0.125"/>
    <n v="0"/>
    <n v="56"/>
    <n v="130"/>
    <x v="1"/>
    <n v="2.142857142857143E-3"/>
    <n v="5.0000000000000001E-3"/>
    <n v="0"/>
    <n v="11"/>
    <n v="25"/>
    <n v="0"/>
    <n v="6"/>
    <n v="14"/>
    <s v="No corresponde"/>
    <s v="No corresponde"/>
    <s v="No corresponde"/>
    <s v="No corresponde"/>
    <s v="No corresponde"/>
    <s v="No corresponde"/>
    <n v="0.92792792792792789"/>
    <n v="0.95"/>
    <n v="1"/>
    <n v="0"/>
    <n v="174"/>
    <n v="348"/>
    <n v="0"/>
    <n v="0"/>
    <n v="1"/>
    <n v="0"/>
    <n v="1"/>
    <n v="3"/>
    <s v="No corresponde"/>
    <s v="No corresponde"/>
    <s v="No corresponde"/>
    <n v="10"/>
    <n v="11"/>
    <m/>
    <n v="0"/>
    <n v="0"/>
    <n v="0"/>
  </r>
  <r>
    <n v="648"/>
    <n v="80301"/>
    <x v="7"/>
    <s v="Anta"/>
    <s v="Anta"/>
    <n v="2"/>
    <n v="2"/>
    <n v="4"/>
    <s v="pobreza media y ruralidad media"/>
    <n v="1"/>
    <n v="0"/>
    <n v="0"/>
    <n v="16743"/>
    <n v="28.86"/>
    <n v="60.443458980044355"/>
    <n v="0.86861313868613144"/>
    <n v="822"/>
    <n v="0.91635037313785495"/>
    <n v="0.98000001907348633"/>
    <n v="0"/>
    <n v="95"/>
    <n v="220"/>
    <n v="1.0952902519167579E-3"/>
    <n v="913"/>
    <n v="7.6095290989164011E-2"/>
    <n v="0.17609529197216034"/>
    <n v="0"/>
    <n v="248"/>
    <n v="577"/>
    <x v="0"/>
    <s v="No corresponde"/>
    <s v="No corresponde"/>
    <n v="0"/>
    <n v="15"/>
    <n v="35"/>
    <n v="0"/>
    <n v="2"/>
    <n v="10"/>
    <n v="0"/>
    <n v="0.36428571428571427"/>
    <n v="0.85"/>
    <n v="0"/>
    <n v="0.36428571428571427"/>
    <n v="0.85"/>
    <n v="0.94419441944194415"/>
    <n v="0.95"/>
    <n v="1"/>
    <n v="0"/>
    <n v="395"/>
    <n v="790"/>
    <n v="0"/>
    <n v="2"/>
    <n v="4"/>
    <n v="0"/>
    <n v="1"/>
    <n v="3"/>
    <s v="No corresponde"/>
    <s v="No corresponde"/>
    <s v="No corresponde"/>
    <n v="12"/>
    <n v="12"/>
    <m/>
    <n v="0"/>
    <n v="0"/>
    <n v="0"/>
  </r>
  <r>
    <n v="649"/>
    <n v="80302"/>
    <x v="7"/>
    <s v="Anta"/>
    <s v="Ancahuasi"/>
    <n v="2"/>
    <n v="2"/>
    <n v="5"/>
    <s v="pobreza baja y ruralidad alta"/>
    <n v="4"/>
    <n v="1"/>
    <n v="1"/>
    <n v="6978"/>
    <n v="32.46"/>
    <n v="100"/>
    <n v="0.80534351145038163"/>
    <n v="262"/>
    <n v="0.86962921434816376"/>
    <n v="0.95534348487854004"/>
    <n v="0"/>
    <n v="36"/>
    <n v="82"/>
    <n v="0.11898016997167139"/>
    <n v="353"/>
    <n v="0.20469445028752753"/>
    <n v="0.31898015737533569"/>
    <n v="0"/>
    <n v="102"/>
    <n v="238"/>
    <x v="0"/>
    <s v="No corresponde"/>
    <s v="No corresponde"/>
    <n v="0"/>
    <n v="11"/>
    <n v="25"/>
    <n v="0"/>
    <n v="6"/>
    <n v="14"/>
    <s v="No corresponde"/>
    <s v="No corresponde"/>
    <s v="No corresponde"/>
    <s v="No corresponde"/>
    <s v="No corresponde"/>
    <s v="No corresponde"/>
    <n v="0.97506925207756234"/>
    <n v="1"/>
    <n v="1"/>
    <n v="0"/>
    <n v="249"/>
    <n v="499"/>
    <n v="0"/>
    <n v="2"/>
    <n v="4"/>
    <n v="0"/>
    <n v="1"/>
    <n v="3"/>
    <s v="No corresponde"/>
    <s v="No corresponde"/>
    <s v="No corresponde"/>
    <n v="10"/>
    <n v="10"/>
    <m/>
    <n v="0"/>
    <n v="0"/>
    <n v="0"/>
  </r>
  <r>
    <n v="650"/>
    <n v="80304"/>
    <x v="7"/>
    <s v="Anta"/>
    <s v="Chinchaypujio"/>
    <n v="2"/>
    <n v="2"/>
    <n v="5"/>
    <s v="pobreza baja y ruralidad alta"/>
    <n v="4"/>
    <n v="1"/>
    <n v="0"/>
    <n v="4410"/>
    <n v="39.29"/>
    <n v="100"/>
    <n v="0.79761904761904767"/>
    <n v="168"/>
    <n v="0.86190475047040149"/>
    <n v="0.94761902093887329"/>
    <n v="0"/>
    <n v="17"/>
    <n v="39"/>
    <n v="6.024096385542169E-3"/>
    <n v="166"/>
    <n v="9.1738381684339398E-2"/>
    <n v="0.20602409541606903"/>
    <n v="0"/>
    <n v="78"/>
    <n v="182"/>
    <x v="0"/>
    <s v="No corresponde"/>
    <s v="No corresponde"/>
    <n v="0"/>
    <n v="11"/>
    <n v="25"/>
    <n v="0"/>
    <n v="6"/>
    <n v="14"/>
    <s v="No corresponde"/>
    <s v="No corresponde"/>
    <s v="No corresponde"/>
    <s v="No corresponde"/>
    <s v="No corresponde"/>
    <s v="No corresponde"/>
    <n v="0.94117647058823528"/>
    <n v="0.95"/>
    <n v="1"/>
    <n v="0"/>
    <n v="186"/>
    <n v="372"/>
    <n v="0"/>
    <n v="2"/>
    <n v="5"/>
    <n v="0"/>
    <n v="1"/>
    <n v="3"/>
    <s v="No corresponde"/>
    <s v="No corresponde"/>
    <s v="No corresponde"/>
    <n v="10"/>
    <n v="10"/>
    <m/>
    <n v="0"/>
    <n v="0"/>
    <n v="0"/>
  </r>
  <r>
    <n v="651"/>
    <n v="80305"/>
    <x v="7"/>
    <s v="Anta"/>
    <s v="Huarocondo"/>
    <n v="2"/>
    <n v="2"/>
    <n v="5"/>
    <s v="pobreza baja y ruralidad alta"/>
    <n v="3"/>
    <n v="0"/>
    <n v="0"/>
    <n v="5844"/>
    <n v="38.6"/>
    <n v="100"/>
    <n v="0.84"/>
    <n v="175"/>
    <n v="0.90000000817435122"/>
    <n v="0.98000001907348633"/>
    <n v="0"/>
    <n v="24"/>
    <n v="56"/>
    <n v="0.13043478260869565"/>
    <n v="230"/>
    <n v="0.21614906265868905"/>
    <n v="0.33043476939201355"/>
    <n v="0"/>
    <n v="83"/>
    <n v="192"/>
    <x v="0"/>
    <s v="No corresponde"/>
    <s v="No corresponde"/>
    <n v="0"/>
    <n v="11"/>
    <n v="25"/>
    <n v="0"/>
    <n v="6"/>
    <n v="14"/>
    <s v="No corresponde"/>
    <s v="No corresponde"/>
    <s v="No corresponde"/>
    <s v="No corresponde"/>
    <s v="No corresponde"/>
    <s v="No corresponde"/>
    <n v="0.89164086687306499"/>
    <n v="0.9"/>
    <n v="0.95"/>
    <n v="0"/>
    <n v="234"/>
    <n v="468"/>
    <n v="0"/>
    <n v="1"/>
    <n v="3"/>
    <n v="0"/>
    <n v="1"/>
    <n v="3"/>
    <s v="No corresponde"/>
    <s v="No corresponde"/>
    <s v="No corresponde"/>
    <n v="10"/>
    <n v="10"/>
    <m/>
    <n v="0"/>
    <n v="0"/>
    <n v="0"/>
  </r>
  <r>
    <n v="652"/>
    <n v="80306"/>
    <x v="7"/>
    <s v="Anta"/>
    <s v="Limatambo"/>
    <n v="2"/>
    <n v="2"/>
    <n v="5"/>
    <s v="pobreza baja y ruralidad alta"/>
    <n v="1"/>
    <n v="0"/>
    <n v="0"/>
    <n v="9761"/>
    <n v="33.19"/>
    <n v="100"/>
    <n v="0.73684210526315785"/>
    <n v="228"/>
    <n v="0.80112783084238381"/>
    <n v="0.88684213161468506"/>
    <n v="0"/>
    <n v="33"/>
    <n v="75"/>
    <n v="9.9337748344370865E-3"/>
    <n v="302"/>
    <n v="9.5648059626739876E-2"/>
    <n v="0.20993377268314362"/>
    <n v="0"/>
    <n v="117"/>
    <n v="273"/>
    <x v="0"/>
    <s v="No corresponde"/>
    <s v="No corresponde"/>
    <n v="0"/>
    <n v="11"/>
    <n v="25"/>
    <n v="0"/>
    <n v="6"/>
    <n v="14"/>
    <s v="No corresponde"/>
    <s v="No corresponde"/>
    <s v="No corresponde"/>
    <s v="No corresponde"/>
    <s v="No corresponde"/>
    <s v="No corresponde"/>
    <n v="0.59362549800796816"/>
    <n v="0.8"/>
    <n v="0.9"/>
    <n v="0"/>
    <n v="225"/>
    <n v="450"/>
    <n v="0"/>
    <n v="3"/>
    <n v="7"/>
    <n v="0"/>
    <n v="1"/>
    <n v="3"/>
    <s v="No corresponde"/>
    <s v="No corresponde"/>
    <s v="No corresponde"/>
    <n v="10"/>
    <n v="10"/>
    <m/>
    <n v="0"/>
    <n v="0"/>
    <n v="0"/>
  </r>
  <r>
    <n v="653"/>
    <n v="80307"/>
    <x v="7"/>
    <s v="Anta"/>
    <s v="Mollepata"/>
    <n v="2"/>
    <n v="2"/>
    <n v="5"/>
    <s v="pobreza baja y ruralidad alta"/>
    <n v="1"/>
    <n v="0"/>
    <n v="0"/>
    <n v="2660"/>
    <n v="28.76"/>
    <n v="100"/>
    <n v="0.54255319148936165"/>
    <n v="94"/>
    <n v="0.60683889338310726"/>
    <n v="0.69255316257476807"/>
    <n v="0"/>
    <n v="9"/>
    <n v="21"/>
    <n v="0"/>
    <n v="93"/>
    <n v="8.5714286991528096E-2"/>
    <n v="0.20000000298023224"/>
    <n v="0"/>
    <n v="34"/>
    <n v="78"/>
    <x v="0"/>
    <s v="No corresponde"/>
    <s v="No corresponde"/>
    <n v="0"/>
    <n v="7"/>
    <n v="15"/>
    <n v="0"/>
    <n v="2"/>
    <n v="10"/>
    <s v="No corresponde"/>
    <s v="No corresponde"/>
    <s v="No corresponde"/>
    <s v="No corresponde"/>
    <s v="No corresponde"/>
    <s v="No corresponde"/>
    <n v="0.9147286821705426"/>
    <n v="0.95"/>
    <n v="1"/>
    <n v="0"/>
    <n v="154"/>
    <n v="308"/>
    <n v="0"/>
    <n v="1"/>
    <n v="2"/>
    <n v="0"/>
    <n v="1"/>
    <n v="3"/>
    <s v="No corresponde"/>
    <s v="No corresponde"/>
    <s v="No corresponde"/>
    <n v="10"/>
    <n v="10"/>
    <m/>
    <n v="0"/>
    <n v="0"/>
    <n v="0"/>
  </r>
  <r>
    <n v="654"/>
    <n v="80402"/>
    <x v="7"/>
    <s v="Calca"/>
    <s v="Coya"/>
    <n v="2"/>
    <n v="2"/>
    <n v="5"/>
    <s v="pobreza baja y ruralidad alta"/>
    <n v="4"/>
    <n v="1"/>
    <n v="1"/>
    <n v="4012"/>
    <n v="39.11"/>
    <n v="100"/>
    <n v="0.67741935483870963"/>
    <n v="93"/>
    <n v="0.74170506302662154"/>
    <n v="0.82741934061050415"/>
    <n v="0"/>
    <n v="14"/>
    <n v="32"/>
    <n v="0.34653465346534651"/>
    <n v="101"/>
    <n v="0.4322489408994834"/>
    <n v="0.54653465747833252"/>
    <n v="0"/>
    <n v="46"/>
    <n v="106"/>
    <x v="0"/>
    <s v="No corresponde"/>
    <s v="No corresponde"/>
    <n v="0"/>
    <n v="11"/>
    <n v="25"/>
    <n v="0"/>
    <n v="6"/>
    <n v="14"/>
    <s v="No corresponde"/>
    <s v="No corresponde"/>
    <s v="No corresponde"/>
    <s v="No corresponde"/>
    <s v="No corresponde"/>
    <s v="No corresponde"/>
    <n v="0.8"/>
    <n v="0.9"/>
    <n v="0.95"/>
    <n v="0"/>
    <n v="157"/>
    <n v="315"/>
    <n v="0"/>
    <n v="0"/>
    <n v="1"/>
    <n v="0"/>
    <n v="1"/>
    <n v="3"/>
    <s v="No corresponde"/>
    <s v="No corresponde"/>
    <s v="No corresponde"/>
    <n v="9"/>
    <n v="10"/>
    <m/>
    <n v="0"/>
    <n v="0"/>
    <n v="1"/>
  </r>
  <r>
    <n v="655"/>
    <n v="80403"/>
    <x v="7"/>
    <s v="Calca"/>
    <s v="Lamay"/>
    <n v="2"/>
    <n v="2"/>
    <n v="5"/>
    <s v="pobreza baja y ruralidad alta"/>
    <n v="3"/>
    <n v="0"/>
    <n v="0"/>
    <n v="5790"/>
    <n v="35.159999999999997"/>
    <n v="100"/>
    <n v="0.64197530864197527"/>
    <n v="243"/>
    <n v="0.70626102753206954"/>
    <n v="0.79197531938552856"/>
    <n v="0"/>
    <n v="28"/>
    <n v="65"/>
    <n v="7.5471698113207548E-3"/>
    <n v="265"/>
    <n v="9.3261456851046684E-2"/>
    <n v="0.20754717290401459"/>
    <n v="0"/>
    <n v="92"/>
    <n v="214"/>
    <x v="0"/>
    <s v="No corresponde"/>
    <s v="No corresponde"/>
    <n v="0"/>
    <n v="11"/>
    <n v="25"/>
    <n v="0"/>
    <n v="6"/>
    <n v="14"/>
    <s v="No corresponde"/>
    <s v="No corresponde"/>
    <s v="No corresponde"/>
    <s v="No corresponde"/>
    <s v="No corresponde"/>
    <s v="No corresponde"/>
    <n v="0.90625"/>
    <n v="0.95"/>
    <n v="1"/>
    <n v="0"/>
    <n v="204"/>
    <n v="409"/>
    <n v="0"/>
    <n v="1"/>
    <n v="3"/>
    <n v="0"/>
    <n v="1"/>
    <n v="3"/>
    <s v="No corresponde"/>
    <s v="No corresponde"/>
    <s v="No corresponde"/>
    <n v="10"/>
    <n v="10"/>
    <m/>
    <n v="0"/>
    <n v="0"/>
    <n v="0"/>
  </r>
  <r>
    <n v="656"/>
    <n v="80404"/>
    <x v="7"/>
    <s v="Calca"/>
    <s v="Lares"/>
    <n v="1"/>
    <n v="1"/>
    <n v="3"/>
    <s v="pobreza media y ruralidad alta"/>
    <n v="4"/>
    <n v="1"/>
    <n v="1"/>
    <n v="7188"/>
    <n v="48.56"/>
    <n v="100"/>
    <n v="0.49781659388646288"/>
    <n v="229"/>
    <n v="0.54067373357559845"/>
    <n v="0.5978165864944458"/>
    <n v="0"/>
    <n v="34"/>
    <n v="79"/>
    <n v="6.6006600660066007E-3"/>
    <n v="303"/>
    <n v="7.0886371805666745E-2"/>
    <n v="0.15660065412521362"/>
    <n v="0"/>
    <n v="107"/>
    <n v="248"/>
    <x v="0"/>
    <s v="No corresponde"/>
    <s v="No corresponde"/>
    <n v="0"/>
    <n v="11"/>
    <n v="25"/>
    <n v="0"/>
    <n v="6"/>
    <n v="14"/>
    <s v="No corresponde"/>
    <s v="No corresponde"/>
    <s v="No corresponde"/>
    <s v="No corresponde"/>
    <s v="No corresponde"/>
    <s v="No corresponde"/>
    <n v="0.83367139959432046"/>
    <n v="0.9"/>
    <n v="0.95"/>
    <n v="0"/>
    <n v="201"/>
    <n v="402"/>
    <n v="0"/>
    <n v="2"/>
    <n v="4"/>
    <n v="0"/>
    <n v="1"/>
    <n v="3"/>
    <s v="No corresponde"/>
    <s v="No corresponde"/>
    <s v="No corresponde"/>
    <n v="10"/>
    <n v="10"/>
    <m/>
    <n v="0"/>
    <n v="0"/>
    <n v="0"/>
  </r>
  <r>
    <n v="657"/>
    <n v="80405"/>
    <x v="7"/>
    <s v="Calca"/>
    <s v="Pisac"/>
    <n v="2"/>
    <n v="2"/>
    <n v="4"/>
    <s v="pobreza media y ruralidad media"/>
    <n v="1"/>
    <n v="0"/>
    <n v="0"/>
    <n v="10230"/>
    <n v="37.44"/>
    <n v="67.365269461077844"/>
    <n v="0.743142144638404"/>
    <n v="401"/>
    <n v="0.79671356607511201"/>
    <n v="0.86814212799072266"/>
    <n v="0"/>
    <n v="54"/>
    <n v="125"/>
    <n v="0"/>
    <n v="476"/>
    <n v="7.4999998722757616E-2"/>
    <n v="0.17499999701976776"/>
    <n v="0"/>
    <n v="139"/>
    <n v="323"/>
    <x v="0"/>
    <s v="No corresponde"/>
    <s v="No corresponde"/>
    <n v="0"/>
    <n v="15"/>
    <n v="35"/>
    <n v="0"/>
    <n v="6"/>
    <n v="14"/>
    <s v="No corresponde"/>
    <s v="No corresponde"/>
    <s v="No corresponde"/>
    <s v="No corresponde"/>
    <s v="No corresponde"/>
    <s v="No corresponde"/>
    <n v="0.87982832618025753"/>
    <n v="0.9"/>
    <n v="0.95"/>
    <n v="0"/>
    <n v="230"/>
    <n v="461"/>
    <n v="0"/>
    <n v="1"/>
    <n v="3"/>
    <n v="0"/>
    <n v="1"/>
    <n v="3"/>
    <s v="No corresponde"/>
    <s v="No corresponde"/>
    <s v="No corresponde"/>
    <n v="10"/>
    <n v="10"/>
    <m/>
    <n v="0"/>
    <n v="0"/>
    <n v="1"/>
  </r>
  <r>
    <n v="658"/>
    <n v="80406"/>
    <x v="7"/>
    <s v="Calca"/>
    <s v="San Salvador"/>
    <n v="1"/>
    <n v="1"/>
    <n v="2"/>
    <s v="pobreza alta y ruralidad alta"/>
    <n v="4"/>
    <n v="0"/>
    <n v="1"/>
    <n v="5644"/>
    <n v="53.62"/>
    <n v="100"/>
    <n v="0.90776699029126218"/>
    <n v="206"/>
    <n v="0.93872400262650113"/>
    <n v="0.98000001907348633"/>
    <n v="0"/>
    <n v="25"/>
    <n v="58"/>
    <n v="3.9130434782608699E-2"/>
    <n v="230"/>
    <n v="9.2701863187440448E-2"/>
    <n v="0.16413043439388275"/>
    <n v="0"/>
    <n v="90"/>
    <n v="208"/>
    <x v="1"/>
    <n v="2.142857142857143E-3"/>
    <n v="5.0000000000000001E-3"/>
    <n v="0"/>
    <n v="11"/>
    <n v="25"/>
    <n v="0"/>
    <n v="6"/>
    <n v="14"/>
    <s v="No corresponde"/>
    <s v="No corresponde"/>
    <s v="No corresponde"/>
    <s v="No corresponde"/>
    <s v="No corresponde"/>
    <s v="No corresponde"/>
    <n v="0.88926174496644295"/>
    <n v="0.9"/>
    <n v="0.95"/>
    <n v="0"/>
    <n v="210"/>
    <n v="421"/>
    <n v="0"/>
    <n v="1"/>
    <n v="2"/>
    <n v="0"/>
    <n v="1"/>
    <n v="3"/>
    <s v="No corresponde"/>
    <s v="No corresponde"/>
    <s v="No corresponde"/>
    <n v="11"/>
    <n v="11"/>
    <m/>
    <n v="0"/>
    <n v="0"/>
    <n v="0"/>
  </r>
  <r>
    <n v="659"/>
    <n v="80407"/>
    <x v="7"/>
    <s v="Calca"/>
    <s v="Taray"/>
    <n v="2"/>
    <n v="2"/>
    <n v="5"/>
    <s v="pobreza baja y ruralidad alta"/>
    <n v="1"/>
    <n v="0"/>
    <n v="0"/>
    <n v="4720"/>
    <n v="27.02"/>
    <n v="100"/>
    <n v="0.84567901234567899"/>
    <n v="162"/>
    <n v="0.9032451580861679"/>
    <n v="0.98000001907348633"/>
    <n v="0"/>
    <n v="24"/>
    <n v="55"/>
    <n v="4.5248868778280547E-3"/>
    <n v="221"/>
    <n v="9.0239173753768595E-2"/>
    <n v="0.20452488958835602"/>
    <n v="0"/>
    <n v="52"/>
    <n v="121"/>
    <x v="0"/>
    <s v="No corresponde"/>
    <s v="No corresponde"/>
    <n v="0"/>
    <n v="11"/>
    <n v="25"/>
    <n v="0"/>
    <n v="2"/>
    <n v="10"/>
    <s v="No corresponde"/>
    <s v="No corresponde"/>
    <s v="No corresponde"/>
    <s v="No corresponde"/>
    <s v="No corresponde"/>
    <s v="No corresponde"/>
    <n v="0.9869565217391304"/>
    <n v="1"/>
    <n v="1"/>
    <n v="0"/>
    <n v="136"/>
    <n v="272"/>
    <n v="0"/>
    <n v="1"/>
    <n v="2"/>
    <n v="0"/>
    <n v="1"/>
    <n v="3"/>
    <s v="No corresponde"/>
    <s v="No corresponde"/>
    <s v="No corresponde"/>
    <n v="10"/>
    <n v="10"/>
    <m/>
    <n v="0"/>
    <n v="0"/>
    <n v="0"/>
  </r>
  <r>
    <n v="660"/>
    <n v="80501"/>
    <x v="7"/>
    <s v="Canas"/>
    <s v="Yanaoca"/>
    <n v="1"/>
    <n v="1"/>
    <n v="4"/>
    <s v="pobreza media y ruralidad media"/>
    <n v="3"/>
    <n v="0"/>
    <n v="0"/>
    <n v="10124"/>
    <n v="48.79"/>
    <n v="70.795409576573007"/>
    <n v="0.7526132404181185"/>
    <n v="287"/>
    <n v="0.80618467157073381"/>
    <n v="0.87761324644088745"/>
    <n v="0"/>
    <n v="48"/>
    <n v="110"/>
    <n v="3.0162412993039442E-2"/>
    <n v="431"/>
    <n v="0.10516240998218498"/>
    <n v="0.2051624059677124"/>
    <n v="0"/>
    <n v="163"/>
    <n v="379"/>
    <x v="0"/>
    <s v="No corresponde"/>
    <s v="No corresponde"/>
    <n v="0"/>
    <n v="11"/>
    <n v="25"/>
    <n v="0"/>
    <n v="6"/>
    <n v="14"/>
    <n v="0"/>
    <n v="0.36428571428571427"/>
    <n v="0.85"/>
    <n v="0"/>
    <n v="0.36428571428571427"/>
    <n v="0.85"/>
    <n v="0.89700374531835203"/>
    <n v="0.9"/>
    <n v="0.95"/>
    <n v="0"/>
    <n v="254"/>
    <n v="509"/>
    <n v="0"/>
    <n v="2"/>
    <n v="4"/>
    <n v="0"/>
    <n v="1"/>
    <n v="3"/>
    <s v="No corresponde"/>
    <s v="No corresponde"/>
    <s v="No corresponde"/>
    <n v="12"/>
    <n v="12"/>
    <m/>
    <n v="0"/>
    <n v="0"/>
    <n v="0"/>
  </r>
  <r>
    <n v="661"/>
    <n v="80502"/>
    <x v="7"/>
    <s v="Canas"/>
    <s v="Checca"/>
    <n v="1"/>
    <n v="1"/>
    <n v="3"/>
    <s v="pobreza media y ruralidad alta"/>
    <n v="4"/>
    <n v="1"/>
    <n v="0"/>
    <n v="6281"/>
    <n v="43.66"/>
    <n v="100"/>
    <n v="0.75935828877005351"/>
    <n v="187"/>
    <n v="0.80221544102551468"/>
    <n v="0.85935831069946289"/>
    <n v="0"/>
    <n v="25"/>
    <n v="58"/>
    <n v="0.23553719008264462"/>
    <n v="242"/>
    <n v="0.29982289890049479"/>
    <n v="0.38553717732429504"/>
    <n v="0"/>
    <n v="107"/>
    <n v="249"/>
    <x v="0"/>
    <s v="No corresponde"/>
    <s v="No corresponde"/>
    <n v="0"/>
    <n v="11"/>
    <n v="25"/>
    <n v="0"/>
    <n v="6"/>
    <n v="14"/>
    <s v="No corresponde"/>
    <s v="No corresponde"/>
    <s v="No corresponde"/>
    <s v="No corresponde"/>
    <s v="No corresponde"/>
    <s v="No corresponde"/>
    <n v="0.97272727272727277"/>
    <n v="1"/>
    <n v="1"/>
    <n v="0"/>
    <n v="230"/>
    <n v="461"/>
    <n v="0"/>
    <n v="3"/>
    <n v="6"/>
    <n v="0"/>
    <n v="1"/>
    <n v="3"/>
    <s v="No corresponde"/>
    <s v="No corresponde"/>
    <s v="No corresponde"/>
    <n v="10"/>
    <n v="10"/>
    <m/>
    <n v="0"/>
    <n v="0"/>
    <n v="1"/>
  </r>
  <r>
    <n v="662"/>
    <n v="80503"/>
    <x v="7"/>
    <s v="Canas"/>
    <s v="Kunturkanki"/>
    <n v="1"/>
    <n v="1"/>
    <n v="3"/>
    <s v="pobreza media y ruralidad alta"/>
    <n v="3"/>
    <n v="0"/>
    <n v="0"/>
    <n v="5750"/>
    <n v="43.84"/>
    <n v="100"/>
    <n v="0.57232704402515722"/>
    <n v="159"/>
    <n v="0.61518418585407975"/>
    <n v="0.67232704162597656"/>
    <n v="0"/>
    <n v="25"/>
    <n v="57"/>
    <n v="6.1032863849765258E-2"/>
    <n v="213"/>
    <n v="0.125318579670569"/>
    <n v="0.21103286743164063"/>
    <n v="0"/>
    <n v="87"/>
    <n v="203"/>
    <x v="0"/>
    <s v="No corresponde"/>
    <s v="No corresponde"/>
    <n v="0"/>
    <n v="11"/>
    <n v="25"/>
    <n v="0"/>
    <n v="6"/>
    <n v="14"/>
    <s v="No corresponde"/>
    <s v="No corresponde"/>
    <s v="No corresponde"/>
    <s v="No corresponde"/>
    <s v="No corresponde"/>
    <s v="No corresponde"/>
    <n v="0.94239631336405527"/>
    <n v="0.95"/>
    <n v="1"/>
    <n v="0"/>
    <n v="191"/>
    <n v="383"/>
    <s v="No corresponde"/>
    <s v="No corresponde"/>
    <s v="No corresponde"/>
    <n v="0"/>
    <n v="1"/>
    <n v="3"/>
    <s v="No corresponde"/>
    <s v="No corresponde"/>
    <s v="No corresponde"/>
    <n v="9"/>
    <n v="9"/>
    <m/>
    <n v="0"/>
    <n v="0"/>
    <n v="1"/>
  </r>
  <r>
    <n v="663"/>
    <n v="80504"/>
    <x v="7"/>
    <s v="Canas"/>
    <s v="Langui"/>
    <n v="2"/>
    <n v="2"/>
    <n v="5"/>
    <s v="pobreza baja y ruralidad alta"/>
    <n v="3"/>
    <n v="0"/>
    <n v="0"/>
    <n v="2553"/>
    <n v="27.04"/>
    <n v="100"/>
    <n v="0.8928571428571429"/>
    <n v="56"/>
    <n v="0.93020408980700442"/>
    <n v="0.98000001907348633"/>
    <n v="0"/>
    <n v="8"/>
    <n v="17"/>
    <n v="0"/>
    <n v="67"/>
    <n v="8.5714286991528096E-2"/>
    <n v="0.20000000298023224"/>
    <n v="0"/>
    <n v="37"/>
    <n v="85"/>
    <x v="0"/>
    <s v="No corresponde"/>
    <s v="No corresponde"/>
    <n v="0"/>
    <n v="7"/>
    <n v="15"/>
    <n v="0"/>
    <n v="6"/>
    <n v="14"/>
    <s v="No corresponde"/>
    <s v="No corresponde"/>
    <s v="No corresponde"/>
    <s v="No corresponde"/>
    <s v="No corresponde"/>
    <s v="No corresponde"/>
    <n v="0.91304347826086951"/>
    <n v="0.95"/>
    <n v="1"/>
    <n v="0"/>
    <n v="152"/>
    <n v="304"/>
    <n v="0"/>
    <n v="2"/>
    <n v="4"/>
    <n v="0"/>
    <n v="1"/>
    <n v="3"/>
    <s v="No corresponde"/>
    <s v="No corresponde"/>
    <s v="No corresponde"/>
    <n v="10"/>
    <n v="10"/>
    <m/>
    <n v="0"/>
    <n v="0"/>
    <n v="0"/>
  </r>
  <r>
    <n v="664"/>
    <n v="80505"/>
    <x v="7"/>
    <s v="Canas"/>
    <s v="Layo"/>
    <n v="2"/>
    <n v="2"/>
    <n v="5"/>
    <s v="pobreza baja y ruralidad alta"/>
    <n v="3"/>
    <n v="0"/>
    <n v="0"/>
    <n v="6413"/>
    <n v="36.409999999999997"/>
    <n v="100"/>
    <n v="0.85492227979274615"/>
    <n v="193"/>
    <n v="0.9085270251987777"/>
    <n v="0.98000001907348633"/>
    <n v="0"/>
    <n v="29"/>
    <n v="67"/>
    <n v="4.3859649122807015E-3"/>
    <n v="228"/>
    <n v="9.010025111953715E-2"/>
    <n v="0.20438596606254578"/>
    <n v="0"/>
    <n v="98"/>
    <n v="227"/>
    <x v="0"/>
    <s v="No corresponde"/>
    <s v="No corresponde"/>
    <n v="0"/>
    <n v="11"/>
    <n v="25"/>
    <n v="0"/>
    <n v="6"/>
    <n v="14"/>
    <s v="No corresponde"/>
    <s v="No corresponde"/>
    <s v="No corresponde"/>
    <s v="No corresponde"/>
    <s v="No corresponde"/>
    <s v="No corresponde"/>
    <n v="0.75735294117647056"/>
    <n v="0.8"/>
    <n v="0.9"/>
    <n v="0"/>
    <n v="200"/>
    <n v="401"/>
    <n v="0"/>
    <n v="2"/>
    <n v="4"/>
    <n v="0"/>
    <n v="1"/>
    <n v="3"/>
    <s v="No corresponde"/>
    <s v="No corresponde"/>
    <s v="No corresponde"/>
    <n v="10"/>
    <n v="10"/>
    <m/>
    <n v="0"/>
    <n v="0"/>
    <n v="0"/>
  </r>
  <r>
    <n v="665"/>
    <n v="80506"/>
    <x v="7"/>
    <s v="Canas"/>
    <s v="Pampamarca"/>
    <n v="2"/>
    <n v="2"/>
    <n v="5"/>
    <s v="pobreza baja y ruralidad alta"/>
    <n v="2"/>
    <n v="0"/>
    <n v="0"/>
    <n v="2064"/>
    <n v="36.5"/>
    <n v="100"/>
    <n v="0.6964285714285714"/>
    <n v="56"/>
    <n v="0.76071428644413852"/>
    <n v="0.84642857313156128"/>
    <n v="0"/>
    <n v="8"/>
    <n v="17"/>
    <n v="0"/>
    <n v="45"/>
    <n v="8.5714286991528096E-2"/>
    <n v="0.20000000298023224"/>
    <n v="0"/>
    <n v="27"/>
    <n v="61"/>
    <x v="0"/>
    <s v="No corresponde"/>
    <s v="No corresponde"/>
    <n v="0"/>
    <n v="7"/>
    <n v="15"/>
    <n v="0"/>
    <n v="2"/>
    <n v="10"/>
    <s v="No corresponde"/>
    <s v="No corresponde"/>
    <s v="No corresponde"/>
    <s v="No corresponde"/>
    <s v="No corresponde"/>
    <s v="No corresponde"/>
    <n v="0.65909090909090906"/>
    <n v="0.8"/>
    <n v="0.9"/>
    <n v="0"/>
    <n v="92"/>
    <n v="185"/>
    <n v="0"/>
    <n v="0"/>
    <n v="1"/>
    <n v="0"/>
    <n v="1"/>
    <n v="3"/>
    <s v="No corresponde"/>
    <s v="No corresponde"/>
    <s v="No corresponde"/>
    <n v="9"/>
    <n v="10"/>
    <m/>
    <n v="0"/>
    <n v="0"/>
    <n v="0"/>
  </r>
  <r>
    <n v="666"/>
    <n v="80507"/>
    <x v="7"/>
    <s v="Canas"/>
    <s v="Quehue"/>
    <n v="1"/>
    <n v="1"/>
    <n v="2"/>
    <s v="pobreza alta y ruralidad alta"/>
    <n v="2"/>
    <n v="0"/>
    <n v="0"/>
    <n v="3559"/>
    <n v="57.11"/>
    <n v="100"/>
    <n v="0.7"/>
    <n v="100"/>
    <n v="0.73214284692491804"/>
    <n v="0.77499997615814209"/>
    <n v="0"/>
    <n v="16"/>
    <n v="37"/>
    <n v="5.6451612903225805E-2"/>
    <n v="124"/>
    <n v="0.11002304394673641"/>
    <n v="0.18145161867141724"/>
    <n v="0"/>
    <n v="58"/>
    <n v="135"/>
    <x v="1"/>
    <n v="2.142857142857143E-3"/>
    <n v="5.0000000000000001E-3"/>
    <n v="0"/>
    <n v="11"/>
    <n v="25"/>
    <n v="0"/>
    <n v="2"/>
    <n v="10"/>
    <s v="No corresponde"/>
    <s v="No corresponde"/>
    <s v="No corresponde"/>
    <s v="No corresponde"/>
    <s v="No corresponde"/>
    <s v="No corresponde"/>
    <n v="0.53623188405797106"/>
    <n v="0.8"/>
    <n v="0.9"/>
    <n v="0"/>
    <n v="125"/>
    <n v="251"/>
    <n v="0"/>
    <n v="1"/>
    <n v="2"/>
    <n v="0"/>
    <n v="1"/>
    <n v="3"/>
    <s v="No corresponde"/>
    <s v="No corresponde"/>
    <s v="No corresponde"/>
    <n v="11"/>
    <n v="11"/>
    <m/>
    <n v="0"/>
    <n v="0"/>
    <n v="1"/>
  </r>
  <r>
    <n v="667"/>
    <n v="80508"/>
    <x v="7"/>
    <s v="Canas"/>
    <s v="Túpac Amaru"/>
    <n v="1"/>
    <n v="1"/>
    <n v="2"/>
    <s v="pobreza alta y ruralidad alta"/>
    <n v="4"/>
    <n v="0"/>
    <n v="1"/>
    <n v="2945"/>
    <n v="56.74"/>
    <n v="100"/>
    <n v="0.78048780487804881"/>
    <n v="82"/>
    <n v="0.81263066999588285"/>
    <n v="0.85548782348632813"/>
    <n v="0"/>
    <n v="9"/>
    <n v="20"/>
    <n v="0.10416666666666667"/>
    <n v="96"/>
    <n v="0.15773809736683256"/>
    <n v="0.2291666716337204"/>
    <n v="0"/>
    <n v="47"/>
    <n v="109"/>
    <x v="1"/>
    <n v="2.142857142857143E-3"/>
    <n v="5.0000000000000001E-3"/>
    <n v="0"/>
    <n v="7"/>
    <n v="15"/>
    <n v="0"/>
    <n v="6"/>
    <n v="14"/>
    <s v="No corresponde"/>
    <s v="No corresponde"/>
    <s v="No corresponde"/>
    <s v="No corresponde"/>
    <s v="No corresponde"/>
    <s v="No corresponde"/>
    <n v="0.97727272727272729"/>
    <n v="1"/>
    <n v="1"/>
    <n v="0"/>
    <n v="100"/>
    <n v="201"/>
    <n v="0"/>
    <n v="1"/>
    <n v="3"/>
    <n v="0"/>
    <n v="1"/>
    <n v="3"/>
    <s v="No corresponde"/>
    <s v="No corresponde"/>
    <s v="No corresponde"/>
    <n v="11"/>
    <n v="11"/>
    <m/>
    <n v="0"/>
    <n v="0"/>
    <n v="1"/>
  </r>
  <r>
    <n v="668"/>
    <n v="80602"/>
    <x v="7"/>
    <s v="Canchis"/>
    <s v="Checacupe"/>
    <n v="2"/>
    <n v="2"/>
    <n v="5"/>
    <s v="pobreza baja y ruralidad alta"/>
    <n v="4"/>
    <n v="1"/>
    <n v="0"/>
    <n v="4957"/>
    <n v="28.57"/>
    <n v="100"/>
    <n v="0.8231292517006803"/>
    <n v="147"/>
    <n v="0.88741497488364762"/>
    <n v="0.9731292724609375"/>
    <n v="0"/>
    <n v="18"/>
    <n v="42"/>
    <n v="0"/>
    <n v="156"/>
    <n v="8.5714286991528096E-2"/>
    <n v="0.20000000298023224"/>
    <n v="0"/>
    <n v="74"/>
    <n v="171"/>
    <x v="0"/>
    <s v="No corresponde"/>
    <s v="No corresponde"/>
    <n v="0"/>
    <n v="11"/>
    <n v="25"/>
    <n v="0"/>
    <n v="6"/>
    <n v="14"/>
    <s v="No corresponde"/>
    <s v="No corresponde"/>
    <s v="No corresponde"/>
    <s v="No corresponde"/>
    <s v="No corresponde"/>
    <s v="No corresponde"/>
    <n v="0.84887459807073951"/>
    <n v="0.9"/>
    <n v="0.95"/>
    <n v="0"/>
    <n v="148"/>
    <n v="297"/>
    <n v="0"/>
    <n v="1"/>
    <n v="3"/>
    <n v="0"/>
    <n v="1"/>
    <n v="3"/>
    <s v="No corresponde"/>
    <s v="No corresponde"/>
    <s v="No corresponde"/>
    <n v="10"/>
    <n v="10"/>
    <m/>
    <n v="0"/>
    <n v="0"/>
    <n v="0"/>
  </r>
  <r>
    <n v="669"/>
    <n v="80603"/>
    <x v="7"/>
    <s v="Canchis"/>
    <s v="Combapata"/>
    <n v="2"/>
    <n v="2"/>
    <n v="5"/>
    <s v="pobreza baja y ruralidad alta"/>
    <n v="4"/>
    <n v="1"/>
    <n v="0"/>
    <n v="5403"/>
    <n v="33.4"/>
    <n v="100"/>
    <n v="0.89119170984455953"/>
    <n v="193"/>
    <n v="0.92925241379981383"/>
    <n v="0.98000001907348633"/>
    <n v="0"/>
    <n v="27"/>
    <n v="61"/>
    <n v="0"/>
    <n v="212"/>
    <n v="8.5714286991528096E-2"/>
    <n v="0.20000000298023224"/>
    <n v="0"/>
    <n v="70"/>
    <n v="162"/>
    <x v="0"/>
    <s v="No corresponde"/>
    <s v="No corresponde"/>
    <n v="0"/>
    <n v="11"/>
    <n v="25"/>
    <n v="0"/>
    <n v="6"/>
    <n v="14"/>
    <s v="No corresponde"/>
    <s v="No corresponde"/>
    <s v="No corresponde"/>
    <s v="No corresponde"/>
    <s v="No corresponde"/>
    <s v="No corresponde"/>
    <n v="0.72803347280334729"/>
    <n v="0.8"/>
    <n v="0.9"/>
    <n v="0"/>
    <n v="170"/>
    <n v="340"/>
    <n v="0"/>
    <n v="1"/>
    <n v="3"/>
    <n v="0"/>
    <n v="1"/>
    <n v="3"/>
    <s v="No corresponde"/>
    <s v="No corresponde"/>
    <s v="No corresponde"/>
    <n v="10"/>
    <n v="10"/>
    <m/>
    <n v="0"/>
    <n v="0"/>
    <n v="1"/>
  </r>
  <r>
    <n v="670"/>
    <n v="80604"/>
    <x v="7"/>
    <s v="Canchis"/>
    <s v="Marangani"/>
    <n v="2"/>
    <n v="2"/>
    <n v="4"/>
    <s v="pobreza media y ruralidad media"/>
    <n v="4"/>
    <n v="1"/>
    <n v="0"/>
    <n v="11227"/>
    <n v="25.95"/>
    <n v="77.810218978102185"/>
    <n v="0.87455197132616491"/>
    <n v="279"/>
    <n v="0.91974399178930266"/>
    <n v="0.98000001907348633"/>
    <n v="0"/>
    <n v="34"/>
    <n v="79"/>
    <n v="0"/>
    <n v="335"/>
    <n v="7.4999998722757616E-2"/>
    <n v="0.17499999701976776"/>
    <n v="0"/>
    <n v="151"/>
    <n v="352"/>
    <x v="0"/>
    <s v="No corresponde"/>
    <s v="No corresponde"/>
    <n v="0"/>
    <n v="11"/>
    <n v="25"/>
    <n v="0"/>
    <n v="6"/>
    <n v="14"/>
    <s v="No corresponde"/>
    <s v="No corresponde"/>
    <s v="No corresponde"/>
    <s v="No corresponde"/>
    <s v="No corresponde"/>
    <s v="No corresponde"/>
    <n v="0.95357142857142863"/>
    <n v="1"/>
    <n v="1"/>
    <n v="0"/>
    <n v="216"/>
    <n v="433"/>
    <n v="0"/>
    <n v="1"/>
    <n v="3"/>
    <n v="0"/>
    <n v="1"/>
    <n v="3"/>
    <s v="No corresponde"/>
    <s v="No corresponde"/>
    <s v="No corresponde"/>
    <n v="10"/>
    <n v="10"/>
    <m/>
    <n v="0"/>
    <n v="0"/>
    <n v="0"/>
  </r>
  <r>
    <n v="671"/>
    <n v="80605"/>
    <x v="7"/>
    <s v="Canchis"/>
    <s v="Pitumarca"/>
    <n v="1"/>
    <n v="1"/>
    <n v="4"/>
    <s v="pobreza media y ruralidad media"/>
    <n v="3"/>
    <n v="0"/>
    <n v="0"/>
    <n v="7575"/>
    <n v="50.57"/>
    <n v="59.875167186803388"/>
    <n v="0.69597069597069594"/>
    <n v="273"/>
    <n v="0.74954213230850686"/>
    <n v="0.82097071409225464"/>
    <n v="0"/>
    <n v="39"/>
    <n v="91"/>
    <n v="0"/>
    <n v="371"/>
    <n v="7.4999998722757616E-2"/>
    <n v="0.17499999701976776"/>
    <n v="0"/>
    <n v="123"/>
    <n v="287"/>
    <x v="1"/>
    <n v="2.142857142857143E-3"/>
    <n v="5.0000000000000001E-3"/>
    <n v="0"/>
    <n v="15"/>
    <n v="35"/>
    <n v="0"/>
    <n v="6"/>
    <n v="14"/>
    <s v="No corresponde"/>
    <s v="No corresponde"/>
    <s v="No corresponde"/>
    <s v="No corresponde"/>
    <s v="No corresponde"/>
    <s v="No corresponde"/>
    <n v="0.85908319185059423"/>
    <n v="0.9"/>
    <n v="0.95"/>
    <n v="0"/>
    <n v="232"/>
    <n v="464"/>
    <n v="0"/>
    <n v="2"/>
    <n v="5"/>
    <n v="0"/>
    <n v="1"/>
    <n v="3"/>
    <s v="No corresponde"/>
    <s v="No corresponde"/>
    <s v="No corresponde"/>
    <n v="11"/>
    <n v="11"/>
    <m/>
    <n v="0"/>
    <n v="0"/>
    <n v="1"/>
  </r>
  <r>
    <n v="672"/>
    <n v="80606"/>
    <x v="7"/>
    <s v="Canchis"/>
    <s v="San Pablo"/>
    <n v="2"/>
    <n v="2"/>
    <n v="5"/>
    <s v="pobreza baja y ruralidad alta"/>
    <n v="3"/>
    <n v="0"/>
    <n v="0"/>
    <n v="4533"/>
    <n v="33.5"/>
    <n v="100"/>
    <n v="0.98230088495575218"/>
    <n v="113"/>
    <n v="0.9823008817909038"/>
    <n v="0.98230087757110596"/>
    <n v="0"/>
    <n v="15"/>
    <n v="33"/>
    <n v="0"/>
    <n v="149"/>
    <n v="8.5714286991528096E-2"/>
    <n v="0.20000000298023224"/>
    <n v="0"/>
    <n v="66"/>
    <n v="152"/>
    <x v="0"/>
    <s v="No corresponde"/>
    <s v="No corresponde"/>
    <n v="0"/>
    <n v="11"/>
    <n v="25"/>
    <n v="0"/>
    <n v="6"/>
    <n v="14"/>
    <s v="No corresponde"/>
    <s v="No corresponde"/>
    <s v="No corresponde"/>
    <s v="No corresponde"/>
    <s v="No corresponde"/>
    <s v="No corresponde"/>
    <n v="0.57094594594594594"/>
    <n v="0.8"/>
    <n v="0.9"/>
    <n v="0"/>
    <n v="229"/>
    <n v="459"/>
    <n v="0"/>
    <n v="2"/>
    <n v="4"/>
    <n v="0"/>
    <n v="1"/>
    <n v="3"/>
    <s v="No corresponde"/>
    <s v="No corresponde"/>
    <s v="No corresponde"/>
    <n v="10"/>
    <n v="10"/>
    <m/>
    <n v="0"/>
    <n v="0"/>
    <n v="0"/>
  </r>
  <r>
    <n v="673"/>
    <n v="80608"/>
    <x v="7"/>
    <s v="Canchis"/>
    <s v="Tinta"/>
    <n v="2"/>
    <n v="2"/>
    <n v="4"/>
    <s v="pobreza media y ruralidad media"/>
    <n v="1"/>
    <n v="0"/>
    <n v="0"/>
    <n v="5612"/>
    <n v="24.79"/>
    <n v="53.675450762829399"/>
    <n v="0.86746987951807231"/>
    <n v="166"/>
    <n v="0.91569708218467827"/>
    <n v="0.98000001907348633"/>
    <n v="0"/>
    <n v="18"/>
    <n v="40"/>
    <n v="0"/>
    <n v="170"/>
    <n v="7.4999998722757616E-2"/>
    <n v="0.17499999701976776"/>
    <n v="0"/>
    <n v="63"/>
    <n v="147"/>
    <x v="0"/>
    <s v="No corresponde"/>
    <s v="No corresponde"/>
    <n v="0"/>
    <n v="11"/>
    <n v="25"/>
    <n v="0"/>
    <n v="6"/>
    <n v="14"/>
    <s v="No corresponde"/>
    <s v="No corresponde"/>
    <s v="No corresponde"/>
    <s v="No corresponde"/>
    <s v="No corresponde"/>
    <s v="No corresponde"/>
    <n v="0.63673469387755099"/>
    <n v="0.8"/>
    <n v="0.9"/>
    <n v="0"/>
    <n v="179"/>
    <n v="359"/>
    <n v="0"/>
    <n v="1"/>
    <n v="2"/>
    <n v="0"/>
    <n v="1"/>
    <n v="3"/>
    <s v="No corresponde"/>
    <s v="No corresponde"/>
    <s v="No corresponde"/>
    <n v="10"/>
    <n v="10"/>
    <m/>
    <n v="0"/>
    <n v="0"/>
    <n v="1"/>
  </r>
  <r>
    <n v="674"/>
    <n v="80701"/>
    <x v="7"/>
    <s v="Chumbivilcas"/>
    <s v="Santo Tomás"/>
    <n v="2"/>
    <n v="2"/>
    <n v="4"/>
    <s v="pobreza media y ruralidad media"/>
    <n v="4"/>
    <n v="0"/>
    <n v="1"/>
    <n v="26848"/>
    <n v="37.67"/>
    <n v="65.518372703412069"/>
    <n v="0.36825053995680346"/>
    <n v="926"/>
    <n v="0.42182197233513158"/>
    <n v="0.49325054883956909"/>
    <n v="0"/>
    <n v="129"/>
    <n v="300"/>
    <n v="7.1371927042030133E-3"/>
    <n v="1261"/>
    <n v="8.2137192100526196E-2"/>
    <n v="0.18213719129562378"/>
    <n v="0"/>
    <n v="348"/>
    <n v="811"/>
    <x v="0"/>
    <s v="No corresponde"/>
    <s v="No corresponde"/>
    <n v="0"/>
    <n v="15"/>
    <n v="35"/>
    <n v="0"/>
    <n v="6"/>
    <n v="14"/>
    <n v="0"/>
    <n v="0.36428571428571427"/>
    <n v="0.85"/>
    <n v="0"/>
    <n v="0.36428571428571427"/>
    <n v="0.85"/>
    <n v="0.93049467752035064"/>
    <n v="0.95"/>
    <n v="1"/>
    <n v="0"/>
    <n v="368"/>
    <n v="736"/>
    <n v="0"/>
    <n v="7"/>
    <n v="17"/>
    <n v="0"/>
    <n v="1"/>
    <n v="3"/>
    <s v="No corresponde"/>
    <s v="No corresponde"/>
    <s v="No corresponde"/>
    <n v="12"/>
    <n v="12"/>
    <m/>
    <n v="0"/>
    <n v="0"/>
    <n v="1"/>
  </r>
  <r>
    <n v="675"/>
    <n v="80702"/>
    <x v="7"/>
    <s v="Chumbivilcas"/>
    <s v="Capacmarca"/>
    <n v="1"/>
    <n v="1"/>
    <n v="2"/>
    <s v="pobreza alta y ruralidad alta"/>
    <n v="2"/>
    <n v="0"/>
    <n v="0"/>
    <n v="4595"/>
    <n v="65.540000000000006"/>
    <n v="100"/>
    <n v="0.49484536082474229"/>
    <n v="97"/>
    <n v="0.52698822549937929"/>
    <n v="0.56984537839889526"/>
    <n v="0"/>
    <n v="16"/>
    <n v="37"/>
    <n v="7.9365079365079361E-3"/>
    <n v="126"/>
    <n v="6.1507936305199615E-2"/>
    <n v="0.1329365074634552"/>
    <n v="0"/>
    <n v="74"/>
    <n v="172"/>
    <x v="1"/>
    <n v="2.142857142857143E-3"/>
    <n v="5.0000000000000001E-3"/>
    <n v="0"/>
    <n v="11"/>
    <n v="25"/>
    <n v="0"/>
    <n v="2"/>
    <n v="10"/>
    <s v="No corresponde"/>
    <s v="No corresponde"/>
    <s v="No corresponde"/>
    <s v="No corresponde"/>
    <s v="No corresponde"/>
    <s v="No corresponde"/>
    <n v="0.42028985507246375"/>
    <n v="0.7"/>
    <n v="0.8"/>
    <n v="0"/>
    <n v="183"/>
    <n v="366"/>
    <n v="0"/>
    <n v="1"/>
    <n v="3"/>
    <n v="0"/>
    <n v="1"/>
    <n v="3"/>
    <s v="No corresponde"/>
    <s v="No corresponde"/>
    <s v="No corresponde"/>
    <n v="11"/>
    <n v="11"/>
    <m/>
    <n v="0"/>
    <n v="0"/>
    <n v="0"/>
  </r>
  <r>
    <n v="676"/>
    <n v="80703"/>
    <x v="7"/>
    <s v="Chumbivilcas"/>
    <s v="Chamaca"/>
    <n v="1"/>
    <n v="1"/>
    <n v="2"/>
    <s v="pobreza alta y ruralidad alta"/>
    <n v="3"/>
    <n v="0"/>
    <n v="0"/>
    <n v="8923"/>
    <n v="54.26"/>
    <n v="100"/>
    <n v="0.38829787234042551"/>
    <n v="188"/>
    <n v="0.4204407300811408"/>
    <n v="0.46329787373542786"/>
    <n v="0"/>
    <n v="23"/>
    <n v="52"/>
    <n v="0.18181818181818182"/>
    <n v="209"/>
    <n v="0.23538961271186928"/>
    <n v="0.30681818723678589"/>
    <n v="0"/>
    <n v="118"/>
    <n v="274"/>
    <x v="1"/>
    <n v="2.142857142857143E-3"/>
    <n v="5.0000000000000001E-3"/>
    <n v="0"/>
    <n v="11"/>
    <n v="25"/>
    <n v="0"/>
    <n v="6"/>
    <n v="14"/>
    <s v="No corresponde"/>
    <s v="No corresponde"/>
    <s v="No corresponde"/>
    <s v="No corresponde"/>
    <s v="No corresponde"/>
    <s v="No corresponde"/>
    <n v="0.98106060606060608"/>
    <n v="1"/>
    <n v="1"/>
    <n v="0"/>
    <n v="228"/>
    <n v="456"/>
    <n v="0"/>
    <n v="3"/>
    <n v="6"/>
    <n v="0"/>
    <n v="1"/>
    <n v="3"/>
    <s v="No corresponde"/>
    <s v="No corresponde"/>
    <s v="No corresponde"/>
    <n v="11"/>
    <n v="11"/>
    <m/>
    <n v="0"/>
    <n v="0"/>
    <n v="0"/>
  </r>
  <r>
    <n v="677"/>
    <n v="80704"/>
    <x v="7"/>
    <s v="Chumbivilcas"/>
    <s v="Colquemarca"/>
    <n v="2"/>
    <n v="1"/>
    <n v="3"/>
    <s v="pobreza media y ruralidad alta"/>
    <n v="2"/>
    <n v="0"/>
    <n v="0"/>
    <n v="8584"/>
    <n v="41.74"/>
    <n v="100"/>
    <n v="0.33478260869565218"/>
    <n v="230"/>
    <n v="0.3776397454442445"/>
    <n v="0.43478259444236755"/>
    <n v="0"/>
    <n v="40"/>
    <n v="93"/>
    <n v="0"/>
    <n v="346"/>
    <n v="6.4285716840199056E-2"/>
    <n v="0.15000000596046448"/>
    <n v="0"/>
    <n v="154"/>
    <n v="358"/>
    <x v="0"/>
    <s v="No corresponde"/>
    <s v="No corresponde"/>
    <n v="0"/>
    <n v="11"/>
    <n v="25"/>
    <n v="0"/>
    <n v="2"/>
    <n v="10"/>
    <s v="No corresponde"/>
    <s v="No corresponde"/>
    <s v="No corresponde"/>
    <s v="No corresponde"/>
    <s v="No corresponde"/>
    <s v="No corresponde"/>
    <n v="0.90531177829099307"/>
    <n v="0.95"/>
    <n v="1"/>
    <n v="0"/>
    <n v="229"/>
    <n v="459"/>
    <n v="0"/>
    <n v="3"/>
    <n v="7"/>
    <n v="0"/>
    <n v="1"/>
    <n v="3"/>
    <s v="No corresponde"/>
    <s v="No corresponde"/>
    <s v="No corresponde"/>
    <n v="10"/>
    <n v="10"/>
    <m/>
    <n v="0"/>
    <n v="0"/>
    <n v="0"/>
  </r>
  <r>
    <n v="678"/>
    <n v="80705"/>
    <x v="7"/>
    <s v="Chumbivilcas"/>
    <s v="Livitaca"/>
    <n v="1"/>
    <n v="1"/>
    <n v="2"/>
    <s v="pobreza alta y ruralidad alta"/>
    <n v="2"/>
    <n v="0"/>
    <n v="0"/>
    <n v="13454"/>
    <n v="51.84"/>
    <n v="100"/>
    <n v="0.34240362811791381"/>
    <n v="441"/>
    <n v="0.37454648965147269"/>
    <n v="0.41740363836288452"/>
    <n v="0"/>
    <n v="66"/>
    <n v="154"/>
    <n v="3.3112582781456954E-3"/>
    <n v="604"/>
    <n v="5.6882688245236492E-2"/>
    <n v="0.12831126153469086"/>
    <n v="0"/>
    <n v="216"/>
    <n v="504"/>
    <x v="1"/>
    <n v="2.142857142857143E-3"/>
    <n v="5.0000000000000001E-3"/>
    <n v="0"/>
    <n v="15"/>
    <n v="35"/>
    <n v="0"/>
    <n v="2"/>
    <n v="10"/>
    <s v="No corresponde"/>
    <s v="No corresponde"/>
    <s v="No corresponde"/>
    <s v="No corresponde"/>
    <s v="No corresponde"/>
    <s v="No corresponde"/>
    <n v="0.80100334448160537"/>
    <n v="0.9"/>
    <n v="0.95"/>
    <n v="0"/>
    <n v="315"/>
    <n v="630"/>
    <n v="0"/>
    <n v="4"/>
    <n v="9"/>
    <n v="0"/>
    <n v="1"/>
    <n v="3"/>
    <s v="No corresponde"/>
    <s v="No corresponde"/>
    <s v="No corresponde"/>
    <n v="11"/>
    <n v="11"/>
    <m/>
    <n v="0"/>
    <n v="0"/>
    <n v="0"/>
  </r>
  <r>
    <n v="679"/>
    <n v="80706"/>
    <x v="7"/>
    <s v="Chumbivilcas"/>
    <s v="Llusco"/>
    <n v="1"/>
    <n v="1"/>
    <n v="2"/>
    <s v="pobreza alta y ruralidad alta"/>
    <n v="4"/>
    <n v="1"/>
    <n v="0"/>
    <n v="7135"/>
    <n v="60.76"/>
    <n v="100"/>
    <n v="0.36410256410256409"/>
    <n v="195"/>
    <n v="0.39624541960793097"/>
    <n v="0.43910256028175354"/>
    <n v="0"/>
    <n v="25"/>
    <n v="58"/>
    <n v="0"/>
    <n v="247"/>
    <n v="5.3571428571428568E-2"/>
    <n v="0.125"/>
    <n v="0"/>
    <n v="100"/>
    <n v="233"/>
    <x v="1"/>
    <n v="2.142857142857143E-3"/>
    <n v="5.0000000000000001E-3"/>
    <n v="0"/>
    <n v="11"/>
    <n v="25"/>
    <n v="0"/>
    <n v="6"/>
    <n v="14"/>
    <s v="No corresponde"/>
    <s v="No corresponde"/>
    <s v="No corresponde"/>
    <s v="No corresponde"/>
    <s v="No corresponde"/>
    <s v="No corresponde"/>
    <n v="0.81294964028776984"/>
    <n v="0.9"/>
    <n v="0.95"/>
    <n v="0"/>
    <n v="185"/>
    <n v="370"/>
    <n v="0"/>
    <n v="2"/>
    <n v="5"/>
    <n v="0"/>
    <n v="1"/>
    <n v="3"/>
    <s v="No corresponde"/>
    <s v="No corresponde"/>
    <s v="No corresponde"/>
    <n v="11"/>
    <n v="11"/>
    <m/>
    <n v="0"/>
    <n v="0"/>
    <n v="0"/>
  </r>
  <r>
    <n v="680"/>
    <n v="80707"/>
    <x v="7"/>
    <s v="Chumbivilcas"/>
    <s v="Quiñota"/>
    <n v="1"/>
    <n v="1"/>
    <n v="2"/>
    <s v="pobreza alta y ruralidad alta"/>
    <n v="2"/>
    <n v="0"/>
    <n v="0"/>
    <n v="4963"/>
    <n v="58.89"/>
    <n v="100"/>
    <n v="0.47741935483870968"/>
    <n v="155"/>
    <n v="0.5095622161017036"/>
    <n v="0.55241936445236206"/>
    <n v="0"/>
    <n v="21"/>
    <n v="49"/>
    <n v="3.954802259887006E-2"/>
    <n v="177"/>
    <n v="9.3119452000145375E-2"/>
    <n v="0.16454802453517914"/>
    <n v="0"/>
    <n v="81"/>
    <n v="188"/>
    <x v="1"/>
    <n v="2.142857142857143E-3"/>
    <n v="5.0000000000000001E-3"/>
    <n v="0"/>
    <n v="11"/>
    <n v="25"/>
    <n v="0"/>
    <n v="2"/>
    <n v="10"/>
    <s v="No corresponde"/>
    <s v="No corresponde"/>
    <s v="No corresponde"/>
    <s v="No corresponde"/>
    <s v="No corresponde"/>
    <s v="No corresponde"/>
    <n v="0.75428571428571434"/>
    <n v="0.8"/>
    <n v="0.9"/>
    <n v="0"/>
    <n v="132"/>
    <n v="265"/>
    <n v="0"/>
    <n v="2"/>
    <n v="4"/>
    <n v="0"/>
    <n v="1"/>
    <n v="3"/>
    <s v="No corresponde"/>
    <s v="No corresponde"/>
    <s v="No corresponde"/>
    <n v="11"/>
    <n v="11"/>
    <m/>
    <n v="0"/>
    <n v="0"/>
    <n v="0"/>
  </r>
  <r>
    <n v="681"/>
    <n v="80708"/>
    <x v="7"/>
    <s v="Chumbivilcas"/>
    <s v="Velille"/>
    <n v="2"/>
    <n v="2"/>
    <n v="4"/>
    <s v="pobreza media y ruralidad media"/>
    <n v="2"/>
    <n v="0"/>
    <n v="0"/>
    <n v="8534"/>
    <n v="38.130000000000003"/>
    <n v="70.48003589053387"/>
    <n v="0.30419580419580422"/>
    <n v="286"/>
    <n v="0.35776722731885618"/>
    <n v="0.42919579148292542"/>
    <n v="0"/>
    <n v="36"/>
    <n v="82"/>
    <n v="0"/>
    <n v="330"/>
    <n v="7.4999998722757616E-2"/>
    <n v="0.17499999701976776"/>
    <n v="0"/>
    <n v="142"/>
    <n v="330"/>
    <x v="0"/>
    <s v="No corresponde"/>
    <s v="No corresponde"/>
    <n v="0"/>
    <n v="11"/>
    <n v="25"/>
    <n v="0"/>
    <n v="2"/>
    <n v="10"/>
    <s v="No corresponde"/>
    <s v="No corresponde"/>
    <s v="No corresponde"/>
    <s v="No corresponde"/>
    <s v="No corresponde"/>
    <s v="No corresponde"/>
    <n v="0.52202643171806162"/>
    <n v="0.8"/>
    <n v="0.9"/>
    <n v="0"/>
    <n v="243"/>
    <n v="487"/>
    <n v="0"/>
    <n v="3"/>
    <n v="8"/>
    <n v="0"/>
    <n v="1"/>
    <n v="3"/>
    <s v="No corresponde"/>
    <s v="No corresponde"/>
    <s v="No corresponde"/>
    <n v="10"/>
    <n v="10"/>
    <m/>
    <n v="0"/>
    <n v="0"/>
    <n v="0"/>
  </r>
  <r>
    <n v="682"/>
    <n v="80802"/>
    <x v="7"/>
    <s v="Espinar"/>
    <s v="Condoroma"/>
    <n v="1"/>
    <n v="1"/>
    <n v="3"/>
    <s v="pobreza media y ruralidad alta"/>
    <n v="1"/>
    <n v="0"/>
    <n v="0"/>
    <n v="1423"/>
    <n v="46.47"/>
    <n v="100"/>
    <n v="0.45454545454545453"/>
    <n v="22"/>
    <n v="0.49740260065375985"/>
    <n v="0.55454546213150024"/>
    <n v="0"/>
    <n v="3"/>
    <n v="7"/>
    <n v="0"/>
    <n v="30"/>
    <n v="6.4285716840199056E-2"/>
    <n v="0.15000000596046448"/>
    <n v="0"/>
    <n v="14"/>
    <n v="31"/>
    <x v="0"/>
    <s v="No corresponde"/>
    <s v="No corresponde"/>
    <n v="0"/>
    <n v="7"/>
    <n v="15"/>
    <n v="0"/>
    <n v="2"/>
    <n v="10"/>
    <s v="No corresponde"/>
    <s v="No corresponde"/>
    <s v="No corresponde"/>
    <s v="No corresponde"/>
    <s v="No corresponde"/>
    <s v="No corresponde"/>
    <n v="0.93478260869565222"/>
    <n v="0.95"/>
    <n v="1"/>
    <n v="0"/>
    <n v="72"/>
    <n v="144"/>
    <n v="0"/>
    <n v="0"/>
    <n v="1"/>
    <n v="0"/>
    <n v="1"/>
    <n v="3"/>
    <s v="No corresponde"/>
    <s v="No corresponde"/>
    <s v="No corresponde"/>
    <n v="9"/>
    <n v="10"/>
    <m/>
    <n v="0"/>
    <n v="0"/>
    <n v="1"/>
  </r>
  <r>
    <n v="683"/>
    <n v="80803"/>
    <x v="7"/>
    <s v="Espinar"/>
    <s v="Coporaque"/>
    <n v="2"/>
    <n v="2"/>
    <n v="5"/>
    <s v="pobreza baja y ruralidad alta"/>
    <n v="2"/>
    <n v="0"/>
    <n v="0"/>
    <n v="17908"/>
    <n v="25.07"/>
    <n v="100"/>
    <n v="0.77014925373134324"/>
    <n v="335"/>
    <n v="0.83443497358354679"/>
    <n v="0.92014926671981812"/>
    <n v="0"/>
    <n v="36"/>
    <n v="84"/>
    <n v="5.6657223796033997E-3"/>
    <n v="353"/>
    <n v="9.138000814092638E-2"/>
    <n v="0.20566572248935699"/>
    <n v="0"/>
    <n v="228"/>
    <n v="532"/>
    <x v="0"/>
    <s v="No corresponde"/>
    <s v="No corresponde"/>
    <n v="0"/>
    <n v="15"/>
    <n v="35"/>
    <n v="0"/>
    <n v="6"/>
    <n v="14"/>
    <s v="No corresponde"/>
    <s v="No corresponde"/>
    <s v="No corresponde"/>
    <s v="No corresponde"/>
    <s v="No corresponde"/>
    <s v="No corresponde"/>
    <n v="0.82626262626262625"/>
    <n v="0.9"/>
    <n v="0.95"/>
    <n v="0"/>
    <n v="310"/>
    <n v="621"/>
    <n v="0"/>
    <n v="6"/>
    <n v="15"/>
    <n v="0"/>
    <n v="1"/>
    <n v="3"/>
    <s v="No corresponde"/>
    <s v="No corresponde"/>
    <s v="No corresponde"/>
    <n v="10"/>
    <n v="10"/>
    <m/>
    <n v="0"/>
    <n v="0"/>
    <n v="0"/>
  </r>
  <r>
    <n v="684"/>
    <n v="80804"/>
    <x v="7"/>
    <s v="Espinar"/>
    <s v="Ocoruro"/>
    <n v="2"/>
    <n v="2"/>
    <n v="5"/>
    <s v="pobreza baja y ruralidad alta"/>
    <n v="1"/>
    <n v="0"/>
    <n v="0"/>
    <n v="1580"/>
    <n v="39.869999999999997"/>
    <n v="100"/>
    <n v="0.58333333333333337"/>
    <n v="36"/>
    <n v="0.64761905443100709"/>
    <n v="0.73333334922790527"/>
    <n v="0"/>
    <n v="6"/>
    <n v="13"/>
    <n v="0"/>
    <n v="55"/>
    <n v="8.5714286991528096E-2"/>
    <n v="0.20000000298023224"/>
    <n v="0"/>
    <n v="17"/>
    <n v="39"/>
    <x v="0"/>
    <s v="No corresponde"/>
    <s v="No corresponde"/>
    <n v="0"/>
    <n v="11"/>
    <n v="25"/>
    <n v="0"/>
    <n v="2"/>
    <n v="10"/>
    <s v="No corresponde"/>
    <s v="No corresponde"/>
    <s v="No corresponde"/>
    <s v="No corresponde"/>
    <s v="No corresponde"/>
    <s v="No corresponde"/>
    <n v="0.89743589743589747"/>
    <n v="0.9"/>
    <n v="0.95"/>
    <n v="0"/>
    <n v="73"/>
    <n v="146"/>
    <n v="0"/>
    <n v="0"/>
    <n v="1"/>
    <n v="0"/>
    <n v="1"/>
    <n v="3"/>
    <s v="No corresponde"/>
    <s v="No corresponde"/>
    <s v="No corresponde"/>
    <n v="9"/>
    <n v="10"/>
    <m/>
    <n v="0"/>
    <n v="0"/>
    <n v="0"/>
  </r>
  <r>
    <n v="685"/>
    <n v="80805"/>
    <x v="7"/>
    <s v="Espinar"/>
    <s v="Pallpata"/>
    <n v="1"/>
    <n v="1"/>
    <n v="3"/>
    <s v="pobreza media y ruralidad alta"/>
    <n v="3"/>
    <n v="0"/>
    <n v="0"/>
    <n v="5563"/>
    <n v="45.47"/>
    <n v="100"/>
    <n v="0.70967741935483875"/>
    <n v="248"/>
    <n v="0.75253456336561986"/>
    <n v="0.80967742204666138"/>
    <n v="0"/>
    <n v="32"/>
    <n v="74"/>
    <n v="0"/>
    <n v="294"/>
    <n v="6.4285716840199056E-2"/>
    <n v="0.15000000596046448"/>
    <n v="0"/>
    <n v="88"/>
    <n v="205"/>
    <x v="0"/>
    <s v="No corresponde"/>
    <s v="No corresponde"/>
    <n v="0"/>
    <n v="11"/>
    <n v="25"/>
    <n v="0"/>
    <n v="6"/>
    <n v="14"/>
    <s v="No corresponde"/>
    <s v="No corresponde"/>
    <s v="No corresponde"/>
    <s v="No corresponde"/>
    <s v="No corresponde"/>
    <s v="No corresponde"/>
    <n v="0.85258964143426297"/>
    <n v="0.9"/>
    <n v="0.95"/>
    <n v="0"/>
    <n v="179"/>
    <n v="358"/>
    <n v="0"/>
    <n v="0"/>
    <n v="1"/>
    <n v="0"/>
    <n v="1"/>
    <n v="3"/>
    <s v="No corresponde"/>
    <s v="No corresponde"/>
    <s v="No corresponde"/>
    <n v="9"/>
    <n v="10"/>
    <m/>
    <n v="0"/>
    <n v="0"/>
    <n v="0"/>
  </r>
  <r>
    <n v="686"/>
    <n v="80806"/>
    <x v="7"/>
    <s v="Espinar"/>
    <s v="Pichigua"/>
    <n v="1"/>
    <n v="1"/>
    <n v="3"/>
    <s v="pobreza media y ruralidad alta"/>
    <n v="1"/>
    <n v="0"/>
    <n v="0"/>
    <n v="3610"/>
    <n v="48.98"/>
    <n v="100"/>
    <n v="0.71532846715328469"/>
    <n v="137"/>
    <n v="0.7581856150075218"/>
    <n v="0.81532847881317139"/>
    <n v="0"/>
    <n v="17"/>
    <n v="39"/>
    <n v="0"/>
    <n v="153"/>
    <n v="6.4285716840199056E-2"/>
    <n v="0.15000000596046448"/>
    <n v="0"/>
    <n v="63"/>
    <n v="147"/>
    <x v="0"/>
    <s v="No corresponde"/>
    <s v="No corresponde"/>
    <n v="0"/>
    <n v="11"/>
    <n v="25"/>
    <n v="0"/>
    <n v="2"/>
    <n v="10"/>
    <s v="No corresponde"/>
    <s v="No corresponde"/>
    <s v="No corresponde"/>
    <s v="No corresponde"/>
    <s v="No corresponde"/>
    <s v="No corresponde"/>
    <n v="0.87951807228915657"/>
    <n v="0.9"/>
    <n v="0.95"/>
    <n v="0"/>
    <n v="172"/>
    <n v="344"/>
    <n v="0"/>
    <n v="1"/>
    <n v="2"/>
    <n v="0"/>
    <n v="1"/>
    <n v="3"/>
    <s v="No corresponde"/>
    <s v="No corresponde"/>
    <s v="No corresponde"/>
    <n v="10"/>
    <n v="10"/>
    <m/>
    <n v="0"/>
    <n v="0"/>
    <n v="0"/>
  </r>
  <r>
    <n v="687"/>
    <n v="80807"/>
    <x v="7"/>
    <s v="Espinar"/>
    <s v="Suyckutambo"/>
    <n v="2"/>
    <n v="2"/>
    <n v="5"/>
    <s v="pobreza baja y ruralidad alta"/>
    <n v="4"/>
    <n v="1"/>
    <n v="0"/>
    <n v="2766"/>
    <n v="39.74"/>
    <n v="100"/>
    <n v="0.82894736842105265"/>
    <n v="76"/>
    <n v="0.89323307114436212"/>
    <n v="0.97894734144210815"/>
    <n v="0"/>
    <n v="10"/>
    <n v="23"/>
    <n v="0"/>
    <n v="75"/>
    <n v="8.5714286991528096E-2"/>
    <n v="0.20000000298023224"/>
    <n v="0"/>
    <n v="41"/>
    <n v="94"/>
    <x v="0"/>
    <s v="No corresponde"/>
    <s v="No corresponde"/>
    <n v="0"/>
    <n v="3"/>
    <n v="5"/>
    <n v="0"/>
    <n v="6"/>
    <n v="14"/>
    <s v="No corresponde"/>
    <s v="No corresponde"/>
    <s v="No corresponde"/>
    <s v="No corresponde"/>
    <s v="No corresponde"/>
    <s v="No corresponde"/>
    <n v="0.84705882352941175"/>
    <n v="0.9"/>
    <n v="0.95"/>
    <n v="0"/>
    <n v="111"/>
    <n v="222"/>
    <n v="0"/>
    <n v="2"/>
    <n v="4"/>
    <n v="0"/>
    <n v="1"/>
    <n v="3"/>
    <s v="No corresponde"/>
    <s v="No corresponde"/>
    <s v="No corresponde"/>
    <n v="10"/>
    <n v="10"/>
    <m/>
    <n v="0"/>
    <n v="0"/>
    <n v="1"/>
  </r>
  <r>
    <n v="688"/>
    <n v="80808"/>
    <x v="7"/>
    <s v="Espinar"/>
    <s v="Alto Pichigua"/>
    <n v="2"/>
    <n v="2"/>
    <n v="5"/>
    <s v="pobreza baja y ruralidad alta"/>
    <n v="1"/>
    <n v="0"/>
    <n v="0"/>
    <n v="3154"/>
    <n v="34.409999999999997"/>
    <n v="100"/>
    <n v="0.71604938271604934"/>
    <n v="81"/>
    <n v="0.78033510822888197"/>
    <n v="0.86604940891265869"/>
    <n v="0"/>
    <n v="9"/>
    <n v="19"/>
    <n v="0"/>
    <n v="81"/>
    <n v="8.5714286991528096E-2"/>
    <n v="0.20000000298023224"/>
    <n v="0"/>
    <n v="34"/>
    <n v="79"/>
    <x v="0"/>
    <s v="No corresponde"/>
    <s v="No corresponde"/>
    <n v="0"/>
    <n v="11"/>
    <n v="25"/>
    <n v="0"/>
    <n v="2"/>
    <n v="10"/>
    <s v="No corresponde"/>
    <s v="No corresponde"/>
    <s v="No corresponde"/>
    <s v="No corresponde"/>
    <s v="No corresponde"/>
    <s v="No corresponde"/>
    <n v="0.91025641025641024"/>
    <n v="0.95"/>
    <n v="1"/>
    <n v="0"/>
    <n v="139"/>
    <n v="279"/>
    <n v="0"/>
    <n v="0"/>
    <n v="1"/>
    <n v="0"/>
    <n v="1"/>
    <n v="3"/>
    <s v="No corresponde"/>
    <s v="No corresponde"/>
    <s v="No corresponde"/>
    <n v="9"/>
    <n v="10"/>
    <m/>
    <n v="0"/>
    <n v="0"/>
    <n v="1"/>
  </r>
  <r>
    <n v="689"/>
    <n v="80903"/>
    <x v="7"/>
    <s v="La Convención"/>
    <s v="Huayopata"/>
    <n v="2"/>
    <n v="2"/>
    <n v="5"/>
    <s v="pobreza baja y ruralidad alta"/>
    <n v="1"/>
    <n v="0"/>
    <n v="0"/>
    <n v="4515"/>
    <n v="28.41"/>
    <n v="100"/>
    <n v="0.77235772357723576"/>
    <n v="123"/>
    <n v="0.83664344405186442"/>
    <n v="0.92235773801803589"/>
    <n v="0"/>
    <n v="15"/>
    <n v="35"/>
    <n v="0"/>
    <n v="144"/>
    <n v="8.5714286991528096E-2"/>
    <n v="0.20000000298023224"/>
    <n v="0"/>
    <n v="55"/>
    <n v="128"/>
    <x v="0"/>
    <s v="No corresponde"/>
    <s v="No corresponde"/>
    <n v="0"/>
    <n v="11"/>
    <n v="25"/>
    <n v="0"/>
    <n v="6"/>
    <n v="14"/>
    <s v="No corresponde"/>
    <s v="No corresponde"/>
    <s v="No corresponde"/>
    <s v="No corresponde"/>
    <s v="No corresponde"/>
    <s v="No corresponde"/>
    <n v="0.87732342007434949"/>
    <n v="0.9"/>
    <n v="0.95"/>
    <n v="0"/>
    <n v="188"/>
    <n v="376"/>
    <n v="0"/>
    <n v="3"/>
    <n v="7"/>
    <n v="0"/>
    <n v="1"/>
    <n v="3"/>
    <s v="No corresponde"/>
    <s v="No corresponde"/>
    <s v="No corresponde"/>
    <n v="10"/>
    <n v="10"/>
    <m/>
    <n v="0"/>
    <n v="0"/>
    <n v="1"/>
  </r>
  <r>
    <n v="690"/>
    <n v="80907"/>
    <x v="7"/>
    <s v="La Convención"/>
    <s v="Kimbiri"/>
    <n v="2"/>
    <n v="2"/>
    <n v="4"/>
    <s v="pobreza media y ruralidad media"/>
    <n v="3"/>
    <n v="0"/>
    <n v="0"/>
    <n v="14814"/>
    <n v="31.94"/>
    <n v="76.23564653020469"/>
    <n v="0.6709129511677282"/>
    <n v="942"/>
    <n v="0.72448436699385055"/>
    <n v="0.79591292142868042"/>
    <n v="0"/>
    <n v="141"/>
    <n v="329"/>
    <n v="2.3846153846153847E-2"/>
    <n v="1300"/>
    <n v="9.8846150682522699E-2"/>
    <n v="0.19884614646434784"/>
    <n v="0"/>
    <n v="295"/>
    <n v="688"/>
    <x v="0"/>
    <s v="No corresponde"/>
    <s v="No corresponde"/>
    <n v="0"/>
    <n v="15"/>
    <n v="35"/>
    <n v="0"/>
    <n v="2"/>
    <n v="10"/>
    <s v="No corresponde"/>
    <s v="No corresponde"/>
    <s v="No corresponde"/>
    <s v="No corresponde"/>
    <s v="No corresponde"/>
    <s v="No corresponde"/>
    <n v="0.89818181818181819"/>
    <n v="0.9"/>
    <n v="0.95"/>
    <n v="0"/>
    <n v="214"/>
    <n v="428"/>
    <n v="0"/>
    <n v="3"/>
    <n v="7"/>
    <n v="0"/>
    <n v="1"/>
    <n v="3"/>
    <n v="0"/>
    <s v="No corresponde"/>
    <n v="1"/>
    <n v="10"/>
    <n v="11"/>
    <m/>
    <n v="1"/>
    <n v="1"/>
    <n v="1"/>
  </r>
  <r>
    <n v="691"/>
    <n v="80910"/>
    <x v="7"/>
    <s v="La Convención"/>
    <s v="Pichari"/>
    <n v="2"/>
    <n v="2"/>
    <n v="4"/>
    <s v="pobreza media y ruralidad media"/>
    <n v="4"/>
    <n v="0"/>
    <n v="1"/>
    <n v="20428"/>
    <n v="32.11"/>
    <n v="66.181229773462775"/>
    <n v="0.76673040152963667"/>
    <n v="1569"/>
    <n v="0.82030184133493711"/>
    <n v="0.89173042774200439"/>
    <n v="0"/>
    <n v="207"/>
    <n v="482"/>
    <n v="5.620360551431601E-2"/>
    <n v="1886"/>
    <n v="0.13120360347858395"/>
    <n v="0.2312036007642746"/>
    <n v="0"/>
    <n v="345"/>
    <n v="804"/>
    <x v="0"/>
    <s v="No corresponde"/>
    <s v="No corresponde"/>
    <n v="0"/>
    <n v="15"/>
    <n v="35"/>
    <n v="0"/>
    <n v="6"/>
    <n v="14"/>
    <s v="No corresponde"/>
    <s v="No corresponde"/>
    <s v="No corresponde"/>
    <s v="No corresponde"/>
    <s v="No corresponde"/>
    <s v="No corresponde"/>
    <n v="0.8669421487603306"/>
    <n v="0.9"/>
    <n v="0.95"/>
    <n v="0"/>
    <n v="272"/>
    <n v="544"/>
    <n v="0"/>
    <n v="3"/>
    <n v="7"/>
    <n v="0"/>
    <n v="1"/>
    <n v="3"/>
    <n v="0"/>
    <s v="No corresponde"/>
    <n v="1"/>
    <n v="10"/>
    <n v="11"/>
    <m/>
    <n v="1"/>
    <n v="1"/>
    <n v="1"/>
  </r>
  <r>
    <n v="692"/>
    <n v="80913"/>
    <x v="7"/>
    <s v="La Convención"/>
    <s v="Villa Kintiarina"/>
    <n v="2"/>
    <n v="2"/>
    <n v="4"/>
    <s v="pobreza media y ruralidad media"/>
    <n v="3"/>
    <n v="0"/>
    <n v="0"/>
    <n v="2140"/>
    <n v="31.94"/>
    <n v="76.23564653020469"/>
    <n v="0.64077669902912626"/>
    <n v="103"/>
    <n v="0.69434812536848078"/>
    <n v="0.76577669382095337"/>
    <n v="0"/>
    <n v="21"/>
    <n v="48"/>
    <n v="0"/>
    <n v="200"/>
    <n v="7.4999998722757616E-2"/>
    <n v="0.17499999701976776"/>
    <n v="0"/>
    <n v="21"/>
    <n v="49"/>
    <x v="0"/>
    <s v="No corresponde"/>
    <s v="No corresponde"/>
    <n v="0"/>
    <n v="7"/>
    <n v="15"/>
    <n v="0"/>
    <n v="2"/>
    <n v="10"/>
    <s v="No corresponde"/>
    <s v="No corresponde"/>
    <s v="No corresponde"/>
    <s v="No corresponde"/>
    <s v="No corresponde"/>
    <s v="No corresponde"/>
    <n v="0.78301886792452835"/>
    <n v="0.8"/>
    <n v="0.9"/>
    <n v="0"/>
    <n v="48"/>
    <n v="97"/>
    <n v="0"/>
    <n v="0"/>
    <n v="1"/>
    <n v="0"/>
    <n v="1"/>
    <n v="3"/>
    <s v="No corresponde"/>
    <s v="No corresponde"/>
    <s v="No corresponde"/>
    <n v="9"/>
    <n v="10"/>
    <m/>
    <n v="0"/>
    <n v="0"/>
    <n v="0"/>
  </r>
  <r>
    <n v="693"/>
    <n v="81001"/>
    <x v="7"/>
    <s v="Paruro"/>
    <s v="Paruro"/>
    <n v="1"/>
    <n v="1"/>
    <n v="3"/>
    <s v="pobreza media y ruralidad alta"/>
    <n v="2"/>
    <n v="0"/>
    <n v="0"/>
    <n v="3382"/>
    <n v="49.17"/>
    <n v="100"/>
    <n v="0.67500000000000004"/>
    <n v="80"/>
    <n v="0.71785713263920381"/>
    <n v="0.77499997615814209"/>
    <n v="0"/>
    <n v="11"/>
    <n v="24"/>
    <n v="0"/>
    <n v="102"/>
    <n v="6.4285716840199056E-2"/>
    <n v="0.15000000596046448"/>
    <n v="0"/>
    <n v="42"/>
    <n v="96"/>
    <x v="0"/>
    <s v="No corresponde"/>
    <s v="No corresponde"/>
    <n v="0"/>
    <n v="7"/>
    <n v="15"/>
    <n v="0"/>
    <n v="2"/>
    <n v="10"/>
    <n v="0"/>
    <n v="0.36428571428571427"/>
    <n v="0.85"/>
    <n v="0"/>
    <n v="0.36428571428571427"/>
    <n v="0.85"/>
    <n v="0.91836734693877553"/>
    <n v="0.95"/>
    <n v="1"/>
    <n v="0"/>
    <n v="162"/>
    <n v="325"/>
    <n v="0"/>
    <n v="1"/>
    <n v="3"/>
    <n v="0"/>
    <n v="1"/>
    <n v="3"/>
    <s v="No corresponde"/>
    <s v="No corresponde"/>
    <s v="No corresponde"/>
    <n v="12"/>
    <n v="12"/>
    <m/>
    <n v="0"/>
    <n v="0"/>
    <n v="1"/>
  </r>
  <r>
    <n v="694"/>
    <n v="81002"/>
    <x v="7"/>
    <s v="Paruro"/>
    <s v="Accha"/>
    <n v="1"/>
    <n v="1"/>
    <n v="3"/>
    <s v="pobreza media y ruralidad alta"/>
    <n v="2"/>
    <n v="0"/>
    <n v="0"/>
    <n v="3819"/>
    <n v="47.6"/>
    <n v="100"/>
    <n v="0.51648351648351654"/>
    <n v="91"/>
    <n v="0.55934065636510566"/>
    <n v="0.61648350954055786"/>
    <n v="0"/>
    <n v="10"/>
    <n v="23"/>
    <n v="0"/>
    <n v="95"/>
    <n v="6.4285716840199056E-2"/>
    <n v="0.15000000596046448"/>
    <n v="0"/>
    <n v="60"/>
    <n v="139"/>
    <x v="0"/>
    <s v="No corresponde"/>
    <s v="No corresponde"/>
    <n v="0"/>
    <n v="11"/>
    <n v="25"/>
    <n v="0"/>
    <n v="2"/>
    <n v="10"/>
    <s v="No corresponde"/>
    <s v="No corresponde"/>
    <s v="No corresponde"/>
    <s v="No corresponde"/>
    <s v="No corresponde"/>
    <s v="No corresponde"/>
    <n v="0.77570093457943923"/>
    <n v="0.8"/>
    <n v="0.9"/>
    <n v="0"/>
    <n v="128"/>
    <n v="257"/>
    <n v="0"/>
    <n v="1"/>
    <n v="2"/>
    <n v="0"/>
    <n v="1"/>
    <n v="3"/>
    <s v="No corresponde"/>
    <s v="No corresponde"/>
    <s v="No corresponde"/>
    <n v="10"/>
    <n v="10"/>
    <m/>
    <n v="0"/>
    <n v="0"/>
    <n v="0"/>
  </r>
  <r>
    <n v="695"/>
    <n v="81003"/>
    <x v="7"/>
    <s v="Paruro"/>
    <s v="Ccapi"/>
    <n v="2"/>
    <n v="2"/>
    <n v="3"/>
    <s v="pobreza media y ruralidad alta"/>
    <n v="3"/>
    <n v="0"/>
    <n v="0"/>
    <n v="3729"/>
    <n v="41.09"/>
    <n v="100"/>
    <n v="0.86885245901639341"/>
    <n v="61"/>
    <n v="0.91170960245981147"/>
    <n v="0.9688524603843689"/>
    <n v="0"/>
    <n v="9"/>
    <n v="21"/>
    <n v="0"/>
    <n v="80"/>
    <n v="6.4285716840199056E-2"/>
    <n v="0.15000000596046448"/>
    <n v="0"/>
    <n v="65"/>
    <n v="151"/>
    <x v="0"/>
    <s v="No corresponde"/>
    <s v="No corresponde"/>
    <n v="0"/>
    <n v="7"/>
    <n v="15"/>
    <n v="0"/>
    <n v="6"/>
    <n v="14"/>
    <s v="No corresponde"/>
    <s v="No corresponde"/>
    <s v="No corresponde"/>
    <s v="No corresponde"/>
    <s v="No corresponde"/>
    <s v="No corresponde"/>
    <n v="0.90756302521008403"/>
    <n v="0.95"/>
    <n v="1"/>
    <n v="0"/>
    <n v="157"/>
    <n v="314"/>
    <n v="0"/>
    <n v="1"/>
    <n v="3"/>
    <n v="0"/>
    <n v="1"/>
    <n v="3"/>
    <s v="No corresponde"/>
    <s v="No corresponde"/>
    <s v="No corresponde"/>
    <n v="10"/>
    <n v="10"/>
    <m/>
    <n v="0"/>
    <n v="0"/>
    <n v="1"/>
  </r>
  <r>
    <n v="696"/>
    <n v="81004"/>
    <x v="7"/>
    <s v="Paruro"/>
    <s v="Colcha"/>
    <n v="2"/>
    <n v="2"/>
    <n v="5"/>
    <s v="pobreza baja y ruralidad alta"/>
    <n v="3"/>
    <n v="0"/>
    <n v="0"/>
    <n v="1183"/>
    <n v="33.99"/>
    <n v="100"/>
    <n v="0.7857142857142857"/>
    <n v="14"/>
    <n v="0.85000000802838072"/>
    <n v="0.93571430444717407"/>
    <n v="0"/>
    <n v="3"/>
    <n v="5"/>
    <n v="0"/>
    <n v="22"/>
    <n v="8.5714286991528096E-2"/>
    <n v="0.20000000298023224"/>
    <n v="0"/>
    <n v="13"/>
    <n v="29"/>
    <x v="0"/>
    <s v="No corresponde"/>
    <s v="No corresponde"/>
    <n v="0"/>
    <n v="3"/>
    <n v="5"/>
    <n v="0"/>
    <n v="2"/>
    <n v="10"/>
    <s v="No corresponde"/>
    <s v="No corresponde"/>
    <s v="No corresponde"/>
    <s v="No corresponde"/>
    <s v="No corresponde"/>
    <s v="No corresponde"/>
    <n v="1"/>
    <n v="1"/>
    <n v="1"/>
    <n v="0"/>
    <n v="80"/>
    <n v="160"/>
    <n v="0"/>
    <n v="0"/>
    <n v="1"/>
    <n v="0"/>
    <n v="1"/>
    <n v="3"/>
    <s v="No corresponde"/>
    <s v="No corresponde"/>
    <s v="No corresponde"/>
    <n v="9"/>
    <n v="10"/>
    <m/>
    <n v="0"/>
    <n v="0"/>
    <n v="0"/>
  </r>
  <r>
    <n v="697"/>
    <n v="81005"/>
    <x v="7"/>
    <s v="Paruro"/>
    <s v="Huanoquite"/>
    <n v="1"/>
    <n v="1"/>
    <n v="2"/>
    <s v="pobreza alta y ruralidad alta"/>
    <n v="3"/>
    <n v="0"/>
    <n v="0"/>
    <n v="5670"/>
    <n v="56.43"/>
    <n v="100"/>
    <n v="0.92592592592592593"/>
    <n v="162"/>
    <n v="0.94910053727488042"/>
    <n v="0.98000001907348633"/>
    <n v="0"/>
    <n v="20"/>
    <n v="45"/>
    <n v="0"/>
    <n v="183"/>
    <n v="5.3571428571428568E-2"/>
    <n v="0.125"/>
    <n v="0"/>
    <n v="89"/>
    <n v="207"/>
    <x v="1"/>
    <n v="2.142857142857143E-3"/>
    <n v="5.0000000000000001E-3"/>
    <n v="0"/>
    <n v="11"/>
    <n v="25"/>
    <n v="0"/>
    <n v="6"/>
    <n v="14"/>
    <s v="No corresponde"/>
    <s v="No corresponde"/>
    <s v="No corresponde"/>
    <s v="No corresponde"/>
    <s v="No corresponde"/>
    <s v="No corresponde"/>
    <n v="0.78333333333333333"/>
    <n v="0.8"/>
    <n v="0.9"/>
    <n v="0"/>
    <n v="182"/>
    <n v="365"/>
    <n v="0"/>
    <n v="1"/>
    <n v="3"/>
    <n v="0"/>
    <n v="1"/>
    <n v="3"/>
    <s v="No corresponde"/>
    <s v="No corresponde"/>
    <s v="No corresponde"/>
    <n v="11"/>
    <n v="11"/>
    <m/>
    <n v="0"/>
    <n v="0"/>
    <n v="1"/>
  </r>
  <r>
    <n v="698"/>
    <n v="81006"/>
    <x v="7"/>
    <s v="Paruro"/>
    <s v="Omacha"/>
    <n v="1"/>
    <n v="1"/>
    <n v="3"/>
    <s v="pobreza media y ruralidad alta"/>
    <n v="3"/>
    <n v="0"/>
    <n v="0"/>
    <n v="7167"/>
    <n v="47.08"/>
    <n v="100"/>
    <n v="0.4"/>
    <n v="215"/>
    <n v="0.44285714285714289"/>
    <n v="0.5"/>
    <n v="0"/>
    <n v="25"/>
    <n v="57"/>
    <n v="0"/>
    <n v="246"/>
    <n v="6.4285716840199056E-2"/>
    <n v="0.15000000596046448"/>
    <n v="0"/>
    <n v="122"/>
    <n v="284"/>
    <x v="0"/>
    <s v="No corresponde"/>
    <s v="No corresponde"/>
    <n v="0"/>
    <n v="11"/>
    <n v="25"/>
    <n v="0"/>
    <n v="6"/>
    <n v="14"/>
    <s v="No corresponde"/>
    <s v="No corresponde"/>
    <s v="No corresponde"/>
    <s v="No corresponde"/>
    <s v="No corresponde"/>
    <s v="No corresponde"/>
    <n v="0.9703153988868275"/>
    <n v="1"/>
    <n v="1"/>
    <n v="0"/>
    <n v="233"/>
    <n v="466"/>
    <n v="0"/>
    <n v="3"/>
    <n v="6"/>
    <n v="0"/>
    <n v="1"/>
    <n v="3"/>
    <s v="No corresponde"/>
    <s v="No corresponde"/>
    <s v="No corresponde"/>
    <n v="10"/>
    <n v="10"/>
    <m/>
    <n v="0"/>
    <n v="0"/>
    <n v="0"/>
  </r>
  <r>
    <n v="699"/>
    <n v="81007"/>
    <x v="7"/>
    <s v="Paruro"/>
    <s v="Paccaritambo"/>
    <n v="1"/>
    <n v="1"/>
    <n v="2"/>
    <s v="pobreza alta y ruralidad alta"/>
    <n v="3"/>
    <n v="0"/>
    <n v="0"/>
    <n v="2065"/>
    <n v="53.3"/>
    <n v="100"/>
    <n v="1"/>
    <n v="24"/>
    <n v="1"/>
    <n v="1"/>
    <n v="0"/>
    <n v="4"/>
    <n v="9"/>
    <n v="0"/>
    <n v="34"/>
    <n v="5.3571428571428568E-2"/>
    <n v="0.125"/>
    <n v="0"/>
    <n v="22"/>
    <n v="51"/>
    <x v="1"/>
    <n v="2.142857142857143E-3"/>
    <n v="5.0000000000000001E-3"/>
    <n v="0"/>
    <n v="7"/>
    <n v="15"/>
    <n v="0"/>
    <n v="2"/>
    <n v="10"/>
    <s v="No corresponde"/>
    <s v="No corresponde"/>
    <s v="No corresponde"/>
    <s v="No corresponde"/>
    <s v="No corresponde"/>
    <s v="No corresponde"/>
    <n v="0.96551724137931039"/>
    <n v="1"/>
    <n v="1"/>
    <n v="0"/>
    <n v="162"/>
    <n v="325"/>
    <n v="0"/>
    <n v="1"/>
    <n v="2"/>
    <n v="0"/>
    <n v="1"/>
    <n v="3"/>
    <s v="No corresponde"/>
    <s v="No corresponde"/>
    <s v="No corresponde"/>
    <n v="11"/>
    <n v="11"/>
    <m/>
    <n v="0"/>
    <n v="0"/>
    <n v="0"/>
  </r>
  <r>
    <n v="700"/>
    <n v="81008"/>
    <x v="7"/>
    <s v="Paruro"/>
    <s v="Pillpinto"/>
    <n v="2"/>
    <n v="2"/>
    <n v="5"/>
    <s v="pobreza baja y ruralidad alta"/>
    <n v="2"/>
    <n v="0"/>
    <n v="0"/>
    <n v="1247"/>
    <n v="26.69"/>
    <n v="100"/>
    <n v="0.2"/>
    <n v="10"/>
    <n v="0.2642857117312295"/>
    <n v="0.34999999403953552"/>
    <n v="0"/>
    <n v="2"/>
    <n v="3"/>
    <n v="0"/>
    <n v="18"/>
    <n v="8.5714286991528096E-2"/>
    <n v="0.20000000298023224"/>
    <n v="0"/>
    <n v="11"/>
    <n v="25"/>
    <x v="0"/>
    <s v="No corresponde"/>
    <s v="No corresponde"/>
    <n v="0"/>
    <n v="3"/>
    <n v="5"/>
    <n v="0"/>
    <n v="2"/>
    <n v="10"/>
    <s v="No corresponde"/>
    <s v="No corresponde"/>
    <s v="No corresponde"/>
    <s v="No corresponde"/>
    <s v="No corresponde"/>
    <s v="No corresponde"/>
    <n v="0.32258064516129031"/>
    <n v="0.7"/>
    <n v="0.8"/>
    <n v="0"/>
    <n v="87"/>
    <n v="174"/>
    <n v="0"/>
    <n v="0"/>
    <n v="1"/>
    <n v="0"/>
    <n v="1"/>
    <n v="3"/>
    <s v="No corresponde"/>
    <s v="No corresponde"/>
    <s v="No corresponde"/>
    <n v="9"/>
    <n v="10"/>
    <m/>
    <n v="0"/>
    <n v="0"/>
    <n v="0"/>
  </r>
  <r>
    <n v="701"/>
    <n v="81009"/>
    <x v="7"/>
    <s v="Paruro"/>
    <s v="Yaurisque"/>
    <n v="2"/>
    <n v="1"/>
    <n v="3"/>
    <s v="pobreza media y ruralidad alta"/>
    <n v="3"/>
    <n v="0"/>
    <n v="0"/>
    <n v="2509"/>
    <n v="42.5"/>
    <n v="100"/>
    <n v="0.89130434782608692"/>
    <n v="92"/>
    <n v="0.92931677836068671"/>
    <n v="0.98000001907348633"/>
    <n v="0"/>
    <n v="8"/>
    <n v="17"/>
    <n v="1.1363636363636364E-2"/>
    <n v="88"/>
    <n v="7.5649348559317653E-2"/>
    <n v="0.1613636314868927"/>
    <n v="0"/>
    <n v="36"/>
    <n v="84"/>
    <x v="0"/>
    <s v="No corresponde"/>
    <s v="No corresponde"/>
    <n v="0"/>
    <n v="7"/>
    <n v="15"/>
    <n v="0"/>
    <n v="6"/>
    <n v="14"/>
    <s v="No corresponde"/>
    <s v="No corresponde"/>
    <s v="No corresponde"/>
    <s v="No corresponde"/>
    <s v="No corresponde"/>
    <s v="No corresponde"/>
    <n v="0.97222222222222221"/>
    <n v="1"/>
    <n v="1"/>
    <n v="0"/>
    <n v="136"/>
    <n v="273"/>
    <n v="0"/>
    <n v="1"/>
    <n v="2"/>
    <n v="0"/>
    <n v="1"/>
    <n v="3"/>
    <s v="No corresponde"/>
    <s v="No corresponde"/>
    <s v="No corresponde"/>
    <n v="10"/>
    <n v="10"/>
    <m/>
    <n v="0"/>
    <n v="0"/>
    <n v="1"/>
  </r>
  <r>
    <n v="702"/>
    <n v="81101"/>
    <x v="7"/>
    <s v="Paucartambo"/>
    <s v="Paucartambo"/>
    <n v="1"/>
    <n v="1"/>
    <n v="4"/>
    <s v="pobreza media y ruralidad media"/>
    <n v="3"/>
    <n v="0"/>
    <n v="0"/>
    <n v="13419"/>
    <n v="61.36"/>
    <n v="70.57486196817149"/>
    <n v="0.48869565217391303"/>
    <n v="575"/>
    <n v="0.54226709314014598"/>
    <n v="0.61369568109512329"/>
    <n v="0"/>
    <n v="60"/>
    <n v="140"/>
    <n v="0"/>
    <n v="586"/>
    <n v="7.4999998722757616E-2"/>
    <n v="0.17499999701976776"/>
    <n v="0"/>
    <n v="230"/>
    <n v="536"/>
    <x v="1"/>
    <n v="2.142857142857143E-3"/>
    <n v="5.0000000000000001E-3"/>
    <n v="0"/>
    <n v="15"/>
    <n v="35"/>
    <n v="0"/>
    <n v="6"/>
    <n v="14"/>
    <n v="0"/>
    <n v="0.36428571428571427"/>
    <n v="0.85"/>
    <n v="0"/>
    <n v="0.36428571428571427"/>
    <n v="0.85"/>
    <n v="0.96336206896551724"/>
    <n v="1"/>
    <n v="1"/>
    <n v="0"/>
    <n v="231"/>
    <n v="463"/>
    <n v="0"/>
    <n v="3"/>
    <n v="6"/>
    <n v="0"/>
    <n v="1"/>
    <n v="3"/>
    <s v="No corresponde"/>
    <s v="No corresponde"/>
    <s v="No corresponde"/>
    <n v="13"/>
    <n v="13"/>
    <m/>
    <n v="0"/>
    <n v="0"/>
    <n v="1"/>
  </r>
  <r>
    <n v="703"/>
    <n v="81102"/>
    <x v="7"/>
    <s v="Paucartambo"/>
    <s v="Caicay"/>
    <n v="1"/>
    <n v="1"/>
    <n v="2"/>
    <s v="pobreza alta y ruralidad alta"/>
    <n v="3"/>
    <n v="0"/>
    <n v="0"/>
    <n v="2753"/>
    <n v="55.92"/>
    <n v="100"/>
    <n v="0.72972972972972971"/>
    <n v="111"/>
    <n v="0.76187257416920307"/>
    <n v="0.80472970008850098"/>
    <n v="0"/>
    <n v="14"/>
    <n v="32"/>
    <n v="0"/>
    <n v="143"/>
    <n v="5.3571428571428568E-2"/>
    <n v="0.125"/>
    <n v="0"/>
    <n v="48"/>
    <n v="111"/>
    <x v="1"/>
    <n v="2.142857142857143E-3"/>
    <n v="5.0000000000000001E-3"/>
    <n v="0"/>
    <n v="7"/>
    <n v="15"/>
    <n v="0"/>
    <n v="6"/>
    <n v="14"/>
    <s v="No corresponde"/>
    <s v="No corresponde"/>
    <s v="No corresponde"/>
    <s v="No corresponde"/>
    <s v="No corresponde"/>
    <s v="No corresponde"/>
    <n v="0.32520325203252032"/>
    <n v="0.7"/>
    <n v="0.8"/>
    <n v="0"/>
    <n v="129"/>
    <n v="258"/>
    <n v="0"/>
    <n v="1"/>
    <n v="3"/>
    <n v="0"/>
    <n v="1"/>
    <n v="3"/>
    <s v="No corresponde"/>
    <s v="No corresponde"/>
    <s v="No corresponde"/>
    <n v="11"/>
    <n v="11"/>
    <m/>
    <n v="0"/>
    <n v="0"/>
    <n v="1"/>
  </r>
  <r>
    <n v="704"/>
    <n v="81103"/>
    <x v="7"/>
    <s v="Paucartambo"/>
    <s v="Challabamba"/>
    <n v="1"/>
    <n v="1"/>
    <n v="2"/>
    <s v="pobreza alta y ruralidad alta"/>
    <n v="4"/>
    <n v="1"/>
    <n v="0"/>
    <n v="11328"/>
    <n v="61.13"/>
    <n v="100"/>
    <n v="0.47132169576059851"/>
    <n v="401"/>
    <n v="0.50346455047000627"/>
    <n v="0.54632169008255005"/>
    <n v="0"/>
    <n v="46"/>
    <n v="107"/>
    <n v="2.2935779816513763E-3"/>
    <n v="436"/>
    <n v="5.5865003916570427E-2"/>
    <n v="0.12729357182979584"/>
    <n v="0"/>
    <n v="185"/>
    <n v="430"/>
    <x v="1"/>
    <n v="2.142857142857143E-3"/>
    <n v="5.0000000000000001E-3"/>
    <n v="0"/>
    <n v="15"/>
    <n v="35"/>
    <n v="0"/>
    <n v="6"/>
    <n v="14"/>
    <s v="No corresponde"/>
    <s v="No corresponde"/>
    <s v="No corresponde"/>
    <s v="No corresponde"/>
    <s v="No corresponde"/>
    <s v="No corresponde"/>
    <n v="0.88586956521739135"/>
    <n v="0.9"/>
    <n v="0.95"/>
    <n v="0"/>
    <n v="222"/>
    <n v="444"/>
    <n v="0"/>
    <n v="2"/>
    <n v="5"/>
    <n v="0"/>
    <n v="1"/>
    <n v="3"/>
    <s v="No corresponde"/>
    <s v="No corresponde"/>
    <s v="No corresponde"/>
    <n v="11"/>
    <n v="11"/>
    <m/>
    <n v="0"/>
    <n v="0"/>
    <n v="0"/>
  </r>
  <r>
    <n v="705"/>
    <n v="81104"/>
    <x v="7"/>
    <s v="Paucartambo"/>
    <s v="Colquepata"/>
    <n v="1"/>
    <n v="1"/>
    <n v="2"/>
    <s v="pobreza alta y ruralidad alta"/>
    <n v="4"/>
    <n v="1"/>
    <n v="0"/>
    <n v="10710"/>
    <n v="60.9"/>
    <n v="100"/>
    <n v="0.41329479768786126"/>
    <n v="346"/>
    <n v="0.44543766013164349"/>
    <n v="0.4882948100566864"/>
    <n v="0"/>
    <n v="50"/>
    <n v="115"/>
    <n v="1.9650655021834062E-2"/>
    <n v="458"/>
    <n v="7.3222082728753593E-2"/>
    <n v="0.1446506530046463"/>
    <n v="0"/>
    <n v="177"/>
    <n v="411"/>
    <x v="1"/>
    <n v="2.142857142857143E-3"/>
    <n v="5.0000000000000001E-3"/>
    <n v="0"/>
    <n v="15"/>
    <n v="35"/>
    <n v="0"/>
    <n v="6"/>
    <n v="14"/>
    <s v="No corresponde"/>
    <s v="No corresponde"/>
    <s v="No corresponde"/>
    <s v="No corresponde"/>
    <s v="No corresponde"/>
    <s v="No corresponde"/>
    <n v="0.89250814332247552"/>
    <n v="0.9"/>
    <n v="0.95"/>
    <n v="0"/>
    <n v="233"/>
    <n v="466"/>
    <n v="0"/>
    <n v="3"/>
    <n v="6"/>
    <n v="0"/>
    <n v="1"/>
    <n v="3"/>
    <s v="No corresponde"/>
    <s v="No corresponde"/>
    <s v="No corresponde"/>
    <n v="11"/>
    <n v="11"/>
    <m/>
    <n v="0"/>
    <n v="0"/>
    <n v="1"/>
  </r>
  <r>
    <n v="706"/>
    <n v="81105"/>
    <x v="7"/>
    <s v="Paucartambo"/>
    <s v="Huancarani"/>
    <n v="1"/>
    <n v="1"/>
    <n v="2"/>
    <s v="pobreza alta y ruralidad alta"/>
    <n v="3"/>
    <n v="0"/>
    <n v="0"/>
    <n v="7733"/>
    <n v="55.44"/>
    <n v="100"/>
    <n v="0.44171779141104295"/>
    <n v="326"/>
    <n v="0.47386064861658683"/>
    <n v="0.51671779155731201"/>
    <n v="0"/>
    <n v="43"/>
    <n v="100"/>
    <n v="2.5188916876574307E-3"/>
    <n v="397"/>
    <n v="5.6090320516464821E-2"/>
    <n v="0.12751889228820801"/>
    <n v="0"/>
    <n v="112"/>
    <n v="260"/>
    <x v="1"/>
    <n v="2.142857142857143E-3"/>
    <n v="5.0000000000000001E-3"/>
    <n v="0"/>
    <n v="11"/>
    <n v="25"/>
    <n v="0"/>
    <n v="6"/>
    <n v="14"/>
    <s v="No corresponde"/>
    <s v="No corresponde"/>
    <s v="No corresponde"/>
    <s v="No corresponde"/>
    <s v="No corresponde"/>
    <s v="No corresponde"/>
    <n v="0.75806451612903225"/>
    <n v="0.8"/>
    <n v="0.9"/>
    <n v="0"/>
    <n v="229"/>
    <n v="459"/>
    <n v="0"/>
    <n v="1"/>
    <n v="3"/>
    <n v="0"/>
    <n v="1"/>
    <n v="3"/>
    <s v="No corresponde"/>
    <s v="No corresponde"/>
    <s v="No corresponde"/>
    <n v="11"/>
    <n v="11"/>
    <m/>
    <n v="0"/>
    <n v="0"/>
    <n v="0"/>
  </r>
  <r>
    <n v="707"/>
    <n v="81106"/>
    <x v="7"/>
    <s v="Paucartambo"/>
    <s v="Kosñipata"/>
    <n v="2"/>
    <n v="2"/>
    <n v="5"/>
    <s v="pobreza baja y ruralidad alta"/>
    <n v="3"/>
    <n v="0"/>
    <n v="0"/>
    <n v="5662"/>
    <n v="28.05903"/>
    <n v="100"/>
    <n v="0.44654088050314467"/>
    <n v="159"/>
    <n v="0.51082658955136184"/>
    <n v="0.59654086828231812"/>
    <n v="0"/>
    <n v="33"/>
    <n v="77"/>
    <n v="0"/>
    <n v="225"/>
    <n v="8.5714286991528096E-2"/>
    <n v="0.20000000298023224"/>
    <n v="0"/>
    <n v="69"/>
    <n v="159"/>
    <x v="0"/>
    <s v="No corresponde"/>
    <s v="No corresponde"/>
    <n v="0"/>
    <n v="11"/>
    <n v="25"/>
    <n v="0"/>
    <n v="6"/>
    <n v="14"/>
    <s v="No corresponde"/>
    <s v="No corresponde"/>
    <s v="No corresponde"/>
    <s v="No corresponde"/>
    <s v="No corresponde"/>
    <s v="No corresponde"/>
    <n v="0.91582491582491588"/>
    <n v="0.95"/>
    <n v="1"/>
    <n v="0"/>
    <n v="151"/>
    <n v="303"/>
    <n v="0"/>
    <n v="0"/>
    <n v="1"/>
    <n v="0"/>
    <n v="1"/>
    <n v="3"/>
    <n v="0"/>
    <s v="No corresponde"/>
    <n v="1"/>
    <n v="9"/>
    <n v="11"/>
    <m/>
    <n v="1"/>
    <n v="1"/>
    <n v="1"/>
  </r>
  <r>
    <n v="708"/>
    <n v="81201"/>
    <x v="7"/>
    <s v="Quispicanchi"/>
    <s v="Urcos"/>
    <n v="2"/>
    <n v="2"/>
    <n v="4"/>
    <s v="pobreza media y ruralidad media"/>
    <n v="1"/>
    <n v="0"/>
    <n v="0"/>
    <n v="9362"/>
    <n v="26.6"/>
    <n v="52.990033222591357"/>
    <n v="0.79383429672447015"/>
    <n v="519"/>
    <n v="0.84740571343403304"/>
    <n v="0.91883426904678345"/>
    <n v="0"/>
    <n v="72"/>
    <n v="166"/>
    <n v="1.9342359767891683E-3"/>
    <n v="517"/>
    <n v="7.6934238664680299E-2"/>
    <n v="0.17693424224853516"/>
    <n v="0"/>
    <n v="183"/>
    <n v="425"/>
    <x v="0"/>
    <s v="No corresponde"/>
    <s v="No corresponde"/>
    <n v="0"/>
    <n v="11"/>
    <n v="25"/>
    <n v="0"/>
    <n v="2"/>
    <n v="10"/>
    <n v="0"/>
    <n v="0.36428571428571427"/>
    <n v="0.85"/>
    <n v="0"/>
    <n v="0.36428571428571427"/>
    <n v="0.85"/>
    <n v="0.95309168443496806"/>
    <n v="1"/>
    <n v="1"/>
    <n v="0"/>
    <n v="236"/>
    <n v="473"/>
    <n v="0"/>
    <n v="1"/>
    <n v="3"/>
    <n v="0"/>
    <n v="1"/>
    <n v="3"/>
    <s v="No corresponde"/>
    <s v="No corresponde"/>
    <s v="No corresponde"/>
    <n v="12"/>
    <n v="12"/>
    <m/>
    <n v="0"/>
    <n v="0"/>
    <n v="1"/>
  </r>
  <r>
    <n v="709"/>
    <n v="81202"/>
    <x v="7"/>
    <s v="Quispicanchi"/>
    <s v="Andahuaylillas"/>
    <n v="2"/>
    <n v="2"/>
    <n v="4"/>
    <s v="pobreza media y ruralidad media"/>
    <n v="3"/>
    <n v="0"/>
    <n v="0"/>
    <n v="5528"/>
    <n v="31.96"/>
    <n v="50.641509433962263"/>
    <n v="0.83333333333333337"/>
    <n v="228"/>
    <n v="0.88690475338981267"/>
    <n v="0.95833331346511841"/>
    <n v="0"/>
    <n v="32"/>
    <n v="74"/>
    <n v="0"/>
    <n v="275"/>
    <n v="7.4999998722757616E-2"/>
    <n v="0.17499999701976776"/>
    <n v="0"/>
    <n v="87"/>
    <n v="203"/>
    <x v="0"/>
    <s v="No corresponde"/>
    <s v="No corresponde"/>
    <n v="0"/>
    <n v="11"/>
    <n v="25"/>
    <n v="0"/>
    <n v="6"/>
    <n v="14"/>
    <s v="No corresponde"/>
    <s v="No corresponde"/>
    <s v="No corresponde"/>
    <s v="No corresponde"/>
    <s v="No corresponde"/>
    <s v="No corresponde"/>
    <n v="0.81351351351351353"/>
    <n v="0.9"/>
    <n v="0.95"/>
    <n v="0"/>
    <n v="163"/>
    <n v="326"/>
    <n v="0"/>
    <n v="1"/>
    <n v="2"/>
    <n v="0"/>
    <n v="1"/>
    <n v="3"/>
    <s v="No corresponde"/>
    <s v="No corresponde"/>
    <s v="No corresponde"/>
    <n v="10"/>
    <n v="10"/>
    <m/>
    <n v="0"/>
    <n v="0"/>
    <n v="0"/>
  </r>
  <r>
    <n v="710"/>
    <n v="81204"/>
    <x v="7"/>
    <s v="Quispicanchi"/>
    <s v="Ccarhuayo"/>
    <n v="1"/>
    <n v="1"/>
    <n v="2"/>
    <s v="pobreza alta y ruralidad alta"/>
    <n v="3"/>
    <n v="0"/>
    <n v="0"/>
    <n v="3156"/>
    <n v="60.84"/>
    <n v="100"/>
    <n v="0.21527777777777779"/>
    <n v="144"/>
    <n v="0.24742063548829821"/>
    <n v="0.29027777910232544"/>
    <n v="0"/>
    <n v="23"/>
    <n v="53"/>
    <n v="6.1728395061728392E-3"/>
    <n v="162"/>
    <n v="5.9744266500758959E-2"/>
    <n v="0.13117283582687378"/>
    <n v="0"/>
    <n v="59"/>
    <n v="136"/>
    <x v="1"/>
    <n v="2.142857142857143E-3"/>
    <n v="5.0000000000000001E-3"/>
    <n v="0"/>
    <n v="7"/>
    <n v="15"/>
    <n v="0"/>
    <n v="2"/>
    <n v="10"/>
    <s v="No corresponde"/>
    <s v="No corresponde"/>
    <s v="No corresponde"/>
    <s v="No corresponde"/>
    <s v="No corresponde"/>
    <s v="No corresponde"/>
    <n v="0.95744680851063835"/>
    <n v="1"/>
    <n v="1"/>
    <n v="0"/>
    <n v="121"/>
    <n v="243"/>
    <n v="0"/>
    <n v="1"/>
    <n v="3"/>
    <n v="0"/>
    <n v="1"/>
    <n v="3"/>
    <s v="No corresponde"/>
    <s v="No corresponde"/>
    <s v="No corresponde"/>
    <n v="11"/>
    <n v="11"/>
    <m/>
    <n v="0"/>
    <n v="0"/>
    <n v="1"/>
  </r>
  <r>
    <n v="711"/>
    <n v="81205"/>
    <x v="7"/>
    <s v="Quispicanchi"/>
    <s v="Ccatca"/>
    <n v="1"/>
    <n v="1"/>
    <n v="2"/>
    <s v="pobreza alta y ruralidad alta"/>
    <n v="4"/>
    <n v="1"/>
    <n v="1"/>
    <n v="18031"/>
    <n v="62.89"/>
    <n v="100"/>
    <n v="0.57966101694915251"/>
    <n v="590"/>
    <n v="0.61180386673162979"/>
    <n v="0.65466099977493286"/>
    <n v="0"/>
    <n v="92"/>
    <n v="213"/>
    <n v="2.5171624713958809E-2"/>
    <n v="874"/>
    <n v="7.8743052393948187E-2"/>
    <n v="0.15017162263393402"/>
    <n v="0"/>
    <n v="231"/>
    <n v="537"/>
    <x v="1"/>
    <n v="2.142857142857143E-3"/>
    <n v="5.0000000000000001E-3"/>
    <n v="0"/>
    <n v="15"/>
    <n v="35"/>
    <n v="0"/>
    <n v="6"/>
    <n v="14"/>
    <s v="No corresponde"/>
    <s v="No corresponde"/>
    <s v="No corresponde"/>
    <s v="No corresponde"/>
    <s v="No corresponde"/>
    <s v="No corresponde"/>
    <n v="0.8046571798188874"/>
    <n v="0.9"/>
    <n v="0.95"/>
    <n v="0"/>
    <n v="370"/>
    <n v="741"/>
    <n v="0"/>
    <n v="3"/>
    <n v="6"/>
    <n v="0"/>
    <n v="1"/>
    <n v="3"/>
    <s v="No corresponde"/>
    <s v="No corresponde"/>
    <s v="No corresponde"/>
    <n v="11"/>
    <n v="11"/>
    <m/>
    <n v="0"/>
    <n v="0"/>
    <n v="1"/>
  </r>
  <r>
    <n v="712"/>
    <n v="81206"/>
    <x v="7"/>
    <s v="Quispicanchi"/>
    <s v="Cusipata"/>
    <n v="2"/>
    <n v="1"/>
    <n v="3"/>
    <s v="pobreza media y ruralidad alta"/>
    <n v="4"/>
    <n v="1"/>
    <n v="0"/>
    <n v="4769"/>
    <n v="43.33"/>
    <n v="100"/>
    <n v="0.56944444444444442"/>
    <n v="144"/>
    <n v="0.61230158616626074"/>
    <n v="0.66944444179534912"/>
    <n v="0"/>
    <n v="21"/>
    <n v="47"/>
    <n v="0"/>
    <n v="188"/>
    <n v="6.4285716840199056E-2"/>
    <n v="0.15000000596046448"/>
    <n v="0"/>
    <n v="66"/>
    <n v="152"/>
    <x v="0"/>
    <s v="No corresponde"/>
    <s v="No corresponde"/>
    <n v="0"/>
    <n v="11"/>
    <n v="25"/>
    <n v="0"/>
    <n v="6"/>
    <n v="14"/>
    <s v="No corresponde"/>
    <s v="No corresponde"/>
    <s v="No corresponde"/>
    <s v="No corresponde"/>
    <s v="No corresponde"/>
    <s v="No corresponde"/>
    <n v="0.94915254237288138"/>
    <n v="0.95"/>
    <n v="1"/>
    <n v="0"/>
    <n v="147"/>
    <n v="294"/>
    <n v="0"/>
    <n v="1"/>
    <n v="2"/>
    <n v="0"/>
    <n v="1"/>
    <n v="3"/>
    <s v="No corresponde"/>
    <s v="No corresponde"/>
    <s v="No corresponde"/>
    <n v="10"/>
    <n v="10"/>
    <m/>
    <n v="0"/>
    <n v="0"/>
    <n v="0"/>
  </r>
  <r>
    <n v="713"/>
    <n v="81207"/>
    <x v="7"/>
    <s v="Quispicanchi"/>
    <s v="Huaro"/>
    <n v="2"/>
    <n v="2"/>
    <n v="5"/>
    <s v="pobreza baja y ruralidad alta"/>
    <n v="1"/>
    <n v="0"/>
    <n v="0"/>
    <n v="4484"/>
    <n v="39.57"/>
    <n v="100"/>
    <n v="0.74468085106382975"/>
    <n v="141"/>
    <n v="0.8089665681757825"/>
    <n v="0.89468085765838623"/>
    <n v="0"/>
    <n v="26"/>
    <n v="59"/>
    <n v="5.7803468208092483E-3"/>
    <n v="173"/>
    <n v="9.1494630563859605E-2"/>
    <n v="0.20578034222126007"/>
    <n v="0"/>
    <n v="51"/>
    <n v="119"/>
    <x v="0"/>
    <s v="No corresponde"/>
    <s v="No corresponde"/>
    <n v="0"/>
    <n v="11"/>
    <n v="25"/>
    <n v="0"/>
    <n v="2"/>
    <n v="10"/>
    <s v="No corresponde"/>
    <s v="No corresponde"/>
    <s v="No corresponde"/>
    <s v="No corresponde"/>
    <s v="No corresponde"/>
    <s v="No corresponde"/>
    <n v="0.94339622641509435"/>
    <n v="0.95"/>
    <n v="1"/>
    <n v="0"/>
    <n v="126"/>
    <n v="253"/>
    <n v="0"/>
    <n v="1"/>
    <n v="3"/>
    <n v="0"/>
    <n v="1"/>
    <n v="3"/>
    <s v="No corresponde"/>
    <s v="No corresponde"/>
    <s v="No corresponde"/>
    <n v="10"/>
    <n v="10"/>
    <m/>
    <n v="0"/>
    <n v="0"/>
    <n v="0"/>
  </r>
  <r>
    <n v="714"/>
    <n v="81208"/>
    <x v="7"/>
    <s v="Quispicanchi"/>
    <s v="Lucre"/>
    <n v="2"/>
    <n v="2"/>
    <n v="4"/>
    <s v="pobreza media y ruralidad media"/>
    <n v="1"/>
    <n v="0"/>
    <n v="0"/>
    <n v="4029"/>
    <n v="34.619999999999997"/>
    <n v="39.642481598317559"/>
    <n v="0.83544303797468356"/>
    <n v="158"/>
    <n v="0.889014458785652"/>
    <n v="0.96044301986694336"/>
    <n v="0"/>
    <n v="21"/>
    <n v="47"/>
    <n v="0"/>
    <n v="198"/>
    <n v="7.4999998722757616E-2"/>
    <n v="0.17499999701976776"/>
    <n v="0"/>
    <n v="52"/>
    <n v="120"/>
    <x v="0"/>
    <s v="No corresponde"/>
    <s v="No corresponde"/>
    <n v="0"/>
    <n v="7"/>
    <n v="15"/>
    <n v="0"/>
    <n v="2"/>
    <n v="10"/>
    <s v="No corresponde"/>
    <s v="No corresponde"/>
    <s v="No corresponde"/>
    <s v="No corresponde"/>
    <s v="No corresponde"/>
    <s v="No corresponde"/>
    <n v="0.13502109704641349"/>
    <n v="0.7"/>
    <n v="0.8"/>
    <n v="0"/>
    <n v="167"/>
    <n v="335"/>
    <n v="0"/>
    <n v="0"/>
    <n v="1"/>
    <n v="0"/>
    <n v="1"/>
    <n v="3"/>
    <s v="No corresponde"/>
    <s v="No corresponde"/>
    <s v="No corresponde"/>
    <n v="9"/>
    <n v="10"/>
    <m/>
    <n v="0"/>
    <n v="0"/>
    <n v="0"/>
  </r>
  <r>
    <n v="715"/>
    <n v="81209"/>
    <x v="7"/>
    <s v="Quispicanchi"/>
    <s v="Marcapata"/>
    <n v="1"/>
    <n v="1"/>
    <n v="1"/>
    <s v="pobreza muy alta y ruralidad alta"/>
    <n v="3"/>
    <n v="0"/>
    <n v="0"/>
    <n v="4509"/>
    <n v="68.12"/>
    <n v="100"/>
    <n v="0.26627218934911245"/>
    <n v="169"/>
    <n v="0.28770076497973573"/>
    <n v="0.31627219915390015"/>
    <n v="0"/>
    <n v="24"/>
    <n v="56"/>
    <n v="0"/>
    <n v="227"/>
    <n v="4.2857143495764048E-2"/>
    <n v="0.10000000149011612"/>
    <n v="0"/>
    <n v="86"/>
    <n v="199"/>
    <x v="1"/>
    <n v="2.142857142857143E-3"/>
    <n v="5.0000000000000001E-3"/>
    <n v="0"/>
    <n v="11"/>
    <n v="25"/>
    <n v="0"/>
    <n v="6"/>
    <n v="14"/>
    <s v="No corresponde"/>
    <s v="No corresponde"/>
    <s v="No corresponde"/>
    <s v="No corresponde"/>
    <s v="No corresponde"/>
    <s v="No corresponde"/>
    <n v="0.99371069182389937"/>
    <n v="1"/>
    <n v="1"/>
    <n v="0"/>
    <n v="137"/>
    <n v="274"/>
    <n v="0"/>
    <n v="2"/>
    <n v="5"/>
    <n v="0"/>
    <n v="1"/>
    <n v="3"/>
    <s v="No corresponde"/>
    <s v="No corresponde"/>
    <s v="No corresponde"/>
    <n v="11"/>
    <n v="11"/>
    <m/>
    <n v="0"/>
    <n v="0"/>
    <n v="0"/>
  </r>
  <r>
    <n v="716"/>
    <n v="81210"/>
    <x v="7"/>
    <s v="Quispicanchi"/>
    <s v="Ocongate"/>
    <n v="1"/>
    <n v="1"/>
    <n v="3"/>
    <s v="pobreza media y ruralidad alta"/>
    <n v="4"/>
    <n v="1"/>
    <n v="0"/>
    <n v="15804"/>
    <n v="48.76"/>
    <n v="100"/>
    <n v="0.31465517241379309"/>
    <n v="696"/>
    <n v="0.35751231800159211"/>
    <n v="0.4146551787853241"/>
    <n v="0"/>
    <n v="115"/>
    <n v="268"/>
    <n v="2.4826216484607744E-2"/>
    <n v="1007"/>
    <n v="8.9111932138886601E-2"/>
    <n v="0.17482621967792511"/>
    <n v="0"/>
    <n v="282"/>
    <n v="656"/>
    <x v="0"/>
    <s v="No corresponde"/>
    <s v="No corresponde"/>
    <n v="0"/>
    <n v="15"/>
    <n v="35"/>
    <n v="0"/>
    <n v="6"/>
    <n v="14"/>
    <s v="No corresponde"/>
    <s v="No corresponde"/>
    <s v="No corresponde"/>
    <s v="No corresponde"/>
    <s v="No corresponde"/>
    <s v="No corresponde"/>
    <n v="0.92264678471575023"/>
    <n v="0.95"/>
    <n v="1"/>
    <n v="0"/>
    <n v="373"/>
    <n v="746"/>
    <n v="0"/>
    <n v="4"/>
    <n v="9"/>
    <n v="0"/>
    <n v="1"/>
    <n v="3"/>
    <s v="No corresponde"/>
    <s v="No corresponde"/>
    <s v="No corresponde"/>
    <n v="10"/>
    <n v="10"/>
    <m/>
    <n v="0"/>
    <n v="0"/>
    <n v="1"/>
  </r>
  <r>
    <n v="717"/>
    <n v="81212"/>
    <x v="7"/>
    <s v="Quispicanchi"/>
    <s v="Quiquijana"/>
    <n v="1"/>
    <n v="1"/>
    <n v="2"/>
    <s v="pobreza alta y ruralidad alta"/>
    <n v="2"/>
    <n v="0"/>
    <n v="0"/>
    <n v="11041"/>
    <n v="58.28"/>
    <n v="100"/>
    <n v="0.42105263157894735"/>
    <n v="475"/>
    <n v="0.45319548495730061"/>
    <n v="0.49605262279510498"/>
    <n v="0"/>
    <n v="75"/>
    <n v="173"/>
    <n v="9.5988538681948427E-2"/>
    <n v="698"/>
    <n v="0.1495599686074735"/>
    <n v="0.22098854184150696"/>
    <n v="0"/>
    <n v="171"/>
    <n v="397"/>
    <x v="1"/>
    <n v="2.142857142857143E-3"/>
    <n v="5.0000000000000001E-3"/>
    <n v="0"/>
    <n v="15"/>
    <n v="35"/>
    <n v="0"/>
    <n v="2"/>
    <n v="10"/>
    <s v="No corresponde"/>
    <s v="No corresponde"/>
    <s v="No corresponde"/>
    <s v="No corresponde"/>
    <s v="No corresponde"/>
    <s v="No corresponde"/>
    <n v="0.951171875"/>
    <n v="1"/>
    <n v="1"/>
    <n v="0"/>
    <n v="273"/>
    <n v="546"/>
    <n v="0"/>
    <n v="3"/>
    <n v="7"/>
    <n v="0"/>
    <n v="1"/>
    <n v="3"/>
    <s v="No corresponde"/>
    <s v="No corresponde"/>
    <s v="No corresponde"/>
    <n v="11"/>
    <n v="11"/>
    <m/>
    <n v="0"/>
    <n v="0"/>
    <n v="0"/>
  </r>
  <r>
    <n v="718"/>
    <n v="81306"/>
    <x v="7"/>
    <s v="Urubamba"/>
    <s v="Ollantaytambo"/>
    <n v="2"/>
    <n v="2"/>
    <n v="5"/>
    <s v="pobreza baja y ruralidad alta"/>
    <n v="1"/>
    <n v="0"/>
    <n v="0"/>
    <n v="11286"/>
    <n v="25.18"/>
    <n v="100"/>
    <n v="0.56214689265536721"/>
    <n v="354"/>
    <n v="0.62643260076413532"/>
    <n v="0.71214687824249268"/>
    <n v="0"/>
    <n v="39"/>
    <n v="90"/>
    <n v="0"/>
    <n v="383"/>
    <n v="8.5714286991528096E-2"/>
    <n v="0.20000000298023224"/>
    <n v="0"/>
    <n v="150"/>
    <n v="349"/>
    <x v="0"/>
    <s v="No corresponde"/>
    <s v="No corresponde"/>
    <n v="0"/>
    <n v="11"/>
    <n v="25"/>
    <n v="0"/>
    <n v="2"/>
    <n v="10"/>
    <s v="No corresponde"/>
    <s v="No corresponde"/>
    <s v="No corresponde"/>
    <s v="No corresponde"/>
    <s v="No corresponde"/>
    <s v="No corresponde"/>
    <n v="0.98076923076923073"/>
    <n v="1"/>
    <n v="1"/>
    <n v="0"/>
    <n v="247"/>
    <n v="495"/>
    <n v="0"/>
    <n v="3"/>
    <n v="7"/>
    <n v="0"/>
    <n v="1"/>
    <n v="3"/>
    <s v="No corresponde"/>
    <s v="No corresponde"/>
    <s v="No corresponde"/>
    <n v="10"/>
    <n v="10"/>
    <m/>
    <n v="0"/>
    <n v="0"/>
    <n v="1"/>
  </r>
  <r>
    <n v="719"/>
    <n v="90102"/>
    <x v="8"/>
    <s v="Huancavelica"/>
    <s v="Acobambilla"/>
    <n v="2"/>
    <n v="5"/>
    <n v="5"/>
    <s v="pobreza baja y ruralidad alta"/>
    <n v="1"/>
    <n v="0"/>
    <n v="0"/>
    <n v="4698"/>
    <n v="39.99"/>
    <n v="100"/>
    <n v="0.61403508771929827"/>
    <n v="57"/>
    <n v="0.67832080971328235"/>
    <n v="0.76403510570526123"/>
    <n v="0"/>
    <n v="11"/>
    <n v="25"/>
    <n v="8.6021505376344093E-2"/>
    <n v="93"/>
    <n v="0.17173578914043175"/>
    <n v="0.28602150082588196"/>
    <n v="0"/>
    <n v="52"/>
    <n v="121"/>
    <x v="0"/>
    <s v="No corresponde"/>
    <s v="No corresponde"/>
    <n v="0"/>
    <n v="11"/>
    <n v="25"/>
    <n v="0"/>
    <n v="2"/>
    <n v="10"/>
    <s v="No corresponde"/>
    <s v="No corresponde"/>
    <s v="No corresponde"/>
    <s v="No corresponde"/>
    <s v="No corresponde"/>
    <s v="No corresponde"/>
    <n v="0.91860465116279066"/>
    <n v="0.95"/>
    <n v="1"/>
    <n v="0"/>
    <n v="102"/>
    <n v="204"/>
    <n v="0"/>
    <n v="1"/>
    <n v="2"/>
    <n v="0"/>
    <n v="1"/>
    <n v="3"/>
    <s v="No corresponde"/>
    <s v="No corresponde"/>
    <s v="No corresponde"/>
    <n v="10"/>
    <n v="10"/>
    <m/>
    <n v="0"/>
    <n v="0"/>
    <n v="1"/>
  </r>
  <r>
    <n v="720"/>
    <n v="90103"/>
    <x v="8"/>
    <s v="Huancavelica"/>
    <s v="Acoria"/>
    <n v="1"/>
    <n v="2"/>
    <n v="2"/>
    <s v="pobreza alta y ruralidad alta"/>
    <n v="4"/>
    <n v="1"/>
    <n v="0"/>
    <n v="37256"/>
    <n v="58.07"/>
    <n v="100"/>
    <n v="0.79133858267716539"/>
    <n v="762"/>
    <n v="0.82348145180799837"/>
    <n v="0.86633861064910889"/>
    <n v="0"/>
    <n v="114"/>
    <n v="266"/>
    <n v="6.4220183486238536E-3"/>
    <n v="1090"/>
    <n v="5.9993444646795333E-2"/>
    <n v="0.1314220130443573"/>
    <n v="0"/>
    <n v="384"/>
    <n v="895"/>
    <x v="1"/>
    <n v="2.142857142857143E-3"/>
    <n v="5.0000000000000001E-3"/>
    <n v="0"/>
    <n v="15"/>
    <n v="35"/>
    <n v="0"/>
    <n v="6"/>
    <n v="14"/>
    <s v="No corresponde"/>
    <s v="No corresponde"/>
    <s v="No corresponde"/>
    <s v="No corresponde"/>
    <s v="No corresponde"/>
    <s v="No corresponde"/>
    <n v="0.93286573146292584"/>
    <n v="0.95"/>
    <n v="1"/>
    <n v="0"/>
    <n v="332"/>
    <n v="664"/>
    <n v="0"/>
    <n v="6"/>
    <n v="13"/>
    <n v="0"/>
    <n v="1"/>
    <n v="3"/>
    <s v="No corresponde"/>
    <s v="No corresponde"/>
    <s v="No corresponde"/>
    <n v="11"/>
    <n v="11"/>
    <m/>
    <n v="0"/>
    <n v="0"/>
    <n v="1"/>
  </r>
  <r>
    <n v="721"/>
    <n v="90104"/>
    <x v="8"/>
    <s v="Huancavelica"/>
    <s v="Conayca"/>
    <n v="2"/>
    <n v="4"/>
    <n v="3"/>
    <s v="pobreza media y ruralidad alta"/>
    <n v="1"/>
    <n v="0"/>
    <n v="0"/>
    <n v="1204"/>
    <n v="42.32"/>
    <n v="100"/>
    <n v="0.87878787878787878"/>
    <n v="33"/>
    <n v="0.92164503031478817"/>
    <n v="0.97878789901733398"/>
    <n v="0"/>
    <n v="5"/>
    <n v="11"/>
    <n v="0"/>
    <n v="38"/>
    <n v="6.4285716840199056E-2"/>
    <n v="0.15000000596046448"/>
    <n v="0"/>
    <n v="16"/>
    <n v="37"/>
    <x v="0"/>
    <s v="No corresponde"/>
    <s v="No corresponde"/>
    <n v="0"/>
    <n v="7"/>
    <n v="15"/>
    <n v="0"/>
    <n v="6"/>
    <n v="14"/>
    <s v="No corresponde"/>
    <s v="No corresponde"/>
    <s v="No corresponde"/>
    <s v="No corresponde"/>
    <s v="No corresponde"/>
    <s v="No corresponde"/>
    <n v="0.68181818181818177"/>
    <n v="0.8"/>
    <n v="0.9"/>
    <n v="0"/>
    <n v="80"/>
    <n v="160"/>
    <n v="0"/>
    <n v="0"/>
    <n v="1"/>
    <n v="0"/>
    <n v="1"/>
    <n v="3"/>
    <s v="No corresponde"/>
    <s v="No corresponde"/>
    <s v="No corresponde"/>
    <n v="9"/>
    <n v="10"/>
    <m/>
    <n v="0"/>
    <n v="0"/>
    <n v="0"/>
  </r>
  <r>
    <n v="722"/>
    <n v="90105"/>
    <x v="8"/>
    <s v="Huancavelica"/>
    <s v="Cuenca"/>
    <n v="1"/>
    <n v="1"/>
    <n v="2"/>
    <s v="pobreza alta y ruralidad alta"/>
    <n v="4"/>
    <n v="1"/>
    <n v="0"/>
    <n v="1929"/>
    <n v="66.55"/>
    <n v="100"/>
    <n v="0.78378378378378377"/>
    <n v="37"/>
    <n v="0.81592663996007908"/>
    <n v="0.8587837815284729"/>
    <n v="0"/>
    <n v="5"/>
    <n v="10"/>
    <n v="0"/>
    <n v="50"/>
    <n v="5.3571428571428568E-2"/>
    <n v="0.125"/>
    <n v="0"/>
    <n v="37"/>
    <n v="85"/>
    <x v="1"/>
    <n v="2.142857142857143E-3"/>
    <n v="5.0000000000000001E-3"/>
    <n v="0"/>
    <n v="7"/>
    <n v="15"/>
    <n v="0"/>
    <n v="6"/>
    <n v="14"/>
    <s v="No corresponde"/>
    <s v="No corresponde"/>
    <s v="No corresponde"/>
    <s v="No corresponde"/>
    <s v="No corresponde"/>
    <s v="No corresponde"/>
    <n v="0.97619047619047616"/>
    <n v="1"/>
    <n v="1"/>
    <n v="0"/>
    <n v="89"/>
    <n v="178"/>
    <n v="0"/>
    <n v="1"/>
    <n v="3"/>
    <n v="0"/>
    <n v="1"/>
    <n v="3"/>
    <s v="No corresponde"/>
    <s v="No corresponde"/>
    <s v="No corresponde"/>
    <n v="11"/>
    <n v="11"/>
    <m/>
    <n v="0"/>
    <n v="0"/>
    <n v="1"/>
  </r>
  <r>
    <n v="723"/>
    <n v="90106"/>
    <x v="8"/>
    <s v="Huancavelica"/>
    <s v="Huachocolpa"/>
    <n v="2"/>
    <n v="4"/>
    <n v="3"/>
    <s v="pobreza media y ruralidad alta"/>
    <n v="1"/>
    <n v="0"/>
    <n v="0"/>
    <n v="2867"/>
    <n v="42.47"/>
    <n v="100"/>
    <n v="0.67469879518072284"/>
    <n v="83"/>
    <n v="0.71755593748388102"/>
    <n v="0.77469879388809204"/>
    <n v="0"/>
    <n v="22"/>
    <n v="50"/>
    <n v="0"/>
    <n v="123"/>
    <n v="6.4285716840199056E-2"/>
    <n v="0.15000000596046448"/>
    <n v="0"/>
    <n v="50"/>
    <n v="115"/>
    <x v="0"/>
    <s v="No corresponde"/>
    <s v="No corresponde"/>
    <n v="0"/>
    <n v="3"/>
    <n v="5"/>
    <n v="0"/>
    <n v="2"/>
    <n v="10"/>
    <s v="No corresponde"/>
    <s v="No corresponde"/>
    <s v="No corresponde"/>
    <s v="No corresponde"/>
    <s v="No corresponde"/>
    <s v="No corresponde"/>
    <n v="0.54098360655737709"/>
    <n v="0.8"/>
    <n v="0.9"/>
    <n v="0"/>
    <n v="115"/>
    <n v="231"/>
    <n v="0"/>
    <n v="0"/>
    <n v="1"/>
    <n v="0"/>
    <n v="1"/>
    <n v="3"/>
    <s v="No corresponde"/>
    <s v="No corresponde"/>
    <s v="No corresponde"/>
    <n v="9"/>
    <n v="10"/>
    <m/>
    <n v="0"/>
    <n v="0"/>
    <n v="1"/>
  </r>
  <r>
    <n v="724"/>
    <n v="90107"/>
    <x v="8"/>
    <s v="Huancavelica"/>
    <s v="Huayllahuara"/>
    <n v="2"/>
    <n v="5"/>
    <n v="5"/>
    <s v="pobreza baja y ruralidad alta"/>
    <n v="1"/>
    <n v="0"/>
    <n v="0"/>
    <n v="719"/>
    <n v="37.08"/>
    <n v="100"/>
    <n v="0.7142857142857143"/>
    <n v="7"/>
    <n v="0.77857142565201742"/>
    <n v="0.86428570747375488"/>
    <n v="0"/>
    <n v="3"/>
    <n v="5"/>
    <n v="0"/>
    <n v="14"/>
    <n v="8.5714286991528096E-2"/>
    <n v="0.20000000298023224"/>
    <n v="0"/>
    <n v="14"/>
    <n v="32"/>
    <x v="0"/>
    <s v="No corresponde"/>
    <s v="No corresponde"/>
    <n v="0"/>
    <n v="3"/>
    <n v="5"/>
    <n v="0"/>
    <n v="2"/>
    <n v="10"/>
    <s v="No corresponde"/>
    <s v="No corresponde"/>
    <s v="No corresponde"/>
    <s v="No corresponde"/>
    <s v="No corresponde"/>
    <s v="No corresponde"/>
    <n v="0.97468354430379744"/>
    <n v="1"/>
    <n v="1"/>
    <n v="0"/>
    <n v="61"/>
    <n v="123"/>
    <n v="0"/>
    <n v="0"/>
    <n v="1"/>
    <n v="0"/>
    <n v="1"/>
    <n v="3"/>
    <s v="No corresponde"/>
    <s v="No corresponde"/>
    <s v="No corresponde"/>
    <n v="9"/>
    <n v="10"/>
    <m/>
    <n v="0"/>
    <n v="0"/>
    <n v="0"/>
  </r>
  <r>
    <n v="725"/>
    <n v="90109"/>
    <x v="8"/>
    <s v="Huancavelica"/>
    <s v="Laria"/>
    <n v="1"/>
    <n v="3"/>
    <n v="3"/>
    <s v="pobreza media y ruralidad alta"/>
    <n v="1"/>
    <n v="0"/>
    <n v="0"/>
    <n v="1443"/>
    <n v="49.37"/>
    <n v="100"/>
    <n v="0.7857142857142857"/>
    <n v="28"/>
    <n v="0.82857143149083978"/>
    <n v="0.88571429252624512"/>
    <n v="0"/>
    <n v="4"/>
    <n v="9"/>
    <n v="0"/>
    <n v="34"/>
    <n v="6.4285716840199056E-2"/>
    <n v="0.15000000596046448"/>
    <n v="0"/>
    <n v="16"/>
    <n v="37"/>
    <x v="0"/>
    <s v="No corresponde"/>
    <s v="No corresponde"/>
    <n v="0"/>
    <n v="3"/>
    <n v="5"/>
    <n v="0"/>
    <n v="2"/>
    <n v="10"/>
    <s v="No corresponde"/>
    <s v="No corresponde"/>
    <s v="No corresponde"/>
    <s v="No corresponde"/>
    <s v="No corresponde"/>
    <s v="No corresponde"/>
    <n v="0.81081081081081086"/>
    <n v="0.9"/>
    <n v="0.95"/>
    <n v="0"/>
    <n v="51"/>
    <n v="102"/>
    <n v="0"/>
    <n v="0"/>
    <n v="1"/>
    <n v="0"/>
    <n v="1"/>
    <n v="3"/>
    <s v="No corresponde"/>
    <s v="No corresponde"/>
    <s v="No corresponde"/>
    <n v="9"/>
    <n v="10"/>
    <m/>
    <n v="0"/>
    <n v="0"/>
    <n v="1"/>
  </r>
  <r>
    <n v="726"/>
    <n v="90110"/>
    <x v="8"/>
    <s v="Huancavelica"/>
    <s v="Manta"/>
    <n v="1"/>
    <n v="3"/>
    <n v="2"/>
    <s v="pobreza alta y ruralidad alta"/>
    <n v="1"/>
    <n v="0"/>
    <n v="0"/>
    <n v="1863"/>
    <n v="52.31"/>
    <n v="100"/>
    <n v="0.61764705882352944"/>
    <n v="34"/>
    <n v="0.64978990785214086"/>
    <n v="0.69264703989028931"/>
    <n v="0"/>
    <n v="5"/>
    <n v="11"/>
    <n v="0.21153846153846154"/>
    <n v="52"/>
    <n v="0.26510989109238425"/>
    <n v="0.33653846383094788"/>
    <n v="0"/>
    <n v="21"/>
    <n v="47"/>
    <x v="0"/>
    <s v="No corresponde"/>
    <s v="No corresponde"/>
    <n v="0"/>
    <n v="7"/>
    <n v="15"/>
    <n v="0"/>
    <n v="2"/>
    <n v="10"/>
    <s v="No corresponde"/>
    <s v="No corresponde"/>
    <s v="No corresponde"/>
    <s v="No corresponde"/>
    <s v="No corresponde"/>
    <s v="No corresponde"/>
    <n v="0.58333333333333337"/>
    <n v="0.8"/>
    <n v="0.9"/>
    <n v="0"/>
    <n v="43"/>
    <n v="87"/>
    <s v="No corresponde"/>
    <s v="No corresponde"/>
    <s v="No corresponde"/>
    <n v="0"/>
    <n v="1"/>
    <n v="3"/>
    <s v="No corresponde"/>
    <s v="No corresponde"/>
    <s v="No corresponde"/>
    <n v="9"/>
    <n v="9"/>
    <m/>
    <n v="0"/>
    <n v="0"/>
    <n v="0"/>
  </r>
  <r>
    <n v="727"/>
    <n v="90111"/>
    <x v="8"/>
    <s v="Huancavelica"/>
    <s v="Mariscal Cáceres"/>
    <n v="2"/>
    <n v="5"/>
    <n v="5"/>
    <s v="pobreza baja y ruralidad alta"/>
    <n v="1"/>
    <n v="0"/>
    <n v="0"/>
    <n v="1051"/>
    <n v="28.032869999999999"/>
    <n v="100"/>
    <n v="0.90625"/>
    <n v="32"/>
    <n v="0.93785715103149414"/>
    <n v="0.98000001907348633"/>
    <n v="0"/>
    <n v="9"/>
    <n v="19"/>
    <n v="6.1224489795918366E-2"/>
    <n v="49"/>
    <n v="0.14693877066189626"/>
    <n v="0.26122447848320007"/>
    <n v="0"/>
    <n v="21"/>
    <n v="48"/>
    <x v="0"/>
    <s v="No corresponde"/>
    <s v="No corresponde"/>
    <n v="0"/>
    <n v="3"/>
    <n v="5"/>
    <n v="0"/>
    <n v="2"/>
    <n v="10"/>
    <s v="No corresponde"/>
    <s v="No corresponde"/>
    <s v="No corresponde"/>
    <s v="No corresponde"/>
    <s v="No corresponde"/>
    <s v="No corresponde"/>
    <n v="0.84210526315789469"/>
    <n v="0.9"/>
    <n v="0.95"/>
    <n v="0"/>
    <n v="36"/>
    <n v="72"/>
    <s v="No corresponde"/>
    <s v="No corresponde"/>
    <s v="No corresponde"/>
    <n v="0"/>
    <n v="1"/>
    <n v="3"/>
    <s v="No corresponde"/>
    <s v="No corresponde"/>
    <s v="No corresponde"/>
    <n v="9"/>
    <n v="9"/>
    <m/>
    <n v="0"/>
    <n v="0"/>
    <n v="1"/>
  </r>
  <r>
    <n v="728"/>
    <n v="90112"/>
    <x v="8"/>
    <s v="Huancavelica"/>
    <s v="Moya"/>
    <n v="1"/>
    <n v="2"/>
    <n v="2"/>
    <s v="pobreza alta y ruralidad alta"/>
    <n v="1"/>
    <n v="0"/>
    <n v="0"/>
    <n v="2522"/>
    <n v="56.51"/>
    <n v="100"/>
    <n v="0.5"/>
    <n v="12"/>
    <n v="0.53214285203388756"/>
    <n v="0.57499998807907104"/>
    <n v="0"/>
    <n v="3"/>
    <n v="7"/>
    <n v="3.7037037037037035E-2"/>
    <n v="27"/>
    <n v="9.0608462533622813E-2"/>
    <n v="0.16203702986240387"/>
    <n v="0"/>
    <n v="18"/>
    <n v="42"/>
    <x v="1"/>
    <n v="2.142857142857143E-3"/>
    <n v="5.0000000000000001E-3"/>
    <n v="0"/>
    <n v="7"/>
    <n v="15"/>
    <n v="0"/>
    <n v="2"/>
    <n v="10"/>
    <s v="No corresponde"/>
    <s v="No corresponde"/>
    <s v="No corresponde"/>
    <s v="No corresponde"/>
    <s v="No corresponde"/>
    <s v="No corresponde"/>
    <n v="0.23684210526315788"/>
    <n v="0.7"/>
    <n v="0.8"/>
    <n v="0"/>
    <n v="80"/>
    <n v="160"/>
    <n v="0"/>
    <n v="1"/>
    <n v="2"/>
    <n v="0"/>
    <n v="1"/>
    <n v="3"/>
    <s v="No corresponde"/>
    <s v="No corresponde"/>
    <s v="No corresponde"/>
    <n v="11"/>
    <n v="11"/>
    <m/>
    <n v="0"/>
    <n v="0"/>
    <n v="0"/>
  </r>
  <r>
    <n v="729"/>
    <n v="90113"/>
    <x v="8"/>
    <s v="Huancavelica"/>
    <s v="Nuevo Occoro"/>
    <n v="1"/>
    <n v="4"/>
    <n v="3"/>
    <s v="pobreza media y ruralidad alta"/>
    <n v="4"/>
    <n v="1"/>
    <n v="1"/>
    <n v="2710"/>
    <n v="46.87"/>
    <n v="100"/>
    <n v="0.62318840579710144"/>
    <n v="69"/>
    <n v="0.66604554628486712"/>
    <n v="0.72318840026855469"/>
    <n v="0"/>
    <n v="9"/>
    <n v="21"/>
    <n v="0.13750000000000001"/>
    <n v="80"/>
    <n v="0.2017857117312295"/>
    <n v="0.28749999403953552"/>
    <n v="0"/>
    <n v="39"/>
    <n v="90"/>
    <x v="0"/>
    <s v="No corresponde"/>
    <s v="No corresponde"/>
    <n v="0"/>
    <n v="11"/>
    <n v="25"/>
    <n v="0"/>
    <n v="6"/>
    <n v="14"/>
    <s v="No corresponde"/>
    <s v="No corresponde"/>
    <s v="No corresponde"/>
    <s v="No corresponde"/>
    <s v="No corresponde"/>
    <s v="No corresponde"/>
    <n v="0.92248062015503873"/>
    <n v="0.95"/>
    <n v="1"/>
    <n v="0"/>
    <n v="85"/>
    <n v="171"/>
    <n v="0"/>
    <n v="1"/>
    <n v="2"/>
    <n v="0"/>
    <n v="1"/>
    <n v="3"/>
    <s v="No corresponde"/>
    <s v="No corresponde"/>
    <s v="No corresponde"/>
    <n v="10"/>
    <n v="10"/>
    <m/>
    <n v="0"/>
    <n v="0"/>
    <n v="1"/>
  </r>
  <r>
    <n v="730"/>
    <n v="90114"/>
    <x v="8"/>
    <s v="Huancavelica"/>
    <s v="Palca"/>
    <n v="1"/>
    <n v="3"/>
    <n v="3"/>
    <s v="pobreza media y ruralidad alta"/>
    <n v="1"/>
    <n v="0"/>
    <n v="0"/>
    <n v="3192"/>
    <n v="48.62"/>
    <n v="100"/>
    <n v="0.87692307692307692"/>
    <n v="65"/>
    <n v="0.9197802075972924"/>
    <n v="0.97692304849624634"/>
    <n v="0"/>
    <n v="10"/>
    <n v="23"/>
    <n v="5.6179775280898875E-2"/>
    <n v="89"/>
    <n v="0.12046548638068272"/>
    <n v="0.20617976784706116"/>
    <n v="0"/>
    <n v="35"/>
    <n v="80"/>
    <x v="0"/>
    <s v="No corresponde"/>
    <s v="No corresponde"/>
    <n v="0"/>
    <n v="7"/>
    <n v="15"/>
    <n v="0"/>
    <n v="6"/>
    <n v="14"/>
    <s v="No corresponde"/>
    <s v="No corresponde"/>
    <s v="No corresponde"/>
    <s v="No corresponde"/>
    <s v="No corresponde"/>
    <s v="No corresponde"/>
    <n v="0.95348837209302328"/>
    <n v="1"/>
    <n v="1"/>
    <n v="0"/>
    <n v="150"/>
    <n v="300"/>
    <n v="0"/>
    <n v="1"/>
    <n v="3"/>
    <n v="0"/>
    <n v="1"/>
    <n v="3"/>
    <s v="No corresponde"/>
    <s v="No corresponde"/>
    <s v="No corresponde"/>
    <n v="10"/>
    <n v="10"/>
    <m/>
    <n v="0"/>
    <n v="0"/>
    <n v="1"/>
  </r>
  <r>
    <n v="731"/>
    <n v="90115"/>
    <x v="8"/>
    <s v="Huancavelica"/>
    <s v="Pilchaca"/>
    <n v="1"/>
    <n v="2"/>
    <n v="2"/>
    <s v="pobreza alta y ruralidad alta"/>
    <n v="1"/>
    <n v="0"/>
    <n v="0"/>
    <n v="484"/>
    <n v="59.1"/>
    <n v="100"/>
    <n v="0.6428571428571429"/>
    <n v="14"/>
    <n v="0.67499999124176646"/>
    <n v="0.71785712242126465"/>
    <n v="0"/>
    <n v="3"/>
    <n v="5"/>
    <n v="0"/>
    <n v="23"/>
    <n v="5.3571428571428568E-2"/>
    <n v="0.125"/>
    <n v="0"/>
    <n v="8"/>
    <n v="17"/>
    <x v="1"/>
    <n v="2.142857142857143E-3"/>
    <n v="5.0000000000000001E-3"/>
    <n v="0"/>
    <n v="3"/>
    <n v="5"/>
    <n v="0"/>
    <n v="2"/>
    <n v="10"/>
    <s v="No corresponde"/>
    <s v="No corresponde"/>
    <s v="No corresponde"/>
    <s v="No corresponde"/>
    <s v="No corresponde"/>
    <s v="No corresponde"/>
    <n v="0.60377358490566035"/>
    <n v="0.8"/>
    <n v="0.9"/>
    <n v="0"/>
    <n v="43"/>
    <n v="87"/>
    <n v="0"/>
    <n v="0"/>
    <n v="1"/>
    <n v="0"/>
    <n v="1"/>
    <n v="3"/>
    <s v="No corresponde"/>
    <s v="No corresponde"/>
    <s v="No corresponde"/>
    <n v="10"/>
    <n v="11"/>
    <m/>
    <n v="0"/>
    <n v="0"/>
    <n v="0"/>
  </r>
  <r>
    <n v="732"/>
    <n v="90116"/>
    <x v="8"/>
    <s v="Huancavelica"/>
    <s v="Vilca"/>
    <n v="1"/>
    <n v="3"/>
    <n v="3"/>
    <s v="pobreza media y ruralidad alta"/>
    <n v="1"/>
    <n v="0"/>
    <n v="0"/>
    <n v="3039"/>
    <n v="49.31"/>
    <n v="100"/>
    <n v="0.64583333333333337"/>
    <n v="48"/>
    <n v="0.68869047789346605"/>
    <n v="0.74583333730697632"/>
    <n v="0"/>
    <n v="9"/>
    <n v="19"/>
    <n v="0.05"/>
    <n v="80"/>
    <n v="0.11428571556295668"/>
    <n v="0.20000000298023224"/>
    <n v="0"/>
    <n v="46"/>
    <n v="107"/>
    <x v="0"/>
    <s v="No corresponde"/>
    <s v="No corresponde"/>
    <n v="0"/>
    <n v="7"/>
    <n v="15"/>
    <n v="0"/>
    <n v="2"/>
    <n v="10"/>
    <s v="No corresponde"/>
    <s v="No corresponde"/>
    <s v="No corresponde"/>
    <s v="No corresponde"/>
    <s v="No corresponde"/>
    <s v="No corresponde"/>
    <n v="0.66279069767441856"/>
    <n v="0.8"/>
    <n v="0.9"/>
    <n v="0"/>
    <n v="113"/>
    <n v="226"/>
    <n v="0"/>
    <n v="1"/>
    <n v="3"/>
    <n v="0"/>
    <n v="1"/>
    <n v="3"/>
    <s v="No corresponde"/>
    <s v="No corresponde"/>
    <s v="No corresponde"/>
    <n v="10"/>
    <n v="10"/>
    <m/>
    <n v="0"/>
    <n v="0"/>
    <n v="1"/>
  </r>
  <r>
    <n v="733"/>
    <n v="90117"/>
    <x v="8"/>
    <s v="Huancavelica"/>
    <s v="Yauli"/>
    <n v="1"/>
    <n v="4"/>
    <n v="4"/>
    <s v="pobreza media y ruralidad media"/>
    <n v="4"/>
    <n v="1"/>
    <n v="1"/>
    <n v="34324"/>
    <n v="44.69"/>
    <n v="85.417071748007004"/>
    <n v="0.8057498057498057"/>
    <n v="1287"/>
    <n v="0.85932124625010264"/>
    <n v="0.93074983358383179"/>
    <n v="0"/>
    <n v="239"/>
    <n v="556"/>
    <n v="4.0961223375204803E-2"/>
    <n v="1831"/>
    <n v="0.11596122102022376"/>
    <n v="0.21596121788024902"/>
    <n v="0"/>
    <n v="429"/>
    <n v="1000"/>
    <x v="0"/>
    <s v="No corresponde"/>
    <s v="No corresponde"/>
    <n v="0"/>
    <n v="15"/>
    <n v="35"/>
    <n v="0"/>
    <n v="6"/>
    <n v="14"/>
    <s v="No corresponde"/>
    <s v="No corresponde"/>
    <s v="No corresponde"/>
    <s v="No corresponde"/>
    <s v="No corresponde"/>
    <s v="No corresponde"/>
    <n v="0.94174757281553401"/>
    <n v="0.95"/>
    <n v="1"/>
    <n v="0"/>
    <n v="320"/>
    <n v="641"/>
    <n v="0"/>
    <n v="3"/>
    <n v="6"/>
    <n v="0"/>
    <n v="1"/>
    <n v="3"/>
    <s v="No corresponde"/>
    <s v="No corresponde"/>
    <s v="No corresponde"/>
    <n v="10"/>
    <n v="10"/>
    <m/>
    <n v="0"/>
    <n v="0"/>
    <n v="1"/>
  </r>
  <r>
    <n v="734"/>
    <n v="90119"/>
    <x v="8"/>
    <s v="Huancavelica"/>
    <s v="Huando"/>
    <n v="1"/>
    <n v="3"/>
    <n v="2"/>
    <s v="pobreza alta y ruralidad alta"/>
    <n v="4"/>
    <n v="1"/>
    <n v="1"/>
    <n v="7643"/>
    <n v="53.39"/>
    <n v="100"/>
    <n v="0.91200000000000003"/>
    <n v="250"/>
    <n v="0.94114286531720848"/>
    <n v="0.98000001907348633"/>
    <n v="0"/>
    <n v="47"/>
    <n v="108"/>
    <n v="2.0289855072463767E-2"/>
    <n v="345"/>
    <n v="7.3861282847929699E-2"/>
    <n v="0.14528985321521759"/>
    <n v="0"/>
    <n v="148"/>
    <n v="345"/>
    <x v="0"/>
    <s v="No corresponde"/>
    <s v="No corresponde"/>
    <n v="0"/>
    <n v="11"/>
    <n v="25"/>
    <n v="0"/>
    <n v="6"/>
    <n v="14"/>
    <s v="No corresponde"/>
    <s v="No corresponde"/>
    <s v="No corresponde"/>
    <s v="No corresponde"/>
    <s v="No corresponde"/>
    <s v="No corresponde"/>
    <n v="0.97979797979797978"/>
    <n v="1"/>
    <n v="1"/>
    <n v="0"/>
    <n v="150"/>
    <n v="301"/>
    <n v="0"/>
    <n v="2"/>
    <n v="4"/>
    <n v="0"/>
    <n v="1"/>
    <n v="3"/>
    <s v="No corresponde"/>
    <s v="No corresponde"/>
    <s v="No corresponde"/>
    <n v="10"/>
    <n v="10"/>
    <m/>
    <n v="0"/>
    <n v="0"/>
    <n v="1"/>
  </r>
  <r>
    <n v="735"/>
    <n v="90201"/>
    <x v="8"/>
    <s v="Acobamba"/>
    <s v="Acobamba"/>
    <n v="2"/>
    <n v="4"/>
    <n v="4"/>
    <s v="pobreza media y ruralidad media"/>
    <n v="1"/>
    <n v="0"/>
    <n v="0"/>
    <n v="10189"/>
    <n v="42.29"/>
    <n v="45.09943181818182"/>
    <n v="0.78042328042328046"/>
    <n v="378"/>
    <n v="0.83399471034628825"/>
    <n v="0.90542328357696533"/>
    <n v="0"/>
    <n v="72"/>
    <n v="166"/>
    <n v="4.0665434380776341E-2"/>
    <n v="541"/>
    <n v="0.11566543243067984"/>
    <n v="0.21566542983055115"/>
    <n v="0"/>
    <n v="189"/>
    <n v="439"/>
    <x v="0"/>
    <s v="No corresponde"/>
    <s v="No corresponde"/>
    <n v="0"/>
    <n v="11"/>
    <n v="25"/>
    <n v="0"/>
    <n v="6"/>
    <n v="14"/>
    <n v="0"/>
    <n v="0.36428571428571427"/>
    <n v="0.85"/>
    <n v="0"/>
    <n v="0.36428571428571427"/>
    <n v="0.85"/>
    <n v="0.93593749999999998"/>
    <n v="0.95"/>
    <n v="1"/>
    <n v="0"/>
    <n v="229"/>
    <n v="459"/>
    <n v="0"/>
    <n v="2"/>
    <n v="4"/>
    <n v="0"/>
    <n v="1"/>
    <n v="3"/>
    <s v="No corresponde"/>
    <s v="No corresponde"/>
    <s v="No corresponde"/>
    <n v="12"/>
    <n v="12"/>
    <m/>
    <n v="0"/>
    <n v="0"/>
    <n v="0"/>
  </r>
  <r>
    <n v="736"/>
    <n v="90202"/>
    <x v="8"/>
    <s v="Acobamba"/>
    <s v="Andabamba"/>
    <n v="1"/>
    <n v="1"/>
    <n v="2"/>
    <s v="pobreza alta y ruralidad alta"/>
    <n v="4"/>
    <n v="0"/>
    <n v="1"/>
    <n v="5719"/>
    <n v="62.34"/>
    <n v="100"/>
    <n v="0.921875"/>
    <n v="128"/>
    <n v="0.94678572246006554"/>
    <n v="0.98000001907348633"/>
    <n v="0"/>
    <n v="24"/>
    <n v="56"/>
    <n v="0.14084507042253522"/>
    <n v="213"/>
    <n v="0.19441649467652472"/>
    <n v="0.26584506034851074"/>
    <n v="0"/>
    <n v="62"/>
    <n v="144"/>
    <x v="1"/>
    <n v="2.142857142857143E-3"/>
    <n v="5.0000000000000001E-3"/>
    <n v="0"/>
    <n v="11"/>
    <n v="25"/>
    <n v="0"/>
    <n v="6"/>
    <n v="14"/>
    <s v="No corresponde"/>
    <s v="No corresponde"/>
    <s v="No corresponde"/>
    <s v="No corresponde"/>
    <s v="No corresponde"/>
    <s v="No corresponde"/>
    <n v="0.92920353982300885"/>
    <n v="0.95"/>
    <n v="1"/>
    <n v="0"/>
    <n v="139"/>
    <n v="278"/>
    <n v="0"/>
    <n v="1"/>
    <n v="2"/>
    <n v="0"/>
    <n v="1"/>
    <n v="3"/>
    <s v="No corresponde"/>
    <s v="No corresponde"/>
    <s v="No corresponde"/>
    <n v="11"/>
    <n v="11"/>
    <m/>
    <n v="0"/>
    <n v="0"/>
    <n v="1"/>
  </r>
  <r>
    <n v="737"/>
    <n v="90203"/>
    <x v="8"/>
    <s v="Acobamba"/>
    <s v="Anta"/>
    <n v="1"/>
    <n v="1"/>
    <n v="2"/>
    <s v="pobreza alta y ruralidad alta"/>
    <n v="4"/>
    <n v="1"/>
    <n v="0"/>
    <n v="9645"/>
    <n v="65.16"/>
    <n v="100"/>
    <n v="0.92156862745098034"/>
    <n v="204"/>
    <n v="0.94661065243205433"/>
    <n v="0.98000001907348633"/>
    <n v="0"/>
    <n v="33"/>
    <n v="75"/>
    <n v="9.7791798107255523E-2"/>
    <n v="317"/>
    <n v="0.15136322361652568"/>
    <n v="0.22279179096221924"/>
    <n v="0"/>
    <n v="128"/>
    <n v="298"/>
    <x v="1"/>
    <n v="2.142857142857143E-3"/>
    <n v="5.0000000000000001E-3"/>
    <n v="0"/>
    <n v="15"/>
    <n v="35"/>
    <n v="0"/>
    <n v="6"/>
    <n v="14"/>
    <s v="No corresponde"/>
    <s v="No corresponde"/>
    <s v="No corresponde"/>
    <s v="No corresponde"/>
    <s v="No corresponde"/>
    <s v="No corresponde"/>
    <n v="0.71167883211678828"/>
    <n v="0.8"/>
    <n v="0.9"/>
    <n v="0"/>
    <n v="163"/>
    <n v="326"/>
    <n v="0"/>
    <n v="1"/>
    <n v="3"/>
    <n v="0"/>
    <n v="1"/>
    <n v="3"/>
    <s v="No corresponde"/>
    <s v="No corresponde"/>
    <s v="No corresponde"/>
    <n v="11"/>
    <n v="11"/>
    <m/>
    <n v="0"/>
    <n v="0"/>
    <n v="0"/>
  </r>
  <r>
    <n v="738"/>
    <n v="90204"/>
    <x v="8"/>
    <s v="Acobamba"/>
    <s v="Caja"/>
    <n v="2"/>
    <n v="5"/>
    <n v="5"/>
    <s v="pobreza baja y ruralidad alta"/>
    <n v="1"/>
    <n v="0"/>
    <n v="0"/>
    <n v="2818"/>
    <n v="36.630000000000003"/>
    <n v="100"/>
    <n v="0.84444444444444444"/>
    <n v="45"/>
    <n v="0.90253969071403384"/>
    <n v="0.98000001907348633"/>
    <n v="0"/>
    <n v="12"/>
    <n v="28"/>
    <n v="1.3333333333333334E-2"/>
    <n v="75"/>
    <n v="9.9047621261505847E-2"/>
    <n v="0.21333333849906921"/>
    <n v="0"/>
    <n v="48"/>
    <n v="110"/>
    <x v="0"/>
    <s v="No corresponde"/>
    <s v="No corresponde"/>
    <n v="0"/>
    <n v="11"/>
    <n v="25"/>
    <n v="0"/>
    <n v="6"/>
    <n v="14"/>
    <s v="No corresponde"/>
    <s v="No corresponde"/>
    <s v="No corresponde"/>
    <s v="No corresponde"/>
    <s v="No corresponde"/>
    <s v="No corresponde"/>
    <n v="0.5376344086021505"/>
    <n v="0.8"/>
    <n v="0.9"/>
    <n v="0"/>
    <n v="111"/>
    <n v="223"/>
    <n v="0"/>
    <n v="1"/>
    <n v="2"/>
    <n v="0"/>
    <n v="1"/>
    <n v="3"/>
    <s v="No corresponde"/>
    <s v="No corresponde"/>
    <s v="No corresponde"/>
    <n v="10"/>
    <n v="10"/>
    <m/>
    <n v="0"/>
    <n v="0"/>
    <n v="1"/>
  </r>
  <r>
    <n v="739"/>
    <n v="90205"/>
    <x v="8"/>
    <s v="Acobamba"/>
    <s v="Marcas"/>
    <n v="1"/>
    <n v="2"/>
    <n v="2"/>
    <s v="pobreza alta y ruralidad alta"/>
    <n v="1"/>
    <n v="0"/>
    <n v="0"/>
    <n v="2386"/>
    <n v="59.45"/>
    <n v="100"/>
    <n v="0.93023255813953487"/>
    <n v="43"/>
    <n v="0.95156146996837121"/>
    <n v="0.98000001907348633"/>
    <n v="0"/>
    <n v="8"/>
    <n v="18"/>
    <n v="1.9607843137254902E-2"/>
    <n v="51"/>
    <n v="7.3179271207804097E-2"/>
    <n v="0.14460784196853638"/>
    <n v="0"/>
    <n v="28"/>
    <n v="65"/>
    <x v="1"/>
    <n v="2.142857142857143E-3"/>
    <n v="5.0000000000000001E-3"/>
    <n v="0"/>
    <n v="11"/>
    <n v="25"/>
    <n v="0"/>
    <n v="6"/>
    <n v="14"/>
    <s v="No corresponde"/>
    <s v="No corresponde"/>
    <s v="No corresponde"/>
    <s v="No corresponde"/>
    <s v="No corresponde"/>
    <s v="No corresponde"/>
    <n v="0.81707317073170727"/>
    <n v="0.9"/>
    <n v="0.95"/>
    <n v="0"/>
    <n v="98"/>
    <n v="196"/>
    <n v="0"/>
    <n v="0"/>
    <n v="1"/>
    <n v="0"/>
    <n v="1"/>
    <n v="3"/>
    <s v="No corresponde"/>
    <s v="No corresponde"/>
    <s v="No corresponde"/>
    <n v="10"/>
    <n v="11"/>
    <m/>
    <n v="0"/>
    <n v="0"/>
    <n v="1"/>
  </r>
  <r>
    <n v="740"/>
    <n v="90206"/>
    <x v="8"/>
    <s v="Acobamba"/>
    <s v="Paucara"/>
    <n v="1"/>
    <n v="3"/>
    <n v="4"/>
    <s v="pobreza media y ruralidad media"/>
    <n v="1"/>
    <n v="0"/>
    <n v="0"/>
    <n v="38247"/>
    <n v="52.08"/>
    <n v="73.555606302808869"/>
    <n v="0.91021126760563376"/>
    <n v="568"/>
    <n v="0.94012073252042772"/>
    <n v="0.98000001907348633"/>
    <n v="0"/>
    <n v="96"/>
    <n v="224"/>
    <n v="4.6296296296296294E-2"/>
    <n v="756"/>
    <n v="0.12129629596515938"/>
    <n v="0.22129629552364349"/>
    <n v="0"/>
    <n v="240"/>
    <n v="559"/>
    <x v="0"/>
    <s v="No corresponde"/>
    <s v="No corresponde"/>
    <n v="0"/>
    <n v="15"/>
    <n v="35"/>
    <n v="0"/>
    <n v="6"/>
    <n v="14"/>
    <s v="No corresponde"/>
    <s v="No corresponde"/>
    <s v="No corresponde"/>
    <s v="No corresponde"/>
    <s v="No corresponde"/>
    <s v="No corresponde"/>
    <n v="0.96879432624113471"/>
    <n v="1"/>
    <n v="1"/>
    <n v="0"/>
    <n v="233"/>
    <n v="467"/>
    <n v="0"/>
    <n v="2"/>
    <n v="4"/>
    <n v="0"/>
    <n v="1"/>
    <n v="3"/>
    <s v="No corresponde"/>
    <s v="No corresponde"/>
    <s v="No corresponde"/>
    <n v="10"/>
    <n v="10"/>
    <m/>
    <n v="0"/>
    <n v="0"/>
    <n v="0"/>
  </r>
  <r>
    <n v="741"/>
    <n v="90207"/>
    <x v="8"/>
    <s v="Acobamba"/>
    <s v="Pomacocha"/>
    <n v="2"/>
    <n v="4"/>
    <n v="3"/>
    <s v="pobreza media y ruralidad alta"/>
    <n v="1"/>
    <n v="0"/>
    <n v="0"/>
    <n v="3914"/>
    <n v="41.59"/>
    <n v="100"/>
    <n v="0.78048780487804881"/>
    <n v="82"/>
    <n v="0.82334494549222936"/>
    <n v="0.88048779964447021"/>
    <n v="0"/>
    <n v="22"/>
    <n v="51"/>
    <n v="7.6923076923076927E-2"/>
    <n v="130"/>
    <n v="0.14120879179828771"/>
    <n v="0.22692307829856873"/>
    <n v="0"/>
    <n v="55"/>
    <n v="128"/>
    <x v="0"/>
    <s v="No corresponde"/>
    <s v="No corresponde"/>
    <n v="0"/>
    <n v="11"/>
    <n v="25"/>
    <n v="0"/>
    <n v="2"/>
    <n v="10"/>
    <s v="No corresponde"/>
    <s v="No corresponde"/>
    <s v="No corresponde"/>
    <s v="No corresponde"/>
    <s v="No corresponde"/>
    <s v="No corresponde"/>
    <n v="0.88265306122448983"/>
    <n v="0.9"/>
    <n v="0.95"/>
    <n v="0"/>
    <n v="170"/>
    <n v="340"/>
    <n v="0"/>
    <n v="1"/>
    <n v="2"/>
    <n v="0"/>
    <n v="1"/>
    <n v="3"/>
    <s v="No corresponde"/>
    <s v="No corresponde"/>
    <s v="No corresponde"/>
    <n v="10"/>
    <n v="10"/>
    <m/>
    <n v="0"/>
    <n v="0"/>
    <n v="0"/>
  </r>
  <r>
    <n v="742"/>
    <n v="90208"/>
    <x v="8"/>
    <s v="Acobamba"/>
    <s v="Rosario"/>
    <n v="1"/>
    <n v="3"/>
    <n v="2"/>
    <s v="pobreza alta y ruralidad alta"/>
    <n v="4"/>
    <n v="1"/>
    <n v="1"/>
    <n v="7931"/>
    <n v="55.65"/>
    <n v="100"/>
    <n v="0.89175257731958768"/>
    <n v="194"/>
    <n v="0.92389543936073515"/>
    <n v="0.96675258874893188"/>
    <n v="0"/>
    <n v="35"/>
    <n v="80"/>
    <n v="5.7915057915057917E-2"/>
    <n v="259"/>
    <n v="0.11148648811386097"/>
    <n v="0.18291506171226501"/>
    <n v="0"/>
    <n v="134"/>
    <n v="311"/>
    <x v="0"/>
    <s v="No corresponde"/>
    <s v="No corresponde"/>
    <n v="0"/>
    <n v="15"/>
    <n v="35"/>
    <n v="0"/>
    <n v="6"/>
    <n v="14"/>
    <s v="No corresponde"/>
    <s v="No corresponde"/>
    <s v="No corresponde"/>
    <s v="No corresponde"/>
    <s v="No corresponde"/>
    <s v="No corresponde"/>
    <n v="0.94285714285714284"/>
    <n v="0.95"/>
    <n v="1"/>
    <n v="0"/>
    <n v="184"/>
    <n v="368"/>
    <n v="0"/>
    <n v="1"/>
    <n v="2"/>
    <n v="0"/>
    <n v="1"/>
    <n v="3"/>
    <s v="No corresponde"/>
    <s v="No corresponde"/>
    <s v="No corresponde"/>
    <n v="10"/>
    <n v="10"/>
    <m/>
    <n v="0"/>
    <n v="0"/>
    <n v="1"/>
  </r>
  <r>
    <n v="743"/>
    <n v="90301"/>
    <x v="8"/>
    <s v="Angaraes"/>
    <s v="Lircay"/>
    <n v="1"/>
    <n v="4"/>
    <n v="4"/>
    <s v="pobreza media y ruralidad media"/>
    <n v="1"/>
    <n v="0"/>
    <n v="0"/>
    <n v="25162"/>
    <n v="47.83"/>
    <n v="69.594368085819653"/>
    <n v="0.91766723842195541"/>
    <n v="1166"/>
    <n v="0.9443812872726115"/>
    <n v="0.98000001907348633"/>
    <n v="0"/>
    <n v="204"/>
    <n v="475"/>
    <n v="5.1989730423620026E-2"/>
    <n v="1558"/>
    <n v="0.12698973075317807"/>
    <n v="0.22698973119258881"/>
    <n v="0"/>
    <n v="429"/>
    <n v="1000"/>
    <x v="0"/>
    <s v="No corresponde"/>
    <s v="No corresponde"/>
    <n v="0"/>
    <n v="15"/>
    <n v="35"/>
    <n v="0"/>
    <n v="2"/>
    <n v="10"/>
    <n v="0"/>
    <n v="0.36428571428571427"/>
    <n v="0.85"/>
    <n v="0"/>
    <n v="0.36428571428571427"/>
    <n v="0.85"/>
    <n v="0.88477951635846375"/>
    <n v="0.9"/>
    <n v="0.95"/>
    <n v="0"/>
    <n v="305"/>
    <n v="610"/>
    <n v="0"/>
    <n v="3"/>
    <n v="7"/>
    <n v="0"/>
    <n v="1"/>
    <n v="3"/>
    <s v="No corresponde"/>
    <s v="No corresponde"/>
    <s v="No corresponde"/>
    <n v="12"/>
    <n v="12"/>
    <m/>
    <n v="0"/>
    <n v="0"/>
    <n v="0"/>
  </r>
  <r>
    <n v="744"/>
    <n v="90302"/>
    <x v="8"/>
    <s v="Angaraes"/>
    <s v="Anchonga"/>
    <n v="1"/>
    <n v="1"/>
    <n v="2"/>
    <s v="pobreza alta y ruralidad alta"/>
    <n v="4"/>
    <n v="1"/>
    <n v="1"/>
    <n v="8161"/>
    <n v="61.37"/>
    <n v="100"/>
    <n v="0.9194444444444444"/>
    <n v="360"/>
    <n v="0.94539683357117665"/>
    <n v="0.98000001907348633"/>
    <n v="0"/>
    <n v="46"/>
    <n v="106"/>
    <n v="0.24429223744292236"/>
    <n v="438"/>
    <n v="0.29786366257337832"/>
    <n v="0.36929222941398621"/>
    <n v="0"/>
    <n v="159"/>
    <n v="369"/>
    <x v="1"/>
    <n v="2.142857142857143E-3"/>
    <n v="5.0000000000000001E-3"/>
    <n v="0"/>
    <n v="11"/>
    <n v="25"/>
    <n v="0"/>
    <n v="6"/>
    <n v="14"/>
    <s v="No corresponde"/>
    <s v="No corresponde"/>
    <s v="No corresponde"/>
    <s v="No corresponde"/>
    <s v="No corresponde"/>
    <s v="No corresponde"/>
    <n v="0.71276595744680848"/>
    <n v="0.8"/>
    <n v="0.9"/>
    <n v="0"/>
    <n v="170"/>
    <n v="341"/>
    <s v="No corresponde"/>
    <s v="No corresponde"/>
    <s v="No corresponde"/>
    <n v="0"/>
    <n v="1"/>
    <n v="3"/>
    <s v="No corresponde"/>
    <s v="No corresponde"/>
    <s v="No corresponde"/>
    <n v="10"/>
    <n v="10"/>
    <m/>
    <n v="0"/>
    <n v="0"/>
    <n v="1"/>
  </r>
  <r>
    <n v="745"/>
    <n v="90303"/>
    <x v="8"/>
    <s v="Angaraes"/>
    <s v="Callanmarca"/>
    <n v="1"/>
    <n v="2"/>
    <n v="2"/>
    <s v="pobreza alta y ruralidad alta"/>
    <n v="1"/>
    <n v="0"/>
    <n v="0"/>
    <n v="752"/>
    <n v="56.42"/>
    <n v="100"/>
    <n v="0.96969696969696972"/>
    <n v="33"/>
    <n v="0.96969698208235044"/>
    <n v="0.96969699859619141"/>
    <n v="0"/>
    <n v="5"/>
    <n v="10"/>
    <n v="0.22222222222222221"/>
    <n v="36"/>
    <n v="0.27579364511701793"/>
    <n v="0.34722220897674561"/>
    <n v="0"/>
    <n v="11"/>
    <n v="24"/>
    <x v="1"/>
    <n v="2.142857142857143E-3"/>
    <n v="5.0000000000000001E-3"/>
    <n v="0"/>
    <n v="3"/>
    <n v="5"/>
    <n v="0"/>
    <n v="6"/>
    <n v="14"/>
    <s v="No corresponde"/>
    <s v="No corresponde"/>
    <s v="No corresponde"/>
    <s v="No corresponde"/>
    <s v="No corresponde"/>
    <s v="No corresponde"/>
    <n v="0.9375"/>
    <n v="0.95"/>
    <n v="1"/>
    <n v="0"/>
    <n v="67"/>
    <n v="134"/>
    <n v="0"/>
    <n v="0"/>
    <n v="1"/>
    <n v="0"/>
    <n v="1"/>
    <n v="3"/>
    <s v="No corresponde"/>
    <s v="No corresponde"/>
    <s v="No corresponde"/>
    <n v="10"/>
    <n v="11"/>
    <m/>
    <n v="0"/>
    <n v="0"/>
    <n v="0"/>
  </r>
  <r>
    <n v="746"/>
    <n v="90304"/>
    <x v="8"/>
    <s v="Angaraes"/>
    <s v="Ccochaccasa"/>
    <n v="2"/>
    <n v="5"/>
    <n v="5"/>
    <s v="pobreza baja y ruralidad alta"/>
    <n v="1"/>
    <n v="0"/>
    <n v="0"/>
    <n v="2647"/>
    <n v="24.2"/>
    <n v="100"/>
    <n v="0.89380530973451322"/>
    <n v="226"/>
    <n v="0.930745899451216"/>
    <n v="0.98000001907348633"/>
    <n v="0"/>
    <n v="58"/>
    <n v="135"/>
    <n v="3.246753246753247E-3"/>
    <n v="308"/>
    <n v="8.8961040735908256E-2"/>
    <n v="0.20324675738811493"/>
    <n v="0"/>
    <n v="90"/>
    <n v="208"/>
    <x v="0"/>
    <s v="No corresponde"/>
    <s v="No corresponde"/>
    <n v="0"/>
    <n v="3"/>
    <n v="5"/>
    <n v="0"/>
    <n v="2"/>
    <n v="10"/>
    <s v="No corresponde"/>
    <s v="No corresponde"/>
    <s v="No corresponde"/>
    <s v="No corresponde"/>
    <s v="No corresponde"/>
    <s v="No corresponde"/>
    <n v="0.8928571428571429"/>
    <n v="0.9"/>
    <n v="0.95"/>
    <n v="0"/>
    <n v="74"/>
    <n v="148"/>
    <n v="0"/>
    <n v="1"/>
    <n v="2"/>
    <n v="0"/>
    <n v="1"/>
    <n v="3"/>
    <s v="No corresponde"/>
    <s v="No corresponde"/>
    <s v="No corresponde"/>
    <n v="10"/>
    <n v="10"/>
    <m/>
    <n v="0"/>
    <n v="0"/>
    <n v="1"/>
  </r>
  <r>
    <n v="747"/>
    <n v="90305"/>
    <x v="8"/>
    <s v="Angaraes"/>
    <s v="Chincho"/>
    <n v="1"/>
    <n v="3"/>
    <n v="3"/>
    <s v="pobreza media y ruralidad alta"/>
    <n v="4"/>
    <n v="1"/>
    <n v="1"/>
    <n v="3554"/>
    <n v="50.61"/>
    <n v="100"/>
    <n v="0.90909090909090906"/>
    <n v="33"/>
    <n v="0.93948052765487078"/>
    <n v="0.98000001907348633"/>
    <n v="0"/>
    <n v="9"/>
    <n v="20"/>
    <n v="0.14516129032258066"/>
    <n v="62"/>
    <n v="0.20944699892250623"/>
    <n v="0.29516127705574036"/>
    <n v="0"/>
    <n v="12"/>
    <n v="27"/>
    <x v="0"/>
    <s v="No corresponde"/>
    <s v="No corresponde"/>
    <n v="0"/>
    <n v="11"/>
    <n v="25"/>
    <n v="0"/>
    <n v="2"/>
    <n v="10"/>
    <s v="No corresponde"/>
    <s v="No corresponde"/>
    <s v="No corresponde"/>
    <s v="No corresponde"/>
    <s v="No corresponde"/>
    <s v="No corresponde"/>
    <n v="0.97402597402597402"/>
    <n v="1"/>
    <n v="1"/>
    <n v="0"/>
    <n v="52"/>
    <n v="105"/>
    <n v="0"/>
    <n v="1"/>
    <n v="2"/>
    <n v="0"/>
    <n v="1"/>
    <n v="3"/>
    <s v="No corresponde"/>
    <s v="No corresponde"/>
    <s v="No corresponde"/>
    <n v="10"/>
    <n v="10"/>
    <m/>
    <n v="0"/>
    <n v="0"/>
    <n v="1"/>
  </r>
  <r>
    <n v="748"/>
    <n v="90306"/>
    <x v="8"/>
    <s v="Angaraes"/>
    <s v="Congalla"/>
    <n v="1"/>
    <n v="1"/>
    <n v="1"/>
    <s v="pobreza muy alta y ruralidad alta"/>
    <n v="4"/>
    <n v="1"/>
    <n v="0"/>
    <n v="4137"/>
    <n v="67.62"/>
    <n v="100"/>
    <n v="0.68503937007874016"/>
    <n v="127"/>
    <n v="0.70646793434670863"/>
    <n v="0.7350393533706665"/>
    <n v="0"/>
    <n v="18"/>
    <n v="42"/>
    <n v="0.21341463414634146"/>
    <n v="164"/>
    <n v="0.25627177662965728"/>
    <n v="0.31341463327407837"/>
    <n v="0"/>
    <n v="66"/>
    <n v="154"/>
    <x v="1"/>
    <n v="2.142857142857143E-3"/>
    <n v="5.0000000000000001E-3"/>
    <n v="0"/>
    <n v="11"/>
    <n v="25"/>
    <n v="0"/>
    <n v="2"/>
    <n v="10"/>
    <s v="No corresponde"/>
    <s v="No corresponde"/>
    <s v="No corresponde"/>
    <s v="No corresponde"/>
    <s v="No corresponde"/>
    <s v="No corresponde"/>
    <n v="0.86614173228346458"/>
    <n v="0.9"/>
    <n v="0.95"/>
    <n v="0"/>
    <n v="175"/>
    <n v="350"/>
    <n v="0"/>
    <n v="1"/>
    <n v="3"/>
    <n v="0"/>
    <n v="1"/>
    <n v="3"/>
    <s v="No corresponde"/>
    <s v="No corresponde"/>
    <s v="No corresponde"/>
    <n v="11"/>
    <n v="11"/>
    <m/>
    <n v="0"/>
    <n v="0"/>
    <n v="1"/>
  </r>
  <r>
    <n v="749"/>
    <n v="90307"/>
    <x v="8"/>
    <s v="Angaraes"/>
    <s v="Huanca-Huanca"/>
    <n v="1"/>
    <n v="1"/>
    <n v="1"/>
    <s v="pobreza muy alta y ruralidad alta"/>
    <n v="1"/>
    <n v="0"/>
    <n v="0"/>
    <n v="1761"/>
    <n v="71.52"/>
    <n v="100"/>
    <n v="0.79365079365079361"/>
    <n v="63"/>
    <n v="0.81507937545949372"/>
    <n v="0.84365081787109375"/>
    <n v="0"/>
    <n v="11"/>
    <n v="24"/>
    <n v="0.17808219178082191"/>
    <n v="73"/>
    <n v="0.22093933470795066"/>
    <n v="0.27808219194412231"/>
    <n v="0"/>
    <n v="32"/>
    <n v="73"/>
    <x v="1"/>
    <n v="2.142857142857143E-3"/>
    <n v="5.0000000000000001E-3"/>
    <n v="0"/>
    <n v="7"/>
    <n v="15"/>
    <n v="0"/>
    <n v="2"/>
    <n v="10"/>
    <s v="No corresponde"/>
    <s v="No corresponde"/>
    <s v="No corresponde"/>
    <s v="No corresponde"/>
    <s v="No corresponde"/>
    <s v="No corresponde"/>
    <n v="0.87096774193548387"/>
    <n v="0.9"/>
    <n v="0.95"/>
    <n v="0"/>
    <n v="89"/>
    <n v="179"/>
    <n v="0"/>
    <n v="0"/>
    <n v="1"/>
    <n v="0"/>
    <n v="1"/>
    <n v="3"/>
    <s v="No corresponde"/>
    <s v="No corresponde"/>
    <s v="No corresponde"/>
    <n v="10"/>
    <n v="11"/>
    <m/>
    <n v="0"/>
    <n v="0"/>
    <n v="0"/>
  </r>
  <r>
    <n v="750"/>
    <n v="90308"/>
    <x v="8"/>
    <s v="Angaraes"/>
    <s v="Huayllay Grande"/>
    <n v="1"/>
    <n v="3"/>
    <n v="2"/>
    <s v="pobreza alta y ruralidad alta"/>
    <n v="1"/>
    <n v="0"/>
    <n v="0"/>
    <n v="2225"/>
    <n v="51.8"/>
    <n v="100"/>
    <n v="0.96551724137931039"/>
    <n v="29"/>
    <n v="0.96551723345159901"/>
    <n v="0.96551722288131714"/>
    <n v="0"/>
    <n v="7"/>
    <n v="15"/>
    <n v="0.3611111111111111"/>
    <n v="36"/>
    <n v="0.41468253684422324"/>
    <n v="0.4861111044883728"/>
    <n v="0"/>
    <n v="22"/>
    <n v="50"/>
    <x v="0"/>
    <s v="No corresponde"/>
    <s v="No corresponde"/>
    <n v="0"/>
    <n v="7"/>
    <n v="15"/>
    <n v="0"/>
    <n v="2"/>
    <n v="10"/>
    <s v="No corresponde"/>
    <s v="No corresponde"/>
    <s v="No corresponde"/>
    <s v="No corresponde"/>
    <s v="No corresponde"/>
    <s v="No corresponde"/>
    <n v="0.76595744680851063"/>
    <n v="0.8"/>
    <n v="0.9"/>
    <n v="0"/>
    <n v="105"/>
    <n v="210"/>
    <n v="0"/>
    <n v="0"/>
    <n v="1"/>
    <n v="0"/>
    <n v="1"/>
    <n v="3"/>
    <s v="No corresponde"/>
    <s v="No corresponde"/>
    <s v="No corresponde"/>
    <n v="9"/>
    <n v="10"/>
    <m/>
    <n v="0"/>
    <n v="0"/>
    <n v="0"/>
  </r>
  <r>
    <n v="751"/>
    <n v="90309"/>
    <x v="8"/>
    <s v="Angaraes"/>
    <s v="Julcamarca"/>
    <n v="2"/>
    <n v="5"/>
    <n v="5"/>
    <s v="pobreza baja y ruralidad alta"/>
    <n v="1"/>
    <n v="0"/>
    <n v="0"/>
    <n v="1789"/>
    <n v="33.4"/>
    <n v="100"/>
    <n v="0.66666666666666663"/>
    <n v="36"/>
    <n v="0.73095237924939105"/>
    <n v="0.81666666269302368"/>
    <n v="0"/>
    <n v="9"/>
    <n v="20"/>
    <n v="0.3"/>
    <n v="40"/>
    <n v="0.38571428571428573"/>
    <n v="0.5"/>
    <n v="0"/>
    <n v="24"/>
    <n v="56"/>
    <x v="0"/>
    <s v="No corresponde"/>
    <s v="No corresponde"/>
    <n v="0"/>
    <n v="3"/>
    <n v="5"/>
    <n v="0"/>
    <n v="2"/>
    <n v="10"/>
    <s v="No corresponde"/>
    <s v="No corresponde"/>
    <s v="No corresponde"/>
    <s v="No corresponde"/>
    <s v="No corresponde"/>
    <s v="No corresponde"/>
    <n v="0.96226415094339623"/>
    <n v="1"/>
    <n v="1"/>
    <n v="0"/>
    <n v="61"/>
    <n v="122"/>
    <n v="0"/>
    <n v="0"/>
    <n v="1"/>
    <n v="0"/>
    <n v="1"/>
    <n v="3"/>
    <s v="No corresponde"/>
    <s v="No corresponde"/>
    <s v="No corresponde"/>
    <n v="9"/>
    <n v="10"/>
    <m/>
    <n v="0"/>
    <n v="0"/>
    <n v="1"/>
  </r>
  <r>
    <n v="752"/>
    <n v="90310"/>
    <x v="8"/>
    <s v="Angaraes"/>
    <s v="San Antonio de Antaparco"/>
    <n v="2"/>
    <n v="5"/>
    <n v="3"/>
    <s v="pobreza media y ruralidad alta"/>
    <n v="4"/>
    <n v="1"/>
    <n v="1"/>
    <n v="7781"/>
    <n v="41.05"/>
    <n v="100"/>
    <n v="0.76666666666666672"/>
    <n v="30"/>
    <n v="0.80952381292978925"/>
    <n v="0.86666667461395264"/>
    <n v="0"/>
    <n v="8"/>
    <n v="18"/>
    <n v="0.43243243243243246"/>
    <n v="37"/>
    <n v="0.49671815376023987"/>
    <n v="0.58243244886398315"/>
    <n v="0"/>
    <n v="18"/>
    <n v="41"/>
    <x v="0"/>
    <s v="No corresponde"/>
    <s v="No corresponde"/>
    <n v="0"/>
    <n v="15"/>
    <n v="35"/>
    <n v="0"/>
    <n v="2"/>
    <n v="10"/>
    <s v="No corresponde"/>
    <s v="No corresponde"/>
    <s v="No corresponde"/>
    <s v="No corresponde"/>
    <s v="No corresponde"/>
    <s v="No corresponde"/>
    <n v="0.95833333333333337"/>
    <n v="1"/>
    <n v="1"/>
    <n v="0"/>
    <n v="43"/>
    <n v="86"/>
    <n v="0"/>
    <n v="0"/>
    <n v="1"/>
    <n v="0"/>
    <n v="1"/>
    <n v="3"/>
    <s v="No corresponde"/>
    <s v="No corresponde"/>
    <s v="No corresponde"/>
    <n v="9"/>
    <n v="10"/>
    <m/>
    <n v="0"/>
    <n v="0"/>
    <n v="1"/>
  </r>
  <r>
    <n v="753"/>
    <n v="90311"/>
    <x v="8"/>
    <s v="Angaraes"/>
    <s v="Santo Tomás de Pata"/>
    <n v="1"/>
    <n v="2"/>
    <n v="2"/>
    <s v="pobreza alta y ruralidad alta"/>
    <n v="1"/>
    <n v="0"/>
    <n v="0"/>
    <n v="2717"/>
    <n v="58.34"/>
    <n v="100"/>
    <n v="0.73809523809523814"/>
    <n v="42"/>
    <n v="0.7702380840470191"/>
    <n v="0.81309521198272705"/>
    <n v="0"/>
    <n v="9"/>
    <n v="21"/>
    <n v="0.26865671641791045"/>
    <n v="67"/>
    <n v="0.32222815108960118"/>
    <n v="0.39365673065185547"/>
    <n v="0"/>
    <n v="25"/>
    <n v="57"/>
    <x v="1"/>
    <n v="2.142857142857143E-3"/>
    <n v="5.0000000000000001E-3"/>
    <n v="0"/>
    <n v="7"/>
    <n v="15"/>
    <n v="0"/>
    <n v="2"/>
    <n v="10"/>
    <s v="No corresponde"/>
    <s v="No corresponde"/>
    <s v="No corresponde"/>
    <s v="No corresponde"/>
    <s v="No corresponde"/>
    <s v="No corresponde"/>
    <n v="0.93220338983050843"/>
    <n v="0.95"/>
    <n v="1"/>
    <n v="0"/>
    <n v="75"/>
    <n v="150"/>
    <n v="0"/>
    <n v="0"/>
    <n v="1"/>
    <n v="0"/>
    <n v="1"/>
    <n v="3"/>
    <s v="No corresponde"/>
    <s v="No corresponde"/>
    <s v="No corresponde"/>
    <n v="10"/>
    <n v="11"/>
    <m/>
    <n v="0"/>
    <n v="0"/>
    <n v="1"/>
  </r>
  <r>
    <n v="754"/>
    <n v="90312"/>
    <x v="8"/>
    <s v="Angaraes"/>
    <s v="Secclla"/>
    <n v="1"/>
    <n v="1"/>
    <n v="2"/>
    <s v="pobreza alta y ruralidad alta"/>
    <n v="1"/>
    <n v="0"/>
    <n v="0"/>
    <n v="3859"/>
    <n v="62.04"/>
    <n v="100"/>
    <n v="0.38461538461538464"/>
    <n v="104"/>
    <n v="0.41675823959675468"/>
    <n v="0.45961537957191467"/>
    <n v="0"/>
    <n v="17"/>
    <n v="38"/>
    <n v="0.16216216216216217"/>
    <n v="148"/>
    <n v="0.21573358762678493"/>
    <n v="0.28716215491294861"/>
    <n v="0"/>
    <n v="48"/>
    <n v="110"/>
    <x v="1"/>
    <n v="2.142857142857143E-3"/>
    <n v="5.0000000000000001E-3"/>
    <n v="0"/>
    <n v="7"/>
    <n v="15"/>
    <n v="0"/>
    <n v="2"/>
    <n v="10"/>
    <s v="No corresponde"/>
    <s v="No corresponde"/>
    <s v="No corresponde"/>
    <s v="No corresponde"/>
    <s v="No corresponde"/>
    <s v="No corresponde"/>
    <n v="0.71851851851851856"/>
    <n v="0.8"/>
    <n v="0.9"/>
    <n v="0"/>
    <n v="125"/>
    <n v="250"/>
    <n v="0"/>
    <n v="1"/>
    <n v="2"/>
    <n v="0"/>
    <n v="1"/>
    <n v="3"/>
    <s v="No corresponde"/>
    <s v="No corresponde"/>
    <s v="No corresponde"/>
    <n v="11"/>
    <n v="11"/>
    <m/>
    <n v="0"/>
    <n v="0"/>
    <n v="0"/>
  </r>
  <r>
    <n v="755"/>
    <n v="90401"/>
    <x v="8"/>
    <s v="Castrovirreyna"/>
    <s v="Castrovirreyna"/>
    <n v="2"/>
    <n v="5"/>
    <n v="3"/>
    <s v="pobreza media y ruralidad alta"/>
    <n v="1"/>
    <n v="0"/>
    <n v="0"/>
    <n v="3243"/>
    <n v="40.76"/>
    <n v="100"/>
    <n v="0.78873239436619713"/>
    <n v="142"/>
    <n v="0.83158952837258993"/>
    <n v="0.88873237371444702"/>
    <n v="0"/>
    <n v="30"/>
    <n v="68"/>
    <n v="5.076142131979695E-3"/>
    <n v="197"/>
    <n v="6.9361858129328463E-2"/>
    <n v="0.15507614612579346"/>
    <n v="0"/>
    <n v="81"/>
    <n v="188"/>
    <x v="0"/>
    <s v="No corresponde"/>
    <s v="No corresponde"/>
    <n v="0"/>
    <n v="7"/>
    <n v="15"/>
    <n v="0"/>
    <n v="2"/>
    <n v="10"/>
    <n v="0"/>
    <n v="0.36428571428571427"/>
    <n v="0.85"/>
    <n v="0"/>
    <n v="0.36428571428571427"/>
    <n v="0.85"/>
    <n v="0.86363636363636365"/>
    <n v="0.9"/>
    <n v="0.95"/>
    <n v="0"/>
    <n v="112"/>
    <n v="224"/>
    <n v="0"/>
    <n v="1"/>
    <n v="2"/>
    <n v="0"/>
    <n v="1"/>
    <n v="3"/>
    <s v="No corresponde"/>
    <s v="No corresponde"/>
    <s v="No corresponde"/>
    <n v="12"/>
    <n v="12"/>
    <m/>
    <n v="0"/>
    <n v="0"/>
    <n v="0"/>
  </r>
  <r>
    <n v="756"/>
    <n v="90402"/>
    <x v="8"/>
    <s v="Castrovirreyna"/>
    <s v="Arma"/>
    <n v="1"/>
    <n v="4"/>
    <n v="3"/>
    <s v="pobreza media y ruralidad alta"/>
    <n v="1"/>
    <n v="0"/>
    <n v="0"/>
    <n v="1429"/>
    <n v="43.51"/>
    <n v="100"/>
    <n v="0.80645161290322576"/>
    <n v="31"/>
    <n v="0.84930876845038983"/>
    <n v="0.90645164251327515"/>
    <n v="0"/>
    <n v="5"/>
    <n v="10"/>
    <n v="0"/>
    <n v="37"/>
    <n v="6.4285716840199056E-2"/>
    <n v="0.15000000596046448"/>
    <n v="0"/>
    <n v="21"/>
    <n v="47"/>
    <x v="0"/>
    <s v="No corresponde"/>
    <s v="No corresponde"/>
    <n v="0"/>
    <n v="3"/>
    <n v="5"/>
    <n v="0"/>
    <n v="2"/>
    <n v="10"/>
    <s v="No corresponde"/>
    <s v="No corresponde"/>
    <s v="No corresponde"/>
    <s v="No corresponde"/>
    <s v="No corresponde"/>
    <s v="No corresponde"/>
    <n v="0.78947368421052633"/>
    <n v="0.8"/>
    <n v="0.9"/>
    <n v="0"/>
    <n v="75"/>
    <n v="151"/>
    <n v="0"/>
    <n v="0"/>
    <n v="1"/>
    <n v="0"/>
    <n v="1"/>
    <n v="3"/>
    <s v="No corresponde"/>
    <s v="No corresponde"/>
    <s v="No corresponde"/>
    <n v="9"/>
    <n v="10"/>
    <m/>
    <n v="0"/>
    <n v="0"/>
    <n v="1"/>
  </r>
  <r>
    <n v="757"/>
    <n v="90403"/>
    <x v="8"/>
    <s v="Castrovirreyna"/>
    <s v="Aurahua"/>
    <n v="2"/>
    <n v="4"/>
    <n v="3"/>
    <s v="pobreza media y ruralidad alta"/>
    <n v="1"/>
    <n v="0"/>
    <n v="0"/>
    <n v="2260"/>
    <n v="41.56"/>
    <n v="100"/>
    <n v="0.49275362318840582"/>
    <n v="69"/>
    <n v="0.53561077700391813"/>
    <n v="0.59275364875793457"/>
    <n v="0"/>
    <n v="12"/>
    <n v="26"/>
    <n v="0.21276595744680851"/>
    <n v="94"/>
    <n v="0.27705167618928345"/>
    <n v="0.36276596784591675"/>
    <n v="0"/>
    <n v="41"/>
    <n v="95"/>
    <x v="0"/>
    <s v="No corresponde"/>
    <s v="No corresponde"/>
    <n v="0"/>
    <n v="7"/>
    <n v="15"/>
    <n v="0"/>
    <n v="2"/>
    <n v="10"/>
    <s v="No corresponde"/>
    <s v="No corresponde"/>
    <s v="No corresponde"/>
    <s v="No corresponde"/>
    <s v="No corresponde"/>
    <s v="No corresponde"/>
    <n v="0.98113207547169812"/>
    <n v="1"/>
    <n v="1"/>
    <n v="0"/>
    <n v="91"/>
    <n v="182"/>
    <n v="0"/>
    <n v="1"/>
    <n v="2"/>
    <n v="0"/>
    <n v="1"/>
    <n v="3"/>
    <s v="No corresponde"/>
    <s v="No corresponde"/>
    <s v="No corresponde"/>
    <n v="10"/>
    <n v="10"/>
    <m/>
    <n v="0"/>
    <n v="0"/>
    <n v="1"/>
  </r>
  <r>
    <n v="758"/>
    <n v="90404"/>
    <x v="8"/>
    <s v="Castrovirreyna"/>
    <s v="Capillas"/>
    <n v="1"/>
    <n v="3"/>
    <n v="3"/>
    <s v="pobreza media y ruralidad alta"/>
    <n v="1"/>
    <n v="0"/>
    <n v="0"/>
    <n v="1442"/>
    <n v="48.36"/>
    <n v="100"/>
    <n v="0.94117647058823528"/>
    <n v="34"/>
    <n v="0.95781513422477149"/>
    <n v="0.98000001907348633"/>
    <n v="0"/>
    <n v="7"/>
    <n v="16"/>
    <n v="0"/>
    <n v="52"/>
    <n v="6.4285716840199056E-2"/>
    <n v="0.15000000596046448"/>
    <n v="0"/>
    <n v="19"/>
    <n v="44"/>
    <x v="0"/>
    <s v="No corresponde"/>
    <s v="No corresponde"/>
    <n v="0"/>
    <n v="3"/>
    <n v="5"/>
    <n v="0"/>
    <n v="2"/>
    <n v="10"/>
    <s v="No corresponde"/>
    <s v="No corresponde"/>
    <s v="No corresponde"/>
    <s v="No corresponde"/>
    <s v="No corresponde"/>
    <s v="No corresponde"/>
    <n v="0.77358490566037741"/>
    <n v="0.8"/>
    <n v="0.9"/>
    <n v="0"/>
    <n v="60"/>
    <n v="120"/>
    <n v="0"/>
    <n v="0"/>
    <n v="1"/>
    <n v="0"/>
    <n v="1"/>
    <n v="3"/>
    <s v="No corresponde"/>
    <s v="No corresponde"/>
    <s v="No corresponde"/>
    <n v="9"/>
    <n v="10"/>
    <m/>
    <n v="0"/>
    <n v="0"/>
    <n v="1"/>
  </r>
  <r>
    <n v="759"/>
    <n v="90405"/>
    <x v="8"/>
    <s v="Castrovirreyna"/>
    <s v="Chupamarca"/>
    <n v="1"/>
    <n v="3"/>
    <n v="3"/>
    <s v="pobreza media y ruralidad alta"/>
    <n v="1"/>
    <n v="0"/>
    <n v="0"/>
    <n v="1225"/>
    <n v="50.74"/>
    <n v="100"/>
    <n v="0.5"/>
    <n v="38"/>
    <n v="0.54285715307508198"/>
    <n v="0.60000002384185791"/>
    <n v="0"/>
    <n v="6"/>
    <n v="12"/>
    <n v="0"/>
    <n v="43"/>
    <n v="6.4285716840199056E-2"/>
    <n v="0.15000000596046448"/>
    <n v="0"/>
    <n v="25"/>
    <n v="58"/>
    <x v="0"/>
    <s v="No corresponde"/>
    <s v="No corresponde"/>
    <n v="0"/>
    <n v="3"/>
    <n v="5"/>
    <n v="0"/>
    <n v="2"/>
    <n v="10"/>
    <s v="No corresponde"/>
    <s v="No corresponde"/>
    <s v="No corresponde"/>
    <s v="No corresponde"/>
    <s v="No corresponde"/>
    <s v="No corresponde"/>
    <n v="0.91304347826086951"/>
    <n v="0.95"/>
    <n v="1"/>
    <n v="0"/>
    <n v="40"/>
    <n v="80"/>
    <n v="0"/>
    <n v="0"/>
    <n v="1"/>
    <n v="0"/>
    <n v="1"/>
    <n v="3"/>
    <s v="No corresponde"/>
    <s v="No corresponde"/>
    <s v="No corresponde"/>
    <n v="9"/>
    <n v="10"/>
    <m/>
    <n v="0"/>
    <n v="0"/>
    <n v="1"/>
  </r>
  <r>
    <n v="760"/>
    <n v="90406"/>
    <x v="8"/>
    <s v="Castrovirreyna"/>
    <s v="Cocas"/>
    <n v="1"/>
    <n v="3"/>
    <n v="3"/>
    <s v="pobreza media y ruralidad alta"/>
    <n v="1"/>
    <n v="0"/>
    <n v="0"/>
    <n v="910"/>
    <n v="51.62"/>
    <n v="100"/>
    <n v="0.72727272727272729"/>
    <n v="22"/>
    <n v="0.77012986409199702"/>
    <n v="0.82727271318435669"/>
    <n v="0"/>
    <n v="7"/>
    <n v="15"/>
    <n v="0"/>
    <n v="31"/>
    <n v="6.4285716840199056E-2"/>
    <n v="0.15000000596046448"/>
    <n v="0"/>
    <n v="18"/>
    <n v="41"/>
    <x v="0"/>
    <s v="No corresponde"/>
    <s v="No corresponde"/>
    <n v="0"/>
    <n v="3"/>
    <n v="5"/>
    <n v="0"/>
    <n v="2"/>
    <n v="10"/>
    <s v="No corresponde"/>
    <s v="No corresponde"/>
    <s v="No corresponde"/>
    <s v="No corresponde"/>
    <s v="No corresponde"/>
    <s v="No corresponde"/>
    <n v="0.75"/>
    <n v="0.8"/>
    <n v="0.9"/>
    <n v="0"/>
    <n v="54"/>
    <n v="109"/>
    <n v="0"/>
    <n v="0"/>
    <n v="1"/>
    <n v="0"/>
    <n v="1"/>
    <n v="3"/>
    <s v="No corresponde"/>
    <s v="No corresponde"/>
    <s v="No corresponde"/>
    <n v="9"/>
    <n v="10"/>
    <m/>
    <n v="0"/>
    <n v="0"/>
    <n v="1"/>
  </r>
  <r>
    <n v="761"/>
    <n v="90407"/>
    <x v="8"/>
    <s v="Castrovirreyna"/>
    <s v="Huachos"/>
    <n v="1"/>
    <n v="2"/>
    <n v="2"/>
    <s v="pobreza alta y ruralidad alta"/>
    <n v="1"/>
    <n v="0"/>
    <n v="0"/>
    <n v="1665"/>
    <n v="59.43"/>
    <n v="100"/>
    <n v="0.76923076923076927"/>
    <n v="52"/>
    <n v="0.80137362715962168"/>
    <n v="0.8442307710647583"/>
    <n v="0"/>
    <n v="7"/>
    <n v="16"/>
    <n v="0"/>
    <n v="62"/>
    <n v="5.3571428571428568E-2"/>
    <n v="0.125"/>
    <n v="0"/>
    <n v="19"/>
    <n v="44"/>
    <x v="1"/>
    <n v="2.142857142857143E-3"/>
    <n v="5.0000000000000001E-3"/>
    <n v="0"/>
    <n v="7"/>
    <n v="15"/>
    <n v="0"/>
    <n v="2"/>
    <n v="10"/>
    <s v="No corresponde"/>
    <s v="No corresponde"/>
    <s v="No corresponde"/>
    <s v="No corresponde"/>
    <s v="No corresponde"/>
    <s v="No corresponde"/>
    <n v="0.82222222222222219"/>
    <n v="0.9"/>
    <n v="0.95"/>
    <n v="0"/>
    <n v="64"/>
    <n v="128"/>
    <n v="0"/>
    <n v="0"/>
    <n v="1"/>
    <n v="0"/>
    <n v="1"/>
    <n v="3"/>
    <s v="No corresponde"/>
    <s v="No corresponde"/>
    <s v="No corresponde"/>
    <n v="10"/>
    <n v="11"/>
    <m/>
    <n v="0"/>
    <n v="0"/>
    <n v="1"/>
  </r>
  <r>
    <n v="762"/>
    <n v="90408"/>
    <x v="8"/>
    <s v="Castrovirreyna"/>
    <s v="Huamatambo"/>
    <n v="1"/>
    <n v="4"/>
    <n v="3"/>
    <s v="pobreza media y ruralidad alta"/>
    <n v="1"/>
    <n v="0"/>
    <n v="0"/>
    <n v="376"/>
    <n v="47.23"/>
    <n v="100"/>
    <n v="0.65"/>
    <n v="20"/>
    <n v="0.69285714285714284"/>
    <n v="0.75"/>
    <n v="0"/>
    <n v="3"/>
    <n v="5"/>
    <n v="0"/>
    <n v="13"/>
    <n v="6.4285716840199056E-2"/>
    <n v="0.15000000596046448"/>
    <n v="0"/>
    <n v="8"/>
    <n v="18"/>
    <x v="0"/>
    <s v="No corresponde"/>
    <s v="No corresponde"/>
    <n v="0"/>
    <n v="3"/>
    <n v="5"/>
    <n v="0"/>
    <n v="2"/>
    <n v="10"/>
    <s v="No corresponde"/>
    <s v="No corresponde"/>
    <s v="No corresponde"/>
    <s v="No corresponde"/>
    <s v="No corresponde"/>
    <s v="No corresponde"/>
    <n v="0.2"/>
    <n v="0.7"/>
    <n v="0.8"/>
    <n v="0"/>
    <n v="22"/>
    <n v="45"/>
    <n v="0"/>
    <n v="0"/>
    <n v="1"/>
    <n v="0"/>
    <n v="1"/>
    <n v="3"/>
    <s v="No corresponde"/>
    <s v="No corresponde"/>
    <s v="No corresponde"/>
    <n v="9"/>
    <n v="10"/>
    <m/>
    <n v="0"/>
    <n v="0"/>
    <n v="1"/>
  </r>
  <r>
    <n v="763"/>
    <n v="90409"/>
    <x v="8"/>
    <s v="Castrovirreyna"/>
    <s v="Mollepampa"/>
    <n v="1"/>
    <n v="2"/>
    <n v="2"/>
    <s v="pobreza alta y ruralidad alta"/>
    <n v="1"/>
    <n v="0"/>
    <n v="0"/>
    <n v="1684"/>
    <n v="58.86"/>
    <n v="100"/>
    <n v="0.78125"/>
    <n v="32"/>
    <n v="0.81339285203388756"/>
    <n v="0.85624998807907104"/>
    <n v="0"/>
    <n v="5"/>
    <n v="10"/>
    <n v="0"/>
    <n v="38"/>
    <n v="5.3571428571428568E-2"/>
    <n v="0.125"/>
    <n v="0"/>
    <n v="16"/>
    <n v="37"/>
    <x v="1"/>
    <n v="2.142857142857143E-3"/>
    <n v="5.0000000000000001E-3"/>
    <n v="0"/>
    <n v="7"/>
    <n v="15"/>
    <n v="0"/>
    <n v="2"/>
    <n v="10"/>
    <s v="No corresponde"/>
    <s v="No corresponde"/>
    <s v="No corresponde"/>
    <s v="No corresponde"/>
    <s v="No corresponde"/>
    <s v="No corresponde"/>
    <n v="0.93877551020408168"/>
    <n v="0.95"/>
    <n v="1"/>
    <n v="0"/>
    <n v="71"/>
    <n v="143"/>
    <n v="0"/>
    <n v="1"/>
    <n v="2"/>
    <n v="0"/>
    <n v="1"/>
    <n v="3"/>
    <s v="No corresponde"/>
    <s v="No corresponde"/>
    <s v="No corresponde"/>
    <n v="11"/>
    <n v="11"/>
    <m/>
    <n v="0"/>
    <n v="0"/>
    <n v="1"/>
  </r>
  <r>
    <n v="764"/>
    <n v="90410"/>
    <x v="8"/>
    <s v="Castrovirreyna"/>
    <s v="San Juan"/>
    <n v="2"/>
    <n v="4"/>
    <n v="3"/>
    <s v="pobreza media y ruralidad alta"/>
    <n v="1"/>
    <n v="0"/>
    <n v="0"/>
    <n v="437"/>
    <n v="43.18"/>
    <n v="100"/>
    <n v="0.84210526315789469"/>
    <n v="19"/>
    <n v="0.88496239337706029"/>
    <n v="0.94210523366928101"/>
    <n v="0"/>
    <n v="3"/>
    <n v="6"/>
    <n v="0"/>
    <n v="26"/>
    <n v="6.4285716840199056E-2"/>
    <n v="0.15000000596046448"/>
    <n v="0"/>
    <n v="8"/>
    <n v="17"/>
    <x v="0"/>
    <s v="No corresponde"/>
    <s v="No corresponde"/>
    <n v="0"/>
    <n v="3"/>
    <n v="5"/>
    <n v="0"/>
    <n v="2"/>
    <n v="10"/>
    <s v="No corresponde"/>
    <s v="No corresponde"/>
    <s v="No corresponde"/>
    <s v="No corresponde"/>
    <s v="No corresponde"/>
    <s v="No corresponde"/>
    <n v="0.91304347826086951"/>
    <n v="0.95"/>
    <n v="1"/>
    <n v="0"/>
    <n v="33"/>
    <n v="66"/>
    <n v="0"/>
    <n v="0"/>
    <n v="1"/>
    <n v="0"/>
    <n v="1"/>
    <n v="3"/>
    <s v="No corresponde"/>
    <s v="No corresponde"/>
    <s v="No corresponde"/>
    <n v="9"/>
    <n v="10"/>
    <m/>
    <n v="0"/>
    <n v="0"/>
    <n v="1"/>
  </r>
  <r>
    <n v="765"/>
    <n v="90411"/>
    <x v="8"/>
    <s v="Castrovirreyna"/>
    <s v="Santa Ana"/>
    <n v="2"/>
    <n v="4"/>
    <n v="3"/>
    <s v="pobreza media y ruralidad alta"/>
    <n v="1"/>
    <n v="0"/>
    <n v="0"/>
    <n v="2180"/>
    <n v="42.98"/>
    <n v="100"/>
    <n v="0.73913043478260865"/>
    <n v="23"/>
    <n v="0.7819875889683362"/>
    <n v="0.8391304612159729"/>
    <n v="0"/>
    <n v="5"/>
    <n v="10"/>
    <n v="0"/>
    <n v="35"/>
    <n v="6.4285716840199056E-2"/>
    <n v="0.15000000596046448"/>
    <n v="0"/>
    <n v="11"/>
    <n v="25"/>
    <x v="0"/>
    <s v="No corresponde"/>
    <s v="No corresponde"/>
    <n v="0"/>
    <n v="3"/>
    <n v="5"/>
    <n v="0"/>
    <n v="2"/>
    <n v="10"/>
    <s v="No corresponde"/>
    <s v="No corresponde"/>
    <s v="No corresponde"/>
    <s v="No corresponde"/>
    <s v="No corresponde"/>
    <s v="No corresponde"/>
    <n v="0.93181818181818177"/>
    <n v="0.95"/>
    <n v="1"/>
    <n v="0"/>
    <n v="47"/>
    <n v="95"/>
    <n v="0"/>
    <n v="0"/>
    <n v="1"/>
    <n v="0"/>
    <n v="1"/>
    <n v="3"/>
    <s v="No corresponde"/>
    <s v="No corresponde"/>
    <s v="No corresponde"/>
    <n v="9"/>
    <n v="10"/>
    <m/>
    <n v="0"/>
    <n v="0"/>
    <n v="0"/>
  </r>
  <r>
    <n v="766"/>
    <n v="90412"/>
    <x v="8"/>
    <s v="Castrovirreyna"/>
    <s v="Tantara"/>
    <n v="1"/>
    <n v="4"/>
    <n v="3"/>
    <s v="pobreza media y ruralidad alta"/>
    <n v="1"/>
    <n v="0"/>
    <n v="0"/>
    <n v="712"/>
    <n v="47.2"/>
    <n v="100"/>
    <n v="1"/>
    <n v="16"/>
    <n v="1"/>
    <n v="1"/>
    <n v="0"/>
    <n v="4"/>
    <n v="8"/>
    <n v="0"/>
    <n v="30"/>
    <n v="6.4285716840199056E-2"/>
    <n v="0.15000000596046448"/>
    <n v="0"/>
    <n v="11"/>
    <n v="24"/>
    <x v="0"/>
    <s v="No corresponde"/>
    <s v="No corresponde"/>
    <n v="0"/>
    <n v="3"/>
    <n v="5"/>
    <n v="0"/>
    <n v="2"/>
    <n v="10"/>
    <s v="No corresponde"/>
    <s v="No corresponde"/>
    <s v="No corresponde"/>
    <s v="No corresponde"/>
    <s v="No corresponde"/>
    <s v="No corresponde"/>
    <n v="0.76470588235294112"/>
    <n v="0.8"/>
    <n v="0.9"/>
    <n v="0"/>
    <n v="35"/>
    <n v="71"/>
    <n v="0"/>
    <n v="0"/>
    <n v="1"/>
    <n v="0"/>
    <n v="1"/>
    <n v="3"/>
    <s v="No corresponde"/>
    <s v="No corresponde"/>
    <s v="No corresponde"/>
    <n v="9"/>
    <n v="10"/>
    <m/>
    <n v="0"/>
    <n v="0"/>
    <n v="0"/>
  </r>
  <r>
    <n v="767"/>
    <n v="90413"/>
    <x v="8"/>
    <s v="Castrovirreyna"/>
    <s v="Ticrapo"/>
    <n v="2"/>
    <n v="5"/>
    <n v="5"/>
    <s v="pobreza baja y ruralidad alta"/>
    <n v="1"/>
    <n v="0"/>
    <n v="0"/>
    <n v="1587"/>
    <n v="28.31"/>
    <n v="100"/>
    <n v="0.83333333333333337"/>
    <n v="48"/>
    <n v="0.89619048436482751"/>
    <n v="0.98000001907348633"/>
    <n v="0"/>
    <n v="9"/>
    <n v="20"/>
    <n v="0"/>
    <n v="66"/>
    <n v="8.5714286991528096E-2"/>
    <n v="0.20000000298023224"/>
    <n v="0"/>
    <n v="23"/>
    <n v="53"/>
    <x v="0"/>
    <s v="No corresponde"/>
    <s v="No corresponde"/>
    <n v="0"/>
    <n v="3"/>
    <n v="5"/>
    <n v="0"/>
    <n v="2"/>
    <n v="10"/>
    <s v="No corresponde"/>
    <s v="No corresponde"/>
    <s v="No corresponde"/>
    <s v="No corresponde"/>
    <s v="No corresponde"/>
    <s v="No corresponde"/>
    <n v="0.75438596491228072"/>
    <n v="0.8"/>
    <n v="0.9"/>
    <n v="0"/>
    <n v="72"/>
    <n v="145"/>
    <n v="0"/>
    <n v="0"/>
    <n v="1"/>
    <n v="0"/>
    <n v="1"/>
    <n v="3"/>
    <s v="No corresponde"/>
    <s v="No corresponde"/>
    <s v="No corresponde"/>
    <n v="9"/>
    <n v="10"/>
    <m/>
    <n v="0"/>
    <n v="0"/>
    <n v="0"/>
  </r>
  <r>
    <n v="768"/>
    <n v="90501"/>
    <x v="8"/>
    <s v="Churcampa"/>
    <s v="Churcampa"/>
    <n v="1"/>
    <n v="4"/>
    <n v="4"/>
    <s v="pobreza media y ruralidad media"/>
    <n v="1"/>
    <n v="0"/>
    <n v="0"/>
    <n v="5921"/>
    <n v="47.42"/>
    <n v="42.736486486486484"/>
    <n v="0.9247787610619469"/>
    <n v="226"/>
    <n v="0.94844501449546381"/>
    <n v="0.98000001907348633"/>
    <n v="0"/>
    <n v="42"/>
    <n v="96"/>
    <n v="0"/>
    <n v="321"/>
    <n v="7.4999998722757616E-2"/>
    <n v="0.17499999701976776"/>
    <n v="0"/>
    <n v="111"/>
    <n v="257"/>
    <x v="0"/>
    <s v="No corresponde"/>
    <s v="No corresponde"/>
    <n v="0"/>
    <n v="11"/>
    <n v="25"/>
    <n v="0"/>
    <n v="6"/>
    <n v="14"/>
    <n v="0"/>
    <n v="0.36428571428571427"/>
    <n v="0.85"/>
    <n v="0"/>
    <n v="0.36428571428571427"/>
    <n v="0.85"/>
    <n v="0.91273996509598598"/>
    <n v="0.95"/>
    <n v="1"/>
    <n v="0"/>
    <n v="137"/>
    <n v="275"/>
    <n v="0"/>
    <n v="1"/>
    <n v="3"/>
    <n v="0"/>
    <n v="1"/>
    <n v="3"/>
    <s v="No corresponde"/>
    <s v="No corresponde"/>
    <s v="No corresponde"/>
    <n v="12"/>
    <n v="12"/>
    <m/>
    <n v="0"/>
    <n v="0"/>
    <n v="0"/>
  </r>
  <r>
    <n v="769"/>
    <n v="90502"/>
    <x v="8"/>
    <s v="Churcampa"/>
    <s v="Anco"/>
    <n v="1"/>
    <n v="1"/>
    <n v="1"/>
    <s v="pobreza muy alta y ruralidad alta"/>
    <n v="4"/>
    <n v="1"/>
    <n v="0"/>
    <n v="6564"/>
    <n v="68.11"/>
    <n v="100"/>
    <n v="0.61674008810572689"/>
    <n v="227"/>
    <n v="0.63816864742581536"/>
    <n v="0.6667400598526001"/>
    <n v="0"/>
    <n v="38"/>
    <n v="88"/>
    <n v="3.0303030303030303E-3"/>
    <n v="330"/>
    <n v="4.5887445287529006E-2"/>
    <n v="0.10303030163049698"/>
    <n v="0"/>
    <n v="129"/>
    <n v="299"/>
    <x v="1"/>
    <n v="2.142857142857143E-3"/>
    <n v="5.0000000000000001E-3"/>
    <n v="0"/>
    <n v="11"/>
    <n v="25"/>
    <n v="0"/>
    <n v="2"/>
    <n v="10"/>
    <s v="No corresponde"/>
    <s v="No corresponde"/>
    <s v="No corresponde"/>
    <s v="No corresponde"/>
    <s v="No corresponde"/>
    <s v="No corresponde"/>
    <n v="0.69587628865979378"/>
    <n v="0.8"/>
    <n v="0.9"/>
    <n v="0"/>
    <n v="154"/>
    <n v="309"/>
    <n v="0"/>
    <n v="3"/>
    <n v="6"/>
    <n v="0"/>
    <n v="1"/>
    <n v="3"/>
    <s v="No corresponde"/>
    <s v="No corresponde"/>
    <s v="No corresponde"/>
    <n v="11"/>
    <n v="11"/>
    <m/>
    <n v="0"/>
    <n v="0"/>
    <n v="1"/>
  </r>
  <r>
    <n v="770"/>
    <n v="90503"/>
    <x v="8"/>
    <s v="Churcampa"/>
    <s v="Chinchihuasi"/>
    <n v="1"/>
    <n v="1"/>
    <n v="1"/>
    <s v="pobreza muy alta y ruralidad alta"/>
    <n v="4"/>
    <n v="1"/>
    <n v="0"/>
    <n v="3387"/>
    <n v="68.790000000000006"/>
    <n v="100"/>
    <n v="0.38636363636363635"/>
    <n v="88"/>
    <n v="0.40779220825665957"/>
    <n v="0.43636363744735718"/>
    <n v="0"/>
    <n v="14"/>
    <n v="32"/>
    <n v="2.4793388429752067E-2"/>
    <n v="121"/>
    <n v="6.765053108105834E-2"/>
    <n v="0.12479338794946671"/>
    <n v="0"/>
    <n v="45"/>
    <n v="104"/>
    <x v="1"/>
    <n v="2.142857142857143E-3"/>
    <n v="5.0000000000000001E-3"/>
    <n v="0"/>
    <n v="11"/>
    <n v="25"/>
    <n v="0"/>
    <n v="2"/>
    <n v="10"/>
    <s v="No corresponde"/>
    <s v="No corresponde"/>
    <s v="No corresponde"/>
    <s v="No corresponde"/>
    <s v="No corresponde"/>
    <s v="No corresponde"/>
    <n v="0.8571428571428571"/>
    <n v="0.9"/>
    <n v="0.95"/>
    <n v="0"/>
    <n v="85"/>
    <n v="171"/>
    <n v="0"/>
    <n v="1"/>
    <n v="2"/>
    <n v="0"/>
    <n v="1"/>
    <n v="3"/>
    <s v="No corresponde"/>
    <s v="No corresponde"/>
    <s v="No corresponde"/>
    <n v="11"/>
    <n v="11"/>
    <m/>
    <n v="0"/>
    <n v="0"/>
    <n v="0"/>
  </r>
  <r>
    <n v="771"/>
    <n v="90504"/>
    <x v="8"/>
    <s v="Churcampa"/>
    <s v="El Carmen"/>
    <n v="1"/>
    <n v="1"/>
    <n v="2"/>
    <s v="pobreza alta y ruralidad alta"/>
    <n v="1"/>
    <n v="0"/>
    <n v="0"/>
    <n v="3029"/>
    <n v="64.61"/>
    <n v="100"/>
    <n v="0.69230769230769229"/>
    <n v="104"/>
    <n v="0.72445055220153309"/>
    <n v="0.76730769872665405"/>
    <n v="0"/>
    <n v="15"/>
    <n v="34"/>
    <n v="1.5151515151515152E-2"/>
    <n v="132"/>
    <n v="6.8722943916465301E-2"/>
    <n v="0.14015151560306549"/>
    <n v="0"/>
    <n v="53"/>
    <n v="122"/>
    <x v="1"/>
    <n v="2.142857142857143E-3"/>
    <n v="5.0000000000000001E-3"/>
    <n v="0"/>
    <n v="7"/>
    <n v="15"/>
    <n v="0"/>
    <n v="6"/>
    <n v="14"/>
    <s v="No corresponde"/>
    <s v="No corresponde"/>
    <s v="No corresponde"/>
    <s v="No corresponde"/>
    <s v="No corresponde"/>
    <s v="No corresponde"/>
    <n v="0.54700854700854706"/>
    <n v="0.8"/>
    <n v="0.9"/>
    <n v="0"/>
    <n v="92"/>
    <n v="184"/>
    <n v="0"/>
    <n v="1"/>
    <n v="3"/>
    <n v="0"/>
    <n v="1"/>
    <n v="3"/>
    <s v="No corresponde"/>
    <s v="No corresponde"/>
    <s v="No corresponde"/>
    <n v="11"/>
    <n v="11"/>
    <m/>
    <n v="0"/>
    <n v="0"/>
    <n v="1"/>
  </r>
  <r>
    <n v="772"/>
    <n v="90505"/>
    <x v="8"/>
    <s v="Churcampa"/>
    <s v="La Merced"/>
    <n v="2"/>
    <n v="4"/>
    <n v="3"/>
    <s v="pobreza media y ruralidad alta"/>
    <n v="1"/>
    <n v="0"/>
    <n v="0"/>
    <n v="1628"/>
    <n v="42.26"/>
    <n v="100"/>
    <n v="0.94444444444444442"/>
    <n v="18"/>
    <n v="0.959682547856891"/>
    <n v="0.98000001907348633"/>
    <n v="0"/>
    <n v="4"/>
    <n v="8"/>
    <n v="0"/>
    <n v="19"/>
    <n v="6.4285716840199056E-2"/>
    <n v="0.15000000596046448"/>
    <n v="0"/>
    <n v="9"/>
    <n v="19"/>
    <x v="0"/>
    <s v="No corresponde"/>
    <s v="No corresponde"/>
    <n v="0"/>
    <n v="7"/>
    <n v="15"/>
    <n v="0"/>
    <n v="2"/>
    <n v="10"/>
    <s v="No corresponde"/>
    <s v="No corresponde"/>
    <s v="No corresponde"/>
    <s v="No corresponde"/>
    <s v="No corresponde"/>
    <s v="No corresponde"/>
    <n v="0.67741935483870963"/>
    <n v="0.8"/>
    <n v="0.9"/>
    <n v="0"/>
    <n v="64"/>
    <n v="128"/>
    <n v="0"/>
    <n v="0"/>
    <n v="1"/>
    <n v="0"/>
    <n v="1"/>
    <n v="3"/>
    <s v="No corresponde"/>
    <s v="No corresponde"/>
    <s v="No corresponde"/>
    <n v="9"/>
    <n v="10"/>
    <m/>
    <n v="0"/>
    <n v="0"/>
    <n v="1"/>
  </r>
  <r>
    <n v="773"/>
    <n v="90506"/>
    <x v="8"/>
    <s v="Churcampa"/>
    <s v="Locroja"/>
    <n v="1"/>
    <n v="1"/>
    <n v="2"/>
    <s v="pobreza alta y ruralidad alta"/>
    <n v="3"/>
    <n v="0"/>
    <n v="0"/>
    <n v="4151"/>
    <n v="66.849999999999994"/>
    <n v="100"/>
    <n v="0.90714285714285714"/>
    <n v="140"/>
    <n v="0.93836735511312674"/>
    <n v="0.98000001907348633"/>
    <n v="0"/>
    <n v="20"/>
    <n v="46"/>
    <n v="0"/>
    <n v="170"/>
    <n v="5.3571428571428568E-2"/>
    <n v="0.125"/>
    <n v="0"/>
    <n v="77"/>
    <n v="178"/>
    <x v="1"/>
    <n v="2.142857142857143E-3"/>
    <n v="5.0000000000000001E-3"/>
    <n v="0"/>
    <n v="11"/>
    <n v="25"/>
    <n v="0"/>
    <n v="2"/>
    <n v="10"/>
    <s v="No corresponde"/>
    <s v="No corresponde"/>
    <s v="No corresponde"/>
    <s v="No corresponde"/>
    <s v="No corresponde"/>
    <s v="No corresponde"/>
    <n v="0.98139534883720925"/>
    <n v="1"/>
    <n v="1"/>
    <n v="0"/>
    <n v="138"/>
    <n v="276"/>
    <s v="No corresponde"/>
    <s v="No corresponde"/>
    <s v="No corresponde"/>
    <n v="0"/>
    <n v="1"/>
    <n v="3"/>
    <s v="No corresponde"/>
    <s v="No corresponde"/>
    <s v="No corresponde"/>
    <n v="10"/>
    <n v="10"/>
    <m/>
    <n v="0"/>
    <n v="0"/>
    <n v="0"/>
  </r>
  <r>
    <n v="774"/>
    <n v="90507"/>
    <x v="8"/>
    <s v="Churcampa"/>
    <s v="Paucarbamba"/>
    <n v="1"/>
    <n v="1"/>
    <n v="2"/>
    <s v="pobreza alta y ruralidad alta"/>
    <n v="4"/>
    <n v="1"/>
    <n v="0"/>
    <n v="7286"/>
    <n v="62.98"/>
    <n v="100"/>
    <n v="0.43548387096774194"/>
    <n v="186"/>
    <n v="0.4676267238256569"/>
    <n v="0.51048386096954346"/>
    <n v="0"/>
    <n v="29"/>
    <n v="67"/>
    <n v="0.1867704280155642"/>
    <n v="257"/>
    <n v="0.24034186135801494"/>
    <n v="0.31177043914794922"/>
    <n v="0"/>
    <n v="96"/>
    <n v="222"/>
    <x v="1"/>
    <n v="2.142857142857143E-3"/>
    <n v="5.0000000000000001E-3"/>
    <n v="0"/>
    <n v="11"/>
    <n v="25"/>
    <n v="0"/>
    <n v="2"/>
    <n v="10"/>
    <s v="No corresponde"/>
    <s v="No corresponde"/>
    <s v="No corresponde"/>
    <s v="No corresponde"/>
    <s v="No corresponde"/>
    <s v="No corresponde"/>
    <n v="0.98165137614678899"/>
    <n v="1"/>
    <n v="1"/>
    <n v="0"/>
    <n v="159"/>
    <n v="318"/>
    <n v="0"/>
    <n v="2"/>
    <n v="4"/>
    <n v="0"/>
    <n v="1"/>
    <n v="3"/>
    <s v="No corresponde"/>
    <s v="No corresponde"/>
    <s v="No corresponde"/>
    <n v="11"/>
    <n v="11"/>
    <m/>
    <n v="0"/>
    <n v="0"/>
    <n v="1"/>
  </r>
  <r>
    <n v="775"/>
    <n v="90508"/>
    <x v="8"/>
    <s v="Churcampa"/>
    <s v="San Miguel de Mayocc"/>
    <n v="2"/>
    <n v="5"/>
    <n v="5"/>
    <s v="pobreza baja y ruralidad alta"/>
    <n v="1"/>
    <n v="0"/>
    <n v="0"/>
    <n v="1231"/>
    <n v="31.8"/>
    <n v="100"/>
    <n v="1"/>
    <n v="17"/>
    <n v="1"/>
    <n v="1"/>
    <n v="0"/>
    <n v="4"/>
    <n v="8"/>
    <n v="0"/>
    <n v="29"/>
    <n v="8.5714286991528096E-2"/>
    <n v="0.20000000298023224"/>
    <n v="0"/>
    <n v="11"/>
    <n v="24"/>
    <x v="0"/>
    <s v="No corresponde"/>
    <s v="No corresponde"/>
    <n v="0"/>
    <n v="3"/>
    <n v="5"/>
    <n v="0"/>
    <n v="2"/>
    <n v="10"/>
    <s v="No corresponde"/>
    <s v="No corresponde"/>
    <s v="No corresponde"/>
    <s v="No corresponde"/>
    <s v="No corresponde"/>
    <s v="No corresponde"/>
    <n v="0.65384615384615385"/>
    <n v="0.8"/>
    <n v="0.9"/>
    <n v="0"/>
    <n v="43"/>
    <n v="86"/>
    <n v="0"/>
    <n v="0"/>
    <n v="1"/>
    <n v="0"/>
    <n v="1"/>
    <n v="3"/>
    <s v="No corresponde"/>
    <s v="No corresponde"/>
    <s v="No corresponde"/>
    <n v="9"/>
    <n v="10"/>
    <m/>
    <n v="0"/>
    <n v="0"/>
    <n v="0"/>
  </r>
  <r>
    <n v="776"/>
    <n v="90509"/>
    <x v="8"/>
    <s v="Churcampa"/>
    <s v="San Pedro de Coris"/>
    <n v="1"/>
    <n v="4"/>
    <n v="3"/>
    <s v="pobreza media y ruralidad alta"/>
    <n v="1"/>
    <n v="0"/>
    <n v="0"/>
    <n v="4421"/>
    <n v="44.7"/>
    <n v="100"/>
    <n v="0.54545454545454541"/>
    <n v="88"/>
    <n v="0.58831167995155631"/>
    <n v="0.6454545259475708"/>
    <n v="0"/>
    <n v="18"/>
    <n v="41"/>
    <n v="1.4084507042253521E-2"/>
    <n v="142"/>
    <n v="7.8370222173466272E-2"/>
    <n v="0.16408450901508331"/>
    <n v="0"/>
    <n v="59"/>
    <n v="136"/>
    <x v="0"/>
    <s v="No corresponde"/>
    <s v="No corresponde"/>
    <n v="0"/>
    <n v="11"/>
    <n v="25"/>
    <n v="0"/>
    <n v="2"/>
    <n v="10"/>
    <s v="No corresponde"/>
    <s v="No corresponde"/>
    <s v="No corresponde"/>
    <s v="No corresponde"/>
    <s v="No corresponde"/>
    <s v="No corresponde"/>
    <n v="0.94354838709677424"/>
    <n v="0.95"/>
    <n v="1"/>
    <n v="0"/>
    <n v="141"/>
    <n v="283"/>
    <n v="0"/>
    <n v="1"/>
    <n v="3"/>
    <n v="0"/>
    <n v="1"/>
    <n v="3"/>
    <s v="No corresponde"/>
    <s v="No corresponde"/>
    <s v="No corresponde"/>
    <n v="10"/>
    <n v="10"/>
    <m/>
    <n v="0"/>
    <n v="0"/>
    <n v="0"/>
  </r>
  <r>
    <n v="777"/>
    <n v="90510"/>
    <x v="8"/>
    <s v="Churcampa"/>
    <s v="Pachamarca"/>
    <n v="1"/>
    <n v="1"/>
    <n v="1"/>
    <s v="pobreza muy alta y ruralidad alta"/>
    <n v="1"/>
    <n v="0"/>
    <n v="0"/>
    <n v="2897"/>
    <n v="72.16"/>
    <n v="100"/>
    <n v="0.46913580246913578"/>
    <n v="81"/>
    <n v="0.49056436134604126"/>
    <n v="0.51913577318191528"/>
    <n v="0"/>
    <n v="12"/>
    <n v="26"/>
    <n v="7.6923076923076927E-2"/>
    <n v="104"/>
    <n v="0.11978022164695866"/>
    <n v="0.17692308127880096"/>
    <n v="0"/>
    <n v="42"/>
    <n v="97"/>
    <x v="1"/>
    <n v="2.142857142857143E-3"/>
    <n v="5.0000000000000001E-3"/>
    <n v="0"/>
    <n v="11"/>
    <n v="25"/>
    <n v="0"/>
    <n v="2"/>
    <n v="10"/>
    <s v="No corresponde"/>
    <s v="No corresponde"/>
    <s v="No corresponde"/>
    <s v="No corresponde"/>
    <s v="No corresponde"/>
    <s v="No corresponde"/>
    <n v="0.88805970149253732"/>
    <n v="0.9"/>
    <n v="0.95"/>
    <n v="0"/>
    <n v="89"/>
    <n v="179"/>
    <n v="0"/>
    <n v="1"/>
    <n v="3"/>
    <n v="0"/>
    <n v="1"/>
    <n v="3"/>
    <s v="No corresponde"/>
    <s v="No corresponde"/>
    <s v="No corresponde"/>
    <n v="11"/>
    <n v="11"/>
    <m/>
    <n v="0"/>
    <n v="0"/>
    <n v="1"/>
  </r>
  <r>
    <n v="778"/>
    <n v="90511"/>
    <x v="8"/>
    <s v="Churcampa"/>
    <s v="Cosme"/>
    <n v="1"/>
    <n v="1"/>
    <n v="2"/>
    <s v="pobreza alta y ruralidad alta"/>
    <n v="4"/>
    <n v="1"/>
    <n v="0"/>
    <n v="4113"/>
    <n v="62.25"/>
    <n v="100"/>
    <n v="0.4088050314465409"/>
    <n v="159"/>
    <n v="0.44094788821988135"/>
    <n v="0.48380503058433533"/>
    <n v="0"/>
    <n v="24"/>
    <n v="54"/>
    <n v="0"/>
    <n v="211"/>
    <n v="5.3571428571428568E-2"/>
    <n v="0.125"/>
    <n v="0"/>
    <n v="63"/>
    <n v="145"/>
    <x v="1"/>
    <n v="2.142857142857143E-3"/>
    <n v="5.0000000000000001E-3"/>
    <n v="0"/>
    <n v="11"/>
    <n v="25"/>
    <n v="0"/>
    <n v="6"/>
    <n v="14"/>
    <s v="No corresponde"/>
    <s v="No corresponde"/>
    <s v="No corresponde"/>
    <s v="No corresponde"/>
    <s v="No corresponde"/>
    <s v="No corresponde"/>
    <n v="0.89839572192513373"/>
    <n v="0.9"/>
    <n v="0.95"/>
    <n v="0"/>
    <n v="30"/>
    <n v="60"/>
    <n v="0"/>
    <n v="1"/>
    <n v="2"/>
    <n v="0"/>
    <n v="1"/>
    <n v="3"/>
    <s v="No corresponde"/>
    <s v="No corresponde"/>
    <s v="No corresponde"/>
    <n v="11"/>
    <n v="11"/>
    <m/>
    <n v="0"/>
    <n v="0"/>
    <n v="1"/>
  </r>
  <r>
    <n v="779"/>
    <n v="90602"/>
    <x v="8"/>
    <s v="Huaytará"/>
    <s v="Ayavi"/>
    <n v="1"/>
    <n v="4"/>
    <n v="3"/>
    <s v="pobreza media y ruralidad alta"/>
    <n v="1"/>
    <n v="0"/>
    <n v="0"/>
    <n v="593"/>
    <n v="46.03"/>
    <n v="100"/>
    <n v="0.625"/>
    <n v="16"/>
    <n v="0.66785715307508198"/>
    <n v="0.72500002384185791"/>
    <n v="0"/>
    <n v="3"/>
    <n v="6"/>
    <n v="0"/>
    <n v="20"/>
    <n v="6.4285716840199056E-2"/>
    <n v="0.15000000596046448"/>
    <n v="0"/>
    <n v="11"/>
    <n v="25"/>
    <x v="0"/>
    <s v="No corresponde"/>
    <s v="No corresponde"/>
    <n v="0"/>
    <n v="3"/>
    <n v="5"/>
    <n v="0"/>
    <n v="2"/>
    <n v="10"/>
    <s v="No corresponde"/>
    <s v="No corresponde"/>
    <s v="No corresponde"/>
    <s v="No corresponde"/>
    <s v="No corresponde"/>
    <s v="No corresponde"/>
    <n v="0.91044776119402981"/>
    <n v="0.95"/>
    <n v="1"/>
    <n v="0"/>
    <n v="44"/>
    <n v="88"/>
    <n v="0"/>
    <n v="0"/>
    <n v="1"/>
    <n v="0"/>
    <n v="1"/>
    <n v="3"/>
    <s v="No corresponde"/>
    <s v="No corresponde"/>
    <s v="No corresponde"/>
    <n v="9"/>
    <n v="10"/>
    <m/>
    <n v="0"/>
    <n v="0"/>
    <n v="1"/>
  </r>
  <r>
    <n v="780"/>
    <n v="90603"/>
    <x v="8"/>
    <s v="Huaytará"/>
    <s v="Córdova"/>
    <n v="2"/>
    <n v="4"/>
    <n v="3"/>
    <s v="pobreza media y ruralidad alta"/>
    <n v="1"/>
    <n v="0"/>
    <n v="0"/>
    <n v="2878"/>
    <n v="41.2"/>
    <n v="100"/>
    <n v="0.72222222222222221"/>
    <n v="18"/>
    <n v="0.76507936962067136"/>
    <n v="0.82222223281860352"/>
    <n v="0"/>
    <n v="3"/>
    <n v="5"/>
    <n v="0"/>
    <n v="24"/>
    <n v="6.4285716840199056E-2"/>
    <n v="0.15000000596046448"/>
    <n v="0"/>
    <n v="17"/>
    <n v="39"/>
    <x v="0"/>
    <s v="No corresponde"/>
    <s v="No corresponde"/>
    <n v="0"/>
    <n v="7"/>
    <n v="15"/>
    <n v="0"/>
    <n v="2"/>
    <n v="10"/>
    <s v="No corresponde"/>
    <s v="No corresponde"/>
    <s v="No corresponde"/>
    <s v="No corresponde"/>
    <s v="No corresponde"/>
    <s v="No corresponde"/>
    <n v="0.97222222222222221"/>
    <n v="1"/>
    <n v="1"/>
    <n v="0"/>
    <n v="69"/>
    <n v="139"/>
    <n v="0"/>
    <n v="0"/>
    <n v="1"/>
    <n v="0"/>
    <n v="1"/>
    <n v="3"/>
    <s v="No corresponde"/>
    <s v="No corresponde"/>
    <s v="No corresponde"/>
    <n v="9"/>
    <n v="10"/>
    <m/>
    <n v="0"/>
    <n v="0"/>
    <n v="0"/>
  </r>
  <r>
    <n v="781"/>
    <n v="90604"/>
    <x v="8"/>
    <s v="Huaytará"/>
    <s v="Huayacundo Arma"/>
    <n v="2"/>
    <n v="5"/>
    <n v="5"/>
    <s v="pobreza baja y ruralidad alta"/>
    <n v="1"/>
    <n v="0"/>
    <n v="0"/>
    <n v="466"/>
    <n v="40.69"/>
    <n v="100"/>
    <n v="0.75"/>
    <n v="8"/>
    <n v="0.81428570406777523"/>
    <n v="0.89999997615814209"/>
    <n v="0"/>
    <n v="2"/>
    <n v="4"/>
    <n v="0"/>
    <n v="14"/>
    <n v="8.5714286991528096E-2"/>
    <n v="0.20000000298023224"/>
    <n v="0"/>
    <n v="7"/>
    <n v="15"/>
    <x v="0"/>
    <s v="No corresponde"/>
    <s v="No corresponde"/>
    <n v="0"/>
    <n v="3"/>
    <n v="5"/>
    <n v="0"/>
    <n v="6"/>
    <n v="14"/>
    <s v="No corresponde"/>
    <s v="No corresponde"/>
    <s v="No corresponde"/>
    <s v="No corresponde"/>
    <s v="No corresponde"/>
    <s v="No corresponde"/>
    <n v="1"/>
    <n v="1"/>
    <n v="1"/>
    <n v="0"/>
    <n v="30"/>
    <n v="61"/>
    <n v="0"/>
    <n v="0"/>
    <n v="1"/>
    <n v="0"/>
    <n v="1"/>
    <n v="3"/>
    <s v="No corresponde"/>
    <s v="No corresponde"/>
    <s v="No corresponde"/>
    <n v="9"/>
    <n v="10"/>
    <m/>
    <n v="0"/>
    <n v="0"/>
    <n v="1"/>
  </r>
  <r>
    <n v="782"/>
    <n v="90605"/>
    <x v="8"/>
    <s v="Huaytará"/>
    <s v="Laramarca"/>
    <n v="1"/>
    <n v="4"/>
    <n v="3"/>
    <s v="pobreza media y ruralidad alta"/>
    <n v="1"/>
    <n v="0"/>
    <n v="0"/>
    <n v="817"/>
    <n v="46.6"/>
    <n v="100"/>
    <n v="0.5"/>
    <n v="20"/>
    <n v="0.54285715307508198"/>
    <n v="0.60000002384185791"/>
    <n v="0"/>
    <n v="5"/>
    <n v="10"/>
    <n v="0"/>
    <n v="27"/>
    <n v="6.4285716840199056E-2"/>
    <n v="0.15000000596046448"/>
    <n v="0"/>
    <n v="7"/>
    <n v="15"/>
    <x v="0"/>
    <s v="No corresponde"/>
    <s v="No corresponde"/>
    <n v="0"/>
    <n v="3"/>
    <n v="5"/>
    <n v="0"/>
    <n v="2"/>
    <n v="10"/>
    <s v="No corresponde"/>
    <s v="No corresponde"/>
    <s v="No corresponde"/>
    <s v="No corresponde"/>
    <s v="No corresponde"/>
    <s v="No corresponde"/>
    <n v="0.92982456140350878"/>
    <n v="0.95"/>
    <n v="1"/>
    <n v="0"/>
    <n v="52"/>
    <n v="104"/>
    <s v="No corresponde"/>
    <s v="No corresponde"/>
    <s v="No corresponde"/>
    <n v="0"/>
    <n v="1"/>
    <n v="3"/>
    <s v="No corresponde"/>
    <s v="No corresponde"/>
    <s v="No corresponde"/>
    <n v="9"/>
    <n v="9"/>
    <m/>
    <n v="0"/>
    <n v="0"/>
    <n v="1"/>
  </r>
  <r>
    <n v="783"/>
    <n v="90606"/>
    <x v="8"/>
    <s v="Huaytará"/>
    <s v="Ocoyo"/>
    <n v="1"/>
    <n v="2"/>
    <n v="2"/>
    <s v="pobreza alta y ruralidad alta"/>
    <n v="1"/>
    <n v="0"/>
    <n v="0"/>
    <n v="2471"/>
    <n v="57.54"/>
    <n v="100"/>
    <n v="0.5"/>
    <n v="20"/>
    <n v="0.53214285203388756"/>
    <n v="0.57499998807907104"/>
    <n v="0"/>
    <n v="5"/>
    <n v="10"/>
    <n v="0"/>
    <n v="40"/>
    <n v="5.3571428571428568E-2"/>
    <n v="0.125"/>
    <n v="0"/>
    <n v="15"/>
    <n v="34"/>
    <x v="1"/>
    <n v="2.142857142857143E-3"/>
    <n v="5.0000000000000001E-3"/>
    <n v="0"/>
    <n v="7"/>
    <n v="15"/>
    <n v="0"/>
    <n v="2"/>
    <n v="10"/>
    <s v="No corresponde"/>
    <s v="No corresponde"/>
    <s v="No corresponde"/>
    <s v="No corresponde"/>
    <s v="No corresponde"/>
    <s v="No corresponde"/>
    <n v="0.91935483870967738"/>
    <n v="0.95"/>
    <n v="1"/>
    <n v="0"/>
    <n v="54"/>
    <n v="108"/>
    <s v="No corresponde"/>
    <s v="No corresponde"/>
    <s v="No corresponde"/>
    <n v="0"/>
    <n v="1"/>
    <n v="3"/>
    <s v="No corresponde"/>
    <s v="No corresponde"/>
    <s v="No corresponde"/>
    <n v="10"/>
    <n v="10"/>
    <m/>
    <n v="0"/>
    <n v="0"/>
    <n v="0"/>
  </r>
  <r>
    <n v="784"/>
    <n v="90607"/>
    <x v="8"/>
    <s v="Huaytará"/>
    <s v="Pilpichaca"/>
    <n v="1"/>
    <n v="1"/>
    <n v="2"/>
    <s v="pobreza alta y ruralidad alta"/>
    <n v="1"/>
    <n v="0"/>
    <n v="0"/>
    <n v="3740"/>
    <n v="62.54"/>
    <n v="100"/>
    <n v="0.35159817351598172"/>
    <n v="219"/>
    <n v="0.38374102549154776"/>
    <n v="0.42659816145896912"/>
    <n v="0"/>
    <n v="29"/>
    <n v="67"/>
    <n v="0"/>
    <n v="286"/>
    <n v="5.3571428571428568E-2"/>
    <n v="0.125"/>
    <n v="0"/>
    <n v="86"/>
    <n v="200"/>
    <x v="1"/>
    <n v="2.142857142857143E-3"/>
    <n v="5.0000000000000001E-3"/>
    <n v="0"/>
    <n v="11"/>
    <n v="25"/>
    <n v="0"/>
    <n v="6"/>
    <n v="14"/>
    <s v="No corresponde"/>
    <s v="No corresponde"/>
    <s v="No corresponde"/>
    <s v="No corresponde"/>
    <s v="No corresponde"/>
    <s v="No corresponde"/>
    <n v="0.93170731707317078"/>
    <n v="0.95"/>
    <n v="1"/>
    <n v="0"/>
    <n v="147"/>
    <n v="294"/>
    <n v="0"/>
    <n v="1"/>
    <n v="2"/>
    <n v="0"/>
    <n v="1"/>
    <n v="3"/>
    <s v="No corresponde"/>
    <s v="No corresponde"/>
    <s v="No corresponde"/>
    <n v="11"/>
    <n v="11"/>
    <m/>
    <n v="0"/>
    <n v="0"/>
    <n v="1"/>
  </r>
  <r>
    <n v="785"/>
    <n v="90608"/>
    <x v="8"/>
    <s v="Huaytará"/>
    <s v="Querco"/>
    <n v="1"/>
    <n v="4"/>
    <n v="3"/>
    <s v="pobreza media y ruralidad alta"/>
    <n v="1"/>
    <n v="0"/>
    <n v="0"/>
    <n v="1037"/>
    <n v="46.08"/>
    <n v="100"/>
    <n v="0.3"/>
    <n v="20"/>
    <n v="0.34285714541162765"/>
    <n v="0.40000000596046448"/>
    <n v="0"/>
    <n v="6"/>
    <n v="12"/>
    <n v="0"/>
    <n v="31"/>
    <n v="6.4285716840199056E-2"/>
    <n v="0.15000000596046448"/>
    <n v="0"/>
    <n v="16"/>
    <n v="36"/>
    <x v="0"/>
    <s v="No corresponde"/>
    <s v="No corresponde"/>
    <n v="0"/>
    <n v="3"/>
    <n v="5"/>
    <n v="0"/>
    <n v="2"/>
    <n v="10"/>
    <s v="No corresponde"/>
    <s v="No corresponde"/>
    <s v="No corresponde"/>
    <s v="No corresponde"/>
    <s v="No corresponde"/>
    <s v="No corresponde"/>
    <n v="0.83333333333333337"/>
    <n v="0.9"/>
    <n v="0.95"/>
    <n v="0"/>
    <n v="66"/>
    <n v="132"/>
    <s v="No corresponde"/>
    <s v="No corresponde"/>
    <s v="No corresponde"/>
    <n v="0"/>
    <n v="1"/>
    <n v="3"/>
    <s v="No corresponde"/>
    <s v="No corresponde"/>
    <s v="No corresponde"/>
    <n v="9"/>
    <n v="9"/>
    <m/>
    <n v="0"/>
    <n v="0"/>
    <n v="1"/>
  </r>
  <r>
    <n v="786"/>
    <n v="90609"/>
    <x v="8"/>
    <s v="Huaytará"/>
    <s v="Quito-Arma"/>
    <n v="1"/>
    <n v="1"/>
    <n v="1"/>
    <s v="pobreza muy alta y ruralidad alta"/>
    <n v="1"/>
    <n v="0"/>
    <n v="0"/>
    <n v="762"/>
    <n v="85.43"/>
    <n v="100"/>
    <n v="0.57692307692307687"/>
    <n v="26"/>
    <n v="0.59835165149562963"/>
    <n v="0.6269230842590332"/>
    <n v="0"/>
    <n v="3"/>
    <n v="6"/>
    <n v="0"/>
    <n v="25"/>
    <n v="4.2857143495764048E-2"/>
    <n v="0.10000000149011612"/>
    <n v="0"/>
    <n v="11"/>
    <n v="25"/>
    <x v="1"/>
    <n v="2.142857142857143E-3"/>
    <n v="5.0000000000000001E-3"/>
    <n v="0"/>
    <n v="3"/>
    <n v="5"/>
    <n v="0"/>
    <n v="2"/>
    <n v="10"/>
    <s v="No corresponde"/>
    <s v="No corresponde"/>
    <s v="No corresponde"/>
    <s v="No corresponde"/>
    <s v="No corresponde"/>
    <s v="No corresponde"/>
    <n v="0.92682926829268297"/>
    <n v="0.95"/>
    <n v="1"/>
    <n v="0"/>
    <n v="72"/>
    <n v="144"/>
    <n v="0"/>
    <n v="0"/>
    <n v="1"/>
    <n v="0"/>
    <n v="1"/>
    <n v="3"/>
    <s v="No corresponde"/>
    <s v="No corresponde"/>
    <s v="No corresponde"/>
    <n v="10"/>
    <n v="11"/>
    <m/>
    <n v="0"/>
    <n v="0"/>
    <n v="1"/>
  </r>
  <r>
    <n v="787"/>
    <n v="90610"/>
    <x v="8"/>
    <s v="Huaytará"/>
    <s v="San Antonio de Cusicancha"/>
    <n v="1"/>
    <n v="1"/>
    <n v="1"/>
    <s v="pobreza muy alta y ruralidad alta"/>
    <n v="1"/>
    <n v="0"/>
    <n v="0"/>
    <n v="1665"/>
    <n v="74.89"/>
    <n v="100"/>
    <n v="0.76056338028169013"/>
    <n v="71"/>
    <n v="0.78199195394093846"/>
    <n v="0.81056338548660278"/>
    <n v="0"/>
    <n v="9"/>
    <n v="20"/>
    <n v="0"/>
    <n v="92"/>
    <n v="4.2857143495764048E-2"/>
    <n v="0.10000000149011612"/>
    <n v="0"/>
    <n v="31"/>
    <n v="71"/>
    <x v="1"/>
    <n v="2.142857142857143E-3"/>
    <n v="5.0000000000000001E-3"/>
    <n v="0"/>
    <n v="7"/>
    <n v="15"/>
    <n v="0"/>
    <n v="2"/>
    <n v="10"/>
    <s v="No corresponde"/>
    <s v="No corresponde"/>
    <s v="No corresponde"/>
    <s v="No corresponde"/>
    <s v="No corresponde"/>
    <s v="No corresponde"/>
    <n v="0"/>
    <n v="0.7"/>
    <n v="0.8"/>
    <n v="0"/>
    <n v="67"/>
    <n v="134"/>
    <n v="0"/>
    <n v="1"/>
    <n v="2"/>
    <n v="0"/>
    <n v="1"/>
    <n v="3"/>
    <s v="No corresponde"/>
    <s v="No corresponde"/>
    <s v="No corresponde"/>
    <n v="11"/>
    <n v="11"/>
    <m/>
    <n v="0"/>
    <n v="0"/>
    <n v="0"/>
  </r>
  <r>
    <n v="788"/>
    <n v="90611"/>
    <x v="8"/>
    <s v="Huaytará"/>
    <s v="San Francisco de Sangayaico"/>
    <n v="2"/>
    <n v="4"/>
    <n v="3"/>
    <s v="pobreza media y ruralidad alta"/>
    <n v="1"/>
    <n v="0"/>
    <n v="0"/>
    <n v="553"/>
    <n v="42.22"/>
    <n v="100"/>
    <n v="0.375"/>
    <n v="24"/>
    <n v="0.41785714030265808"/>
    <n v="0.47499999403953552"/>
    <n v="0"/>
    <n v="7"/>
    <n v="16"/>
    <n v="0"/>
    <n v="40"/>
    <n v="6.4285716840199056E-2"/>
    <n v="0.15000000596046448"/>
    <n v="0"/>
    <n v="18"/>
    <n v="42"/>
    <x v="0"/>
    <s v="No corresponde"/>
    <s v="No corresponde"/>
    <n v="0"/>
    <n v="3"/>
    <n v="5"/>
    <n v="0"/>
    <n v="2"/>
    <n v="10"/>
    <s v="No corresponde"/>
    <s v="No corresponde"/>
    <s v="No corresponde"/>
    <s v="No corresponde"/>
    <s v="No corresponde"/>
    <s v="No corresponde"/>
    <n v="0.97142857142857142"/>
    <n v="1"/>
    <n v="1"/>
    <n v="0"/>
    <n v="44"/>
    <n v="88"/>
    <n v="0"/>
    <n v="0"/>
    <n v="1"/>
    <n v="0"/>
    <n v="1"/>
    <n v="3"/>
    <s v="No corresponde"/>
    <s v="No corresponde"/>
    <s v="No corresponde"/>
    <n v="9"/>
    <n v="10"/>
    <m/>
    <n v="0"/>
    <n v="0"/>
    <n v="1"/>
  </r>
  <r>
    <n v="789"/>
    <n v="90612"/>
    <x v="8"/>
    <s v="Huaytará"/>
    <s v="San Isidro"/>
    <n v="1"/>
    <n v="2"/>
    <n v="2"/>
    <s v="pobreza alta y ruralidad alta"/>
    <n v="1"/>
    <n v="0"/>
    <n v="0"/>
    <n v="1186"/>
    <n v="58.76"/>
    <n v="100"/>
    <n v="0.2"/>
    <n v="15"/>
    <n v="0.23214285969734194"/>
    <n v="0.27500000596046448"/>
    <n v="0"/>
    <n v="3"/>
    <n v="7"/>
    <n v="0"/>
    <n v="27"/>
    <n v="5.3571428571428568E-2"/>
    <n v="0.125"/>
    <n v="0"/>
    <n v="9"/>
    <n v="20"/>
    <x v="1"/>
    <n v="2.142857142857143E-3"/>
    <n v="5.0000000000000001E-3"/>
    <n v="0"/>
    <n v="3"/>
    <n v="5"/>
    <n v="0"/>
    <n v="2"/>
    <n v="10"/>
    <s v="No corresponde"/>
    <s v="No corresponde"/>
    <s v="No corresponde"/>
    <s v="No corresponde"/>
    <s v="No corresponde"/>
    <s v="No corresponde"/>
    <n v="0.52173913043478259"/>
    <n v="0.8"/>
    <n v="0.9"/>
    <n v="0"/>
    <n v="42"/>
    <n v="84"/>
    <n v="0"/>
    <n v="0"/>
    <n v="1"/>
    <n v="0"/>
    <n v="1"/>
    <n v="3"/>
    <s v="No corresponde"/>
    <s v="No corresponde"/>
    <s v="No corresponde"/>
    <n v="10"/>
    <n v="11"/>
    <m/>
    <n v="0"/>
    <n v="0"/>
    <n v="0"/>
  </r>
  <r>
    <n v="790"/>
    <n v="90613"/>
    <x v="8"/>
    <s v="Huaytará"/>
    <s v="Santiago de Chocorvos"/>
    <n v="1"/>
    <n v="1"/>
    <n v="2"/>
    <s v="pobreza alta y ruralidad alta"/>
    <n v="1"/>
    <n v="0"/>
    <n v="0"/>
    <n v="2823"/>
    <n v="62.11"/>
    <n v="100"/>
    <n v="0.46153846153846156"/>
    <n v="39"/>
    <n v="0.49368132732726716"/>
    <n v="0.53653848171234131"/>
    <n v="0"/>
    <n v="8"/>
    <n v="17"/>
    <n v="0"/>
    <n v="74"/>
    <n v="5.3571428571428568E-2"/>
    <n v="0.125"/>
    <n v="0"/>
    <n v="34"/>
    <n v="79"/>
    <x v="1"/>
    <n v="2.142857142857143E-3"/>
    <n v="5.0000000000000001E-3"/>
    <n v="0"/>
    <n v="11"/>
    <n v="25"/>
    <n v="0"/>
    <n v="2"/>
    <n v="10"/>
    <s v="No corresponde"/>
    <s v="No corresponde"/>
    <s v="No corresponde"/>
    <s v="No corresponde"/>
    <s v="No corresponde"/>
    <s v="No corresponde"/>
    <n v="0.9452054794520548"/>
    <n v="0.95"/>
    <n v="1"/>
    <n v="0"/>
    <n v="174"/>
    <n v="348"/>
    <n v="0"/>
    <n v="1"/>
    <n v="2"/>
    <n v="0"/>
    <n v="1"/>
    <n v="3"/>
    <s v="No corresponde"/>
    <s v="No corresponde"/>
    <s v="No corresponde"/>
    <n v="11"/>
    <n v="11"/>
    <m/>
    <n v="0"/>
    <n v="0"/>
    <n v="0"/>
  </r>
  <r>
    <n v="791"/>
    <n v="90614"/>
    <x v="8"/>
    <s v="Huaytará"/>
    <s v="Santiago de Quirahuara"/>
    <n v="1"/>
    <n v="3"/>
    <n v="2"/>
    <s v="pobreza alta y ruralidad alta"/>
    <n v="1"/>
    <n v="0"/>
    <n v="0"/>
    <n v="654"/>
    <n v="54.7"/>
    <n v="100"/>
    <n v="0.66666666666666663"/>
    <n v="3"/>
    <n v="0.69880952721550349"/>
    <n v="0.74166667461395264"/>
    <n v="0"/>
    <n v="3"/>
    <n v="5"/>
    <n v="0"/>
    <n v="12"/>
    <n v="5.3571428571428568E-2"/>
    <n v="0.125"/>
    <n v="0"/>
    <n v="10"/>
    <n v="23"/>
    <x v="0"/>
    <s v="No corresponde"/>
    <s v="No corresponde"/>
    <n v="0"/>
    <n v="3"/>
    <n v="5"/>
    <n v="0"/>
    <n v="2"/>
    <n v="10"/>
    <s v="No corresponde"/>
    <s v="No corresponde"/>
    <s v="No corresponde"/>
    <s v="No corresponde"/>
    <s v="No corresponde"/>
    <s v="No corresponde"/>
    <n v="0.47619047619047616"/>
    <n v="0.7"/>
    <n v="0.8"/>
    <n v="0"/>
    <n v="44"/>
    <n v="88"/>
    <n v="0"/>
    <n v="0"/>
    <n v="1"/>
    <n v="0"/>
    <n v="1"/>
    <n v="3"/>
    <s v="No corresponde"/>
    <s v="No corresponde"/>
    <s v="No corresponde"/>
    <n v="9"/>
    <n v="10"/>
    <m/>
    <n v="0"/>
    <n v="0"/>
    <n v="0"/>
  </r>
  <r>
    <n v="792"/>
    <n v="90615"/>
    <x v="8"/>
    <s v="Huaytará"/>
    <s v="Santo Domingo de Capillas"/>
    <n v="1"/>
    <n v="3"/>
    <n v="3"/>
    <s v="pobreza media y ruralidad alta"/>
    <n v="1"/>
    <n v="0"/>
    <n v="0"/>
    <n v="975"/>
    <n v="50.77"/>
    <n v="100"/>
    <n v="0.4"/>
    <n v="15"/>
    <n v="0.44285714285714289"/>
    <n v="0.5"/>
    <n v="0"/>
    <n v="3"/>
    <n v="7"/>
    <n v="0"/>
    <n v="29"/>
    <n v="6.4285716840199056E-2"/>
    <n v="0.15000000596046448"/>
    <n v="0"/>
    <n v="11"/>
    <n v="25"/>
    <x v="0"/>
    <s v="No corresponde"/>
    <s v="No corresponde"/>
    <n v="0"/>
    <n v="3"/>
    <n v="5"/>
    <n v="0"/>
    <n v="2"/>
    <n v="10"/>
    <s v="No corresponde"/>
    <s v="No corresponde"/>
    <s v="No corresponde"/>
    <s v="No corresponde"/>
    <s v="No corresponde"/>
    <s v="No corresponde"/>
    <n v="0.96"/>
    <n v="1"/>
    <n v="1"/>
    <n v="0"/>
    <n v="38"/>
    <n v="77"/>
    <n v="0"/>
    <n v="0"/>
    <n v="1"/>
    <n v="0"/>
    <n v="1"/>
    <n v="3"/>
    <s v="No corresponde"/>
    <s v="No corresponde"/>
    <s v="No corresponde"/>
    <n v="9"/>
    <n v="10"/>
    <m/>
    <n v="0"/>
    <n v="0"/>
    <n v="0"/>
  </r>
  <r>
    <n v="793"/>
    <n v="90616"/>
    <x v="8"/>
    <s v="Huaytará"/>
    <s v="Tambo"/>
    <n v="1"/>
    <n v="3"/>
    <n v="3"/>
    <s v="pobreza media y ruralidad alta"/>
    <n v="1"/>
    <n v="0"/>
    <n v="0"/>
    <n v="311"/>
    <n v="49.22"/>
    <n v="100"/>
    <n v="0.7142857142857143"/>
    <n v="21"/>
    <n v="0.75714284911447638"/>
    <n v="0.81428569555282593"/>
    <n v="0"/>
    <n v="3"/>
    <n v="7"/>
    <n v="0"/>
    <n v="17"/>
    <n v="6.4285716840199056E-2"/>
    <n v="0.15000000596046448"/>
    <n v="0"/>
    <n v="15"/>
    <n v="33"/>
    <x v="0"/>
    <s v="No corresponde"/>
    <s v="No corresponde"/>
    <n v="0"/>
    <n v="3"/>
    <n v="5"/>
    <n v="0"/>
    <n v="2"/>
    <n v="10"/>
    <s v="No corresponde"/>
    <s v="No corresponde"/>
    <s v="No corresponde"/>
    <s v="No corresponde"/>
    <s v="No corresponde"/>
    <s v="No corresponde"/>
    <n v="0.7592592592592593"/>
    <n v="0.8"/>
    <n v="0.9"/>
    <n v="0"/>
    <n v="40"/>
    <n v="80"/>
    <n v="0"/>
    <n v="0"/>
    <n v="1"/>
    <n v="0"/>
    <n v="1"/>
    <n v="3"/>
    <s v="No corresponde"/>
    <s v="No corresponde"/>
    <s v="No corresponde"/>
    <n v="9"/>
    <n v="10"/>
    <m/>
    <n v="0"/>
    <n v="0"/>
    <n v="0"/>
  </r>
  <r>
    <n v="794"/>
    <n v="90701"/>
    <x v="8"/>
    <s v="Tayacaja"/>
    <s v="Pampas"/>
    <n v="2"/>
    <n v="5"/>
    <n v="4"/>
    <s v="pobreza media y ruralidad media"/>
    <n v="1"/>
    <n v="0"/>
    <n v="0"/>
    <n v="9272"/>
    <n v="40.51"/>
    <n v="37.715355805243448"/>
    <n v="0.89444444444444449"/>
    <n v="360"/>
    <n v="0.93111111928546242"/>
    <n v="0.98000001907348633"/>
    <n v="0"/>
    <n v="101"/>
    <n v="235"/>
    <n v="0"/>
    <n v="679"/>
    <n v="7.4999998722757616E-2"/>
    <n v="0.17499999701976776"/>
    <n v="0"/>
    <n v="234"/>
    <n v="546"/>
    <x v="0"/>
    <s v="No corresponde"/>
    <s v="No corresponde"/>
    <n v="0"/>
    <n v="11"/>
    <n v="25"/>
    <n v="0"/>
    <n v="2"/>
    <n v="10"/>
    <n v="0"/>
    <n v="0.36428571428571427"/>
    <n v="0.85"/>
    <n v="0"/>
    <n v="0.36428571428571427"/>
    <n v="0.85"/>
    <n v="0.92307692307692313"/>
    <n v="0.95"/>
    <n v="1"/>
    <n v="0"/>
    <n v="176"/>
    <n v="353"/>
    <n v="0"/>
    <n v="1"/>
    <n v="3"/>
    <n v="0"/>
    <n v="1"/>
    <n v="3"/>
    <s v="No corresponde"/>
    <s v="No corresponde"/>
    <s v="No corresponde"/>
    <n v="12"/>
    <n v="12"/>
    <m/>
    <n v="0"/>
    <n v="0"/>
    <n v="0"/>
  </r>
  <r>
    <n v="795"/>
    <n v="90702"/>
    <x v="8"/>
    <s v="Tayacaja"/>
    <s v="Acostambo"/>
    <n v="1"/>
    <n v="2"/>
    <n v="2"/>
    <s v="pobreza alta y ruralidad alta"/>
    <n v="1"/>
    <n v="0"/>
    <n v="0"/>
    <n v="4082"/>
    <n v="56.61"/>
    <n v="100"/>
    <n v="0.68224299065420557"/>
    <n v="107"/>
    <n v="0.7143858422106194"/>
    <n v="0.75724297761917114"/>
    <n v="0"/>
    <n v="15"/>
    <n v="34"/>
    <n v="0"/>
    <n v="141"/>
    <n v="5.3571428571428568E-2"/>
    <n v="0.125"/>
    <n v="0"/>
    <n v="65"/>
    <n v="151"/>
    <x v="1"/>
    <n v="2.142857142857143E-3"/>
    <n v="5.0000000000000001E-3"/>
    <n v="0"/>
    <n v="11"/>
    <n v="25"/>
    <n v="0"/>
    <n v="2"/>
    <n v="10"/>
    <s v="No corresponde"/>
    <s v="No corresponde"/>
    <s v="No corresponde"/>
    <s v="No corresponde"/>
    <s v="No corresponde"/>
    <s v="No corresponde"/>
    <n v="0.79329608938547491"/>
    <n v="0.8"/>
    <n v="0.9"/>
    <n v="0"/>
    <n v="152"/>
    <n v="304"/>
    <n v="0"/>
    <n v="1"/>
    <n v="3"/>
    <n v="0"/>
    <n v="1"/>
    <n v="3"/>
    <s v="No corresponde"/>
    <s v="No corresponde"/>
    <s v="No corresponde"/>
    <n v="11"/>
    <n v="11"/>
    <m/>
    <n v="0"/>
    <n v="0"/>
    <n v="1"/>
  </r>
  <r>
    <n v="796"/>
    <n v="90703"/>
    <x v="8"/>
    <s v="Tayacaja"/>
    <s v="Acraquia"/>
    <n v="1"/>
    <n v="3"/>
    <n v="2"/>
    <s v="pobreza alta y ruralidad alta"/>
    <n v="1"/>
    <n v="0"/>
    <n v="0"/>
    <n v="4980"/>
    <n v="51.53"/>
    <n v="100"/>
    <n v="0.96124031007751942"/>
    <n v="129"/>
    <n v="0.96124030215663636"/>
    <n v="0.96124029159545898"/>
    <n v="0"/>
    <n v="23"/>
    <n v="53"/>
    <n v="0"/>
    <n v="171"/>
    <n v="5.3571428571428568E-2"/>
    <n v="0.125"/>
    <n v="0"/>
    <n v="85"/>
    <n v="198"/>
    <x v="0"/>
    <s v="No corresponde"/>
    <s v="No corresponde"/>
    <n v="0"/>
    <n v="11"/>
    <n v="25"/>
    <n v="0"/>
    <n v="2"/>
    <n v="10"/>
    <s v="No corresponde"/>
    <s v="No corresponde"/>
    <s v="No corresponde"/>
    <s v="No corresponde"/>
    <s v="No corresponde"/>
    <s v="No corresponde"/>
    <n v="0.83498349834983498"/>
    <n v="0.9"/>
    <n v="0.95"/>
    <n v="0"/>
    <n v="125"/>
    <n v="250"/>
    <n v="0"/>
    <n v="1"/>
    <n v="3"/>
    <n v="0"/>
    <n v="1"/>
    <n v="3"/>
    <s v="No corresponde"/>
    <s v="No corresponde"/>
    <s v="No corresponde"/>
    <n v="10"/>
    <n v="10"/>
    <m/>
    <n v="0"/>
    <n v="0"/>
    <n v="1"/>
  </r>
  <r>
    <n v="797"/>
    <n v="90704"/>
    <x v="8"/>
    <s v="Tayacaja"/>
    <s v="Ahuaycha"/>
    <n v="1"/>
    <n v="2"/>
    <n v="2"/>
    <s v="pobreza alta y ruralidad alta"/>
    <n v="1"/>
    <n v="0"/>
    <n v="0"/>
    <n v="5581"/>
    <n v="60.41"/>
    <n v="100"/>
    <n v="0.87704918032786883"/>
    <n v="122"/>
    <n v="0.90919204408726029"/>
    <n v="0.95204919576644897"/>
    <n v="0"/>
    <n v="15"/>
    <n v="33"/>
    <n v="4.878048780487805E-2"/>
    <n v="123"/>
    <n v="0.10235191559750029"/>
    <n v="0.17378048598766327"/>
    <n v="0"/>
    <n v="74"/>
    <n v="171"/>
    <x v="1"/>
    <n v="2.142857142857143E-3"/>
    <n v="5.0000000000000001E-3"/>
    <n v="0"/>
    <n v="11"/>
    <n v="25"/>
    <n v="0"/>
    <n v="6"/>
    <n v="14"/>
    <s v="No corresponde"/>
    <s v="No corresponde"/>
    <s v="No corresponde"/>
    <s v="No corresponde"/>
    <s v="No corresponde"/>
    <s v="No corresponde"/>
    <n v="0.94711538461538458"/>
    <n v="0.95"/>
    <n v="1"/>
    <n v="0"/>
    <n v="119"/>
    <n v="238"/>
    <s v="No corresponde"/>
    <s v="No corresponde"/>
    <s v="No corresponde"/>
    <n v="0"/>
    <n v="1"/>
    <n v="3"/>
    <s v="No corresponde"/>
    <s v="No corresponde"/>
    <s v="No corresponde"/>
    <n v="10"/>
    <n v="10"/>
    <m/>
    <n v="0"/>
    <n v="0"/>
    <n v="0"/>
  </r>
  <r>
    <n v="798"/>
    <n v="90705"/>
    <x v="8"/>
    <s v="Tayacaja"/>
    <s v="Colcabamba"/>
    <n v="1"/>
    <n v="2"/>
    <n v="2"/>
    <s v="pobreza alta y ruralidad alta"/>
    <n v="1"/>
    <n v="0"/>
    <n v="0"/>
    <n v="12292"/>
    <n v="56.97475"/>
    <n v="100"/>
    <n v="0.77400000000000002"/>
    <n v="500"/>
    <n v="0.80614284733363561"/>
    <n v="0.84899997711181641"/>
    <n v="0"/>
    <n v="70"/>
    <n v="162"/>
    <n v="2.009273570324575E-2"/>
    <n v="647"/>
    <n v="7.3664166396831307E-2"/>
    <n v="0.14509274065494537"/>
    <n v="0"/>
    <n v="262"/>
    <n v="611"/>
    <x v="1"/>
    <n v="2.142857142857143E-3"/>
    <n v="5.0000000000000001E-3"/>
    <n v="0"/>
    <n v="15"/>
    <n v="35"/>
    <n v="0"/>
    <n v="6"/>
    <n v="14"/>
    <s v="No corresponde"/>
    <s v="No corresponde"/>
    <s v="No corresponde"/>
    <s v="No corresponde"/>
    <s v="No corresponde"/>
    <s v="No corresponde"/>
    <n v="0.95839311334289812"/>
    <n v="1"/>
    <n v="1"/>
    <n v="0"/>
    <n v="266"/>
    <n v="532"/>
    <n v="0"/>
    <n v="3"/>
    <n v="8"/>
    <n v="0"/>
    <n v="1"/>
    <n v="3"/>
    <s v="No corresponde"/>
    <s v="No corresponde"/>
    <s v="No corresponde"/>
    <n v="11"/>
    <n v="11"/>
    <m/>
    <n v="0"/>
    <n v="0"/>
    <n v="1"/>
  </r>
  <r>
    <n v="799"/>
    <n v="90706"/>
    <x v="8"/>
    <s v="Tayacaja"/>
    <s v="Daniel Hernández"/>
    <n v="2"/>
    <n v="5"/>
    <n v="4"/>
    <s v="pobreza media y ruralidad media"/>
    <n v="1"/>
    <n v="0"/>
    <n v="0"/>
    <n v="10311"/>
    <n v="33.35"/>
    <n v="49.584608657630078"/>
    <n v="0.94473684210526321"/>
    <n v="380"/>
    <n v="0.9598496322345017"/>
    <n v="0.98000001907348633"/>
    <n v="0"/>
    <n v="74"/>
    <n v="171"/>
    <n v="2E-3"/>
    <n v="500"/>
    <n v="7.7000000459807261E-2"/>
    <n v="0.17700000107288361"/>
    <n v="0"/>
    <n v="216"/>
    <n v="502"/>
    <x v="0"/>
    <s v="No corresponde"/>
    <s v="No corresponde"/>
    <n v="0"/>
    <n v="11"/>
    <n v="25"/>
    <n v="0"/>
    <n v="2"/>
    <n v="10"/>
    <s v="No corresponde"/>
    <s v="No corresponde"/>
    <s v="No corresponde"/>
    <s v="No corresponde"/>
    <s v="No corresponde"/>
    <s v="No corresponde"/>
    <n v="0.95741056218057918"/>
    <n v="1"/>
    <n v="1"/>
    <n v="0"/>
    <n v="231"/>
    <n v="463"/>
    <s v="No corresponde"/>
    <s v="No corresponde"/>
    <s v="No corresponde"/>
    <n v="0"/>
    <n v="1"/>
    <n v="3"/>
    <s v="No corresponde"/>
    <s v="No corresponde"/>
    <s v="No corresponde"/>
    <n v="9"/>
    <n v="9"/>
    <m/>
    <n v="0"/>
    <n v="0"/>
    <n v="0"/>
  </r>
  <r>
    <n v="800"/>
    <n v="90707"/>
    <x v="8"/>
    <s v="Tayacaja"/>
    <s v="Huachocolpa"/>
    <n v="1"/>
    <n v="3"/>
    <n v="2"/>
    <s v="pobreza alta y ruralidad alta"/>
    <n v="4"/>
    <n v="1"/>
    <n v="1"/>
    <n v="6490"/>
    <n v="53.01"/>
    <n v="100"/>
    <n v="0.5268817204301075"/>
    <n v="93"/>
    <n v="0.55902458702181157"/>
    <n v="0.60188174247741699"/>
    <n v="0"/>
    <n v="20"/>
    <n v="45"/>
    <n v="9.0277777777777776E-2"/>
    <n v="144"/>
    <n v="0.14384920563962725"/>
    <n v="0.2152777761220932"/>
    <n v="0"/>
    <n v="69"/>
    <n v="159"/>
    <x v="0"/>
    <s v="No corresponde"/>
    <s v="No corresponde"/>
    <n v="0"/>
    <n v="11"/>
    <n v="25"/>
    <n v="0"/>
    <n v="2"/>
    <n v="10"/>
    <s v="No corresponde"/>
    <s v="No corresponde"/>
    <s v="No corresponde"/>
    <s v="No corresponde"/>
    <s v="No corresponde"/>
    <s v="No corresponde"/>
    <n v="0.89915966386554624"/>
    <n v="0.9"/>
    <n v="0.95"/>
    <n v="0"/>
    <n v="156"/>
    <n v="313"/>
    <n v="0"/>
    <n v="1"/>
    <n v="2"/>
    <n v="0"/>
    <n v="1"/>
    <n v="3"/>
    <s v="No corresponde"/>
    <s v="No corresponde"/>
    <s v="No corresponde"/>
    <n v="10"/>
    <n v="10"/>
    <m/>
    <n v="0"/>
    <n v="0"/>
    <n v="0"/>
  </r>
  <r>
    <n v="801"/>
    <n v="90709"/>
    <x v="8"/>
    <s v="Tayacaja"/>
    <s v="Huaribamba"/>
    <n v="1"/>
    <n v="2"/>
    <n v="2"/>
    <s v="pobreza alta y ruralidad alta"/>
    <n v="1"/>
    <n v="0"/>
    <n v="0"/>
    <n v="4442"/>
    <n v="60.32"/>
    <n v="100"/>
    <n v="0.7109375"/>
    <n v="128"/>
    <n v="0.74308035203388756"/>
    <n v="0.78593748807907104"/>
    <n v="0"/>
    <n v="15"/>
    <n v="33"/>
    <n v="1.4492753623188406E-2"/>
    <n v="138"/>
    <n v="6.8064180713756237E-2"/>
    <n v="0.13949275016784668"/>
    <n v="0"/>
    <n v="73"/>
    <n v="170"/>
    <x v="1"/>
    <n v="2.142857142857143E-3"/>
    <n v="5.0000000000000001E-3"/>
    <n v="0"/>
    <n v="11"/>
    <n v="25"/>
    <n v="0"/>
    <n v="2"/>
    <n v="10"/>
    <s v="No corresponde"/>
    <s v="No corresponde"/>
    <s v="No corresponde"/>
    <s v="No corresponde"/>
    <s v="No corresponde"/>
    <s v="No corresponde"/>
    <n v="0.88732394366197187"/>
    <n v="0.9"/>
    <n v="0.95"/>
    <n v="0"/>
    <n v="153"/>
    <n v="307"/>
    <n v="0"/>
    <n v="1"/>
    <n v="2"/>
    <n v="0"/>
    <n v="1"/>
    <n v="3"/>
    <s v="No corresponde"/>
    <s v="No corresponde"/>
    <s v="No corresponde"/>
    <n v="11"/>
    <n v="11"/>
    <m/>
    <n v="0"/>
    <n v="0"/>
    <n v="0"/>
  </r>
  <r>
    <n v="802"/>
    <n v="90710"/>
    <x v="8"/>
    <s v="Tayacaja"/>
    <s v="Ñahuimpuquio"/>
    <n v="1"/>
    <n v="4"/>
    <n v="3"/>
    <s v="pobreza media y ruralidad alta"/>
    <n v="1"/>
    <n v="0"/>
    <n v="0"/>
    <n v="1863"/>
    <n v="47.83"/>
    <n v="100"/>
    <n v="0.82051282051282048"/>
    <n v="39"/>
    <n v="0.8633699526280274"/>
    <n v="0.92051279544830322"/>
    <n v="0"/>
    <n v="6"/>
    <n v="14"/>
    <n v="0"/>
    <n v="56"/>
    <n v="6.4285716840199056E-2"/>
    <n v="0.15000000596046448"/>
    <n v="0"/>
    <n v="38"/>
    <n v="88"/>
    <x v="0"/>
    <s v="No corresponde"/>
    <s v="No corresponde"/>
    <n v="0"/>
    <n v="7"/>
    <n v="15"/>
    <n v="0"/>
    <n v="2"/>
    <n v="10"/>
    <s v="No corresponde"/>
    <s v="No corresponde"/>
    <s v="No corresponde"/>
    <s v="No corresponde"/>
    <s v="No corresponde"/>
    <s v="No corresponde"/>
    <n v="0.86885245901639341"/>
    <n v="0.9"/>
    <n v="0.95"/>
    <n v="0"/>
    <n v="98"/>
    <n v="196"/>
    <n v="0"/>
    <n v="1"/>
    <n v="2"/>
    <n v="0"/>
    <n v="1"/>
    <n v="3"/>
    <s v="No corresponde"/>
    <s v="No corresponde"/>
    <s v="No corresponde"/>
    <n v="10"/>
    <n v="10"/>
    <m/>
    <n v="0"/>
    <n v="0"/>
    <n v="0"/>
  </r>
  <r>
    <n v="803"/>
    <n v="90711"/>
    <x v="8"/>
    <s v="Tayacaja"/>
    <s v="Pazos"/>
    <n v="1"/>
    <n v="3"/>
    <n v="2"/>
    <s v="pobreza alta y ruralidad alta"/>
    <n v="4"/>
    <n v="1"/>
    <n v="0"/>
    <n v="7232"/>
    <n v="55.98"/>
    <n v="100"/>
    <n v="0.77310924369747902"/>
    <n v="238"/>
    <n v="0.80525210152725646"/>
    <n v="0.84810924530029297"/>
    <n v="0"/>
    <n v="43"/>
    <n v="100"/>
    <n v="9.880239520958084E-2"/>
    <n v="334"/>
    <n v="0.15237382695499499"/>
    <n v="0.22380240261554718"/>
    <n v="0"/>
    <n v="125"/>
    <n v="290"/>
    <x v="0"/>
    <s v="No corresponde"/>
    <s v="No corresponde"/>
    <n v="0"/>
    <n v="11"/>
    <n v="25"/>
    <n v="0"/>
    <n v="2"/>
    <n v="10"/>
    <s v="No corresponde"/>
    <s v="No corresponde"/>
    <s v="No corresponde"/>
    <s v="No corresponde"/>
    <s v="No corresponde"/>
    <s v="No corresponde"/>
    <n v="0.70532915360501569"/>
    <n v="0.8"/>
    <n v="0.9"/>
    <n v="0"/>
    <n v="166"/>
    <n v="333"/>
    <n v="0"/>
    <n v="1"/>
    <n v="2"/>
    <n v="0"/>
    <n v="1"/>
    <n v="3"/>
    <s v="No corresponde"/>
    <s v="No corresponde"/>
    <s v="No corresponde"/>
    <n v="10"/>
    <n v="10"/>
    <m/>
    <n v="0"/>
    <n v="0"/>
    <n v="1"/>
  </r>
  <r>
    <n v="804"/>
    <n v="90713"/>
    <x v="8"/>
    <s v="Tayacaja"/>
    <s v="Quishuar"/>
    <n v="1"/>
    <n v="2"/>
    <n v="2"/>
    <s v="pobreza alta y ruralidad alta"/>
    <n v="1"/>
    <n v="0"/>
    <n v="0"/>
    <n v="898"/>
    <n v="58.4"/>
    <n v="100"/>
    <n v="0.68"/>
    <n v="25"/>
    <n v="0.71214285509926933"/>
    <n v="0.75499999523162842"/>
    <n v="0"/>
    <n v="3"/>
    <n v="7"/>
    <n v="3.3333333333333333E-2"/>
    <n v="30"/>
    <n v="8.6904761053266985E-2"/>
    <n v="0.15833333134651184"/>
    <n v="0"/>
    <n v="15"/>
    <n v="34"/>
    <x v="1"/>
    <n v="2.142857142857143E-3"/>
    <n v="5.0000000000000001E-3"/>
    <n v="0"/>
    <n v="3"/>
    <n v="5"/>
    <n v="0"/>
    <n v="2"/>
    <n v="10"/>
    <s v="No corresponde"/>
    <s v="No corresponde"/>
    <s v="No corresponde"/>
    <s v="No corresponde"/>
    <s v="No corresponde"/>
    <s v="No corresponde"/>
    <n v="0.96153846153846156"/>
    <n v="1"/>
    <n v="1"/>
    <n v="0"/>
    <n v="56"/>
    <n v="112"/>
    <n v="0"/>
    <n v="0"/>
    <n v="1"/>
    <n v="0"/>
    <n v="1"/>
    <n v="3"/>
    <s v="No corresponde"/>
    <s v="No corresponde"/>
    <s v="No corresponde"/>
    <n v="10"/>
    <n v="11"/>
    <m/>
    <n v="0"/>
    <n v="0"/>
    <n v="0"/>
  </r>
  <r>
    <n v="805"/>
    <n v="90714"/>
    <x v="8"/>
    <s v="Tayacaja"/>
    <s v="Salcabamba"/>
    <n v="1"/>
    <n v="1"/>
    <n v="1"/>
    <s v="pobreza muy alta y ruralidad alta"/>
    <n v="1"/>
    <n v="0"/>
    <n v="0"/>
    <n v="4553"/>
    <n v="67.44"/>
    <n v="100"/>
    <n v="0.47560975609756095"/>
    <n v="164"/>
    <n v="0.49703831705897528"/>
    <n v="0.52560973167419434"/>
    <n v="0"/>
    <n v="26"/>
    <n v="59"/>
    <n v="4.2194092827004216E-3"/>
    <n v="237"/>
    <n v="4.7076551094336845E-2"/>
    <n v="0.10421940684318542"/>
    <n v="0"/>
    <n v="79"/>
    <n v="184"/>
    <x v="1"/>
    <n v="2.142857142857143E-3"/>
    <n v="5.0000000000000001E-3"/>
    <n v="0"/>
    <n v="11"/>
    <n v="25"/>
    <n v="0"/>
    <n v="2"/>
    <n v="10"/>
    <s v="No corresponde"/>
    <s v="No corresponde"/>
    <s v="No corresponde"/>
    <s v="No corresponde"/>
    <s v="No corresponde"/>
    <s v="No corresponde"/>
    <n v="0.47241379310344828"/>
    <n v="0.7"/>
    <n v="0.8"/>
    <n v="0"/>
    <n v="162"/>
    <n v="325"/>
    <n v="0"/>
    <n v="2"/>
    <n v="4"/>
    <n v="0"/>
    <n v="1"/>
    <n v="3"/>
    <s v="No corresponde"/>
    <s v="No corresponde"/>
    <s v="No corresponde"/>
    <n v="11"/>
    <n v="11"/>
    <m/>
    <n v="0"/>
    <n v="0"/>
    <n v="0"/>
  </r>
  <r>
    <n v="806"/>
    <n v="90715"/>
    <x v="8"/>
    <s v="Tayacaja"/>
    <s v="Salcahuasi"/>
    <n v="1"/>
    <n v="1"/>
    <n v="2"/>
    <s v="pobreza alta y ruralidad alta"/>
    <n v="3"/>
    <n v="0"/>
    <n v="0"/>
    <n v="3272"/>
    <n v="61.68"/>
    <n v="100"/>
    <n v="0.44347826086956521"/>
    <n v="115"/>
    <n v="0.47562112378777927"/>
    <n v="0.51847827434539795"/>
    <n v="0"/>
    <n v="16"/>
    <n v="36"/>
    <n v="0.14285714285714285"/>
    <n v="126"/>
    <n v="0.19642856777930745"/>
    <n v="0.2678571343421936"/>
    <n v="0"/>
    <n v="58"/>
    <n v="135"/>
    <x v="1"/>
    <n v="2.142857142857143E-3"/>
    <n v="5.0000000000000001E-3"/>
    <n v="0"/>
    <n v="11"/>
    <n v="25"/>
    <n v="0"/>
    <n v="2"/>
    <n v="10"/>
    <s v="No corresponde"/>
    <s v="No corresponde"/>
    <s v="No corresponde"/>
    <s v="No corresponde"/>
    <s v="No corresponde"/>
    <s v="No corresponde"/>
    <n v="0.72592592592592597"/>
    <n v="0.8"/>
    <n v="0.9"/>
    <n v="0"/>
    <n v="135"/>
    <n v="271"/>
    <n v="0"/>
    <n v="1"/>
    <n v="3"/>
    <n v="0"/>
    <n v="1"/>
    <n v="3"/>
    <s v="No corresponde"/>
    <s v="No corresponde"/>
    <s v="No corresponde"/>
    <n v="11"/>
    <n v="11"/>
    <m/>
    <n v="0"/>
    <n v="0"/>
    <n v="0"/>
  </r>
  <r>
    <n v="807"/>
    <n v="90716"/>
    <x v="8"/>
    <s v="Tayacaja"/>
    <s v="San Marcos de Rocchac"/>
    <n v="1"/>
    <n v="1"/>
    <n v="2"/>
    <s v="pobreza alta y ruralidad alta"/>
    <n v="4"/>
    <n v="1"/>
    <n v="0"/>
    <n v="2837"/>
    <n v="61.44"/>
    <n v="100"/>
    <n v="0.56521739130434778"/>
    <n v="69"/>
    <n v="0.59736023667436211"/>
    <n v="0.6402173638343811"/>
    <n v="0"/>
    <n v="12"/>
    <n v="26"/>
    <n v="0.19780219780219779"/>
    <n v="91"/>
    <n v="0.25137362132079932"/>
    <n v="0.32280218601226807"/>
    <n v="0"/>
    <n v="42"/>
    <n v="98"/>
    <x v="1"/>
    <n v="2.142857142857143E-3"/>
    <n v="5.0000000000000001E-3"/>
    <n v="0"/>
    <n v="7"/>
    <n v="15"/>
    <n v="0"/>
    <n v="2"/>
    <n v="10"/>
    <s v="No corresponde"/>
    <s v="No corresponde"/>
    <s v="No corresponde"/>
    <s v="No corresponde"/>
    <s v="No corresponde"/>
    <s v="No corresponde"/>
    <n v="0.90909090909090906"/>
    <n v="0.95"/>
    <n v="1"/>
    <n v="0"/>
    <n v="101"/>
    <n v="203"/>
    <n v="0"/>
    <n v="1"/>
    <n v="2"/>
    <n v="0"/>
    <n v="1"/>
    <n v="3"/>
    <s v="No corresponde"/>
    <s v="No corresponde"/>
    <s v="No corresponde"/>
    <n v="11"/>
    <n v="11"/>
    <m/>
    <n v="0"/>
    <n v="0"/>
    <n v="0"/>
  </r>
  <r>
    <n v="808"/>
    <n v="90717"/>
    <x v="8"/>
    <s v="Tayacaja"/>
    <s v="Surcubamba"/>
    <n v="1"/>
    <n v="2"/>
    <n v="2"/>
    <s v="pobreza alta y ruralidad alta"/>
    <n v="4"/>
    <n v="1"/>
    <n v="0"/>
    <n v="4893"/>
    <n v="60.86"/>
    <n v="100"/>
    <n v="0.52777777777777779"/>
    <n v="144"/>
    <n v="0.55992063548829818"/>
    <n v="0.60277777910232544"/>
    <n v="0"/>
    <n v="23"/>
    <n v="52"/>
    <n v="4.5045045045045043E-2"/>
    <n v="222"/>
    <n v="9.8616474882209315E-2"/>
    <n v="0.17004504799842834"/>
    <n v="0"/>
    <n v="84"/>
    <n v="195"/>
    <x v="1"/>
    <n v="2.142857142857143E-3"/>
    <n v="5.0000000000000001E-3"/>
    <n v="0"/>
    <n v="11"/>
    <n v="25"/>
    <n v="0"/>
    <n v="2"/>
    <n v="10"/>
    <s v="No corresponde"/>
    <s v="No corresponde"/>
    <s v="No corresponde"/>
    <s v="No corresponde"/>
    <s v="No corresponde"/>
    <s v="No corresponde"/>
    <n v="0.97902097902097907"/>
    <n v="1"/>
    <n v="1"/>
    <n v="0"/>
    <n v="141"/>
    <n v="283"/>
    <n v="0"/>
    <n v="1"/>
    <n v="3"/>
    <n v="0"/>
    <n v="1"/>
    <n v="3"/>
    <s v="No corresponde"/>
    <s v="No corresponde"/>
    <s v="No corresponde"/>
    <n v="11"/>
    <n v="11"/>
    <m/>
    <n v="0"/>
    <n v="0"/>
    <n v="0"/>
  </r>
  <r>
    <n v="809"/>
    <n v="90718"/>
    <x v="8"/>
    <s v="Tayacaja"/>
    <s v="Tintay Puncu"/>
    <n v="1"/>
    <n v="2"/>
    <n v="2"/>
    <s v="pobreza alta y ruralidad alta"/>
    <n v="4"/>
    <n v="0"/>
    <n v="1"/>
    <n v="9078"/>
    <n v="60.94"/>
    <n v="100"/>
    <n v="0.36752136752136755"/>
    <n v="117"/>
    <n v="0.39966422293940163"/>
    <n v="0.4425213634967804"/>
    <n v="0"/>
    <n v="20"/>
    <n v="46"/>
    <n v="0.3413173652694611"/>
    <n v="167"/>
    <n v="0.39488878971088431"/>
    <n v="0.46631735563278198"/>
    <n v="0"/>
    <n v="52"/>
    <n v="121"/>
    <x v="1"/>
    <n v="2.142857142857143E-3"/>
    <n v="5.0000000000000001E-3"/>
    <n v="0"/>
    <n v="11"/>
    <n v="25"/>
    <n v="0"/>
    <n v="2"/>
    <n v="10"/>
    <s v="No corresponde"/>
    <s v="No corresponde"/>
    <s v="No corresponde"/>
    <s v="No corresponde"/>
    <s v="No corresponde"/>
    <s v="No corresponde"/>
    <n v="0.39344262295081966"/>
    <n v="0.7"/>
    <n v="0.8"/>
    <n v="0"/>
    <n v="116"/>
    <n v="233"/>
    <n v="0"/>
    <n v="1"/>
    <n v="2"/>
    <n v="0"/>
    <n v="1"/>
    <n v="3"/>
    <s v="No corresponde"/>
    <s v="No corresponde"/>
    <s v="No corresponde"/>
    <n v="11"/>
    <n v="11"/>
    <m/>
    <n v="0"/>
    <n v="0"/>
    <n v="1"/>
  </r>
  <r>
    <n v="810"/>
    <n v="90719"/>
    <x v="8"/>
    <s v="Tayacaja"/>
    <s v="Quichuas"/>
    <n v="1"/>
    <n v="1"/>
    <n v="1"/>
    <s v="pobreza muy alta y ruralidad alta"/>
    <n v="1"/>
    <n v="0"/>
    <n v="0"/>
    <n v="4117"/>
    <n v="74.044939999999997"/>
    <n v="100"/>
    <n v="0.4247787610619469"/>
    <n v="113"/>
    <n v="0.4462073369213061"/>
    <n v="0.47477877140045166"/>
    <n v="0"/>
    <n v="30"/>
    <n v="69"/>
    <n v="1.0309278350515464E-2"/>
    <n v="291"/>
    <n v="5.3166422109628457E-2"/>
    <n v="0.11030928045511246"/>
    <n v="0"/>
    <n v="38"/>
    <n v="87"/>
    <x v="1"/>
    <n v="2.142857142857143E-3"/>
    <n v="5.0000000000000001E-3"/>
    <n v="0"/>
    <n v="11"/>
    <n v="25"/>
    <n v="0"/>
    <n v="2"/>
    <n v="10"/>
    <s v="No corresponde"/>
    <s v="No corresponde"/>
    <s v="No corresponde"/>
    <s v="No corresponde"/>
    <s v="No corresponde"/>
    <s v="No corresponde"/>
    <n v="0.71186440677966101"/>
    <n v="0.8"/>
    <n v="0.9"/>
    <n v="0"/>
    <n v="112"/>
    <n v="224"/>
    <n v="0"/>
    <n v="1"/>
    <n v="2"/>
    <n v="0"/>
    <n v="1"/>
    <n v="3"/>
    <s v="No corresponde"/>
    <s v="No corresponde"/>
    <s v="No corresponde"/>
    <n v="11"/>
    <n v="11"/>
    <m/>
    <n v="0"/>
    <n v="0"/>
    <n v="0"/>
  </r>
  <r>
    <n v="811"/>
    <n v="90720"/>
    <x v="8"/>
    <s v="Tayacaja"/>
    <s v="Andaymarca"/>
    <n v="1"/>
    <n v="1"/>
    <n v="2"/>
    <s v="pobreza alta y ruralidad alta"/>
    <n v="1"/>
    <n v="0"/>
    <n v="0"/>
    <n v="2268"/>
    <n v="64.324979999999996"/>
    <n v="100"/>
    <n v="0.45744680851063829"/>
    <n v="188"/>
    <n v="0.48958966271855547"/>
    <n v="0.53244680166244507"/>
    <n v="0"/>
    <n v="18"/>
    <n v="42"/>
    <n v="1.8518518518518517E-2"/>
    <n v="162"/>
    <n v="7.2089948745631655E-2"/>
    <n v="0.14351852238178253"/>
    <n v="0"/>
    <n v="65"/>
    <n v="150"/>
    <x v="1"/>
    <n v="2.142857142857143E-3"/>
    <n v="5.0000000000000001E-3"/>
    <n v="0"/>
    <n v="7"/>
    <n v="15"/>
    <n v="0"/>
    <n v="2"/>
    <n v="10"/>
    <s v="No corresponde"/>
    <s v="No corresponde"/>
    <s v="No corresponde"/>
    <s v="No corresponde"/>
    <s v="No corresponde"/>
    <s v="No corresponde"/>
    <n v="0.47058823529411764"/>
    <n v="0.7"/>
    <n v="0.8"/>
    <n v="0"/>
    <n v="40"/>
    <n v="80"/>
    <n v="0"/>
    <n v="1"/>
    <n v="2"/>
    <n v="0"/>
    <n v="1"/>
    <n v="3"/>
    <s v="No corresponde"/>
    <s v="No corresponde"/>
    <s v="No corresponde"/>
    <n v="11"/>
    <n v="11"/>
    <m/>
    <n v="0"/>
    <n v="0"/>
    <n v="0"/>
  </r>
  <r>
    <n v="812"/>
    <n v="90721"/>
    <x v="8"/>
    <s v="Tayacaja"/>
    <s v="Roble"/>
    <n v="1"/>
    <n v="2"/>
    <n v="2"/>
    <s v="pobreza alta y ruralidad alta"/>
    <n v="1"/>
    <n v="0"/>
    <n v="0"/>
    <n v="4410"/>
    <n v="60.94"/>
    <n v="100"/>
    <n v="0.24590163934426229"/>
    <n v="61"/>
    <n v="0.27804449347198984"/>
    <n v="0.32090163230895996"/>
    <n v="0"/>
    <n v="12"/>
    <n v="26"/>
    <n v="0.26666666666666666"/>
    <n v="75"/>
    <n v="0.32023810119855972"/>
    <n v="0.39166668057441711"/>
    <n v="0"/>
    <n v="21"/>
    <n v="47"/>
    <x v="1"/>
    <n v="2.142857142857143E-3"/>
    <n v="5.0000000000000001E-3"/>
    <n v="0"/>
    <n v="11"/>
    <n v="25"/>
    <n v="0"/>
    <n v="2"/>
    <n v="10"/>
    <s v="No corresponde"/>
    <s v="No corresponde"/>
    <s v="No corresponde"/>
    <s v="No corresponde"/>
    <s v="No corresponde"/>
    <s v="No corresponde"/>
    <n v="0.55194805194805197"/>
    <n v="0.8"/>
    <n v="0.9"/>
    <n v="0"/>
    <n v="41"/>
    <n v="82"/>
    <n v="0"/>
    <n v="0"/>
    <n v="1"/>
    <n v="0"/>
    <n v="1"/>
    <n v="3"/>
    <s v="No corresponde"/>
    <s v="No corresponde"/>
    <s v="No corresponde"/>
    <n v="10"/>
    <n v="11"/>
    <m/>
    <n v="0"/>
    <n v="0"/>
    <n v="1"/>
  </r>
  <r>
    <n v="813"/>
    <n v="90722"/>
    <x v="8"/>
    <s v="Tayacaja"/>
    <s v="Pichos"/>
    <n v="1"/>
    <n v="2"/>
    <n v="2"/>
    <s v="pobreza alta y ruralidad alta"/>
    <n v="1"/>
    <n v="0"/>
    <n v="0"/>
    <n v="3477"/>
    <n v="60.32"/>
    <n v="100"/>
    <n v="0.31578947368421051"/>
    <n v="76"/>
    <n v="0.34793233311265931"/>
    <n v="0.39078947901725769"/>
    <n v="0"/>
    <n v="25"/>
    <n v="57"/>
    <n v="6.1728395061728392E-3"/>
    <n v="162"/>
    <n v="5.9744266500758959E-2"/>
    <n v="0.13117283582687378"/>
    <n v="0"/>
    <n v="29"/>
    <n v="66"/>
    <x v="1"/>
    <n v="2.142857142857143E-3"/>
    <n v="5.0000000000000001E-3"/>
    <n v="0"/>
    <n v="11"/>
    <n v="25"/>
    <n v="0"/>
    <n v="2"/>
    <n v="10"/>
    <s v="No corresponde"/>
    <s v="No corresponde"/>
    <s v="No corresponde"/>
    <s v="No corresponde"/>
    <s v="No corresponde"/>
    <s v="No corresponde"/>
    <n v="0.47643979057591623"/>
    <n v="0.7"/>
    <n v="0.8"/>
    <n v="0"/>
    <n v="92"/>
    <n v="185"/>
    <n v="0"/>
    <n v="0"/>
    <n v="1"/>
    <n v="0"/>
    <n v="1"/>
    <n v="3"/>
    <s v="No corresponde"/>
    <s v="No corresponde"/>
    <s v="No corresponde"/>
    <n v="10"/>
    <n v="11"/>
    <m/>
    <n v="0"/>
    <n v="0"/>
    <n v="0"/>
  </r>
  <r>
    <n v="814"/>
    <n v="90723"/>
    <x v="8"/>
    <s v="Tayacaja"/>
    <s v="Santiago de Tucuma"/>
    <n v="2"/>
    <n v="5"/>
    <n v="4"/>
    <s v="pobreza media y ruralidad media"/>
    <n v="1"/>
    <n v="0"/>
    <n v="0"/>
    <n v="2103"/>
    <n v="40.51"/>
    <n v="37.715355805243448"/>
    <n v="0.77777777777777779"/>
    <n v="18"/>
    <n v="0.83134921202583922"/>
    <n v="0.90277779102325439"/>
    <n v="0"/>
    <n v="1"/>
    <n v="2"/>
    <n v="0"/>
    <s v="n.d."/>
    <n v="7.4999998722757616E-2"/>
    <n v="0.17499999701976776"/>
    <n v="0"/>
    <n v="24"/>
    <n v="56"/>
    <x v="0"/>
    <s v="No corresponde"/>
    <s v="No corresponde"/>
    <n v="0"/>
    <n v="3"/>
    <n v="5"/>
    <n v="0"/>
    <n v="2"/>
    <n v="10"/>
    <s v="No corresponde"/>
    <s v="No corresponde"/>
    <s v="No corresponde"/>
    <s v="No corresponde"/>
    <s v="No corresponde"/>
    <s v="No corresponde"/>
    <n v="1"/>
    <n v="1"/>
    <n v="1"/>
    <n v="0"/>
    <n v="53"/>
    <n v="106"/>
    <s v="No corresponde"/>
    <s v="No corresponde"/>
    <s v="No corresponde"/>
    <n v="0"/>
    <n v="1"/>
    <n v="3"/>
    <s v="No corresponde"/>
    <s v="No corresponde"/>
    <s v="No corresponde"/>
    <n v="9"/>
    <n v="9"/>
    <s v="LB=Pampas (distrito de origen)"/>
    <n v="0"/>
    <n v="0"/>
    <n v="1"/>
  </r>
  <r>
    <n v="815"/>
    <n v="100103"/>
    <x v="9"/>
    <s v="Huánuco"/>
    <s v="Chinchao"/>
    <n v="1"/>
    <n v="2"/>
    <n v="2"/>
    <s v="pobreza alta y ruralidad alta"/>
    <n v="3"/>
    <n v="0"/>
    <n v="0"/>
    <n v="14018"/>
    <n v="59.45"/>
    <n v="100"/>
    <n v="0.95977808599167824"/>
    <n v="721"/>
    <n v="0.95977807933088577"/>
    <n v="0.9597780704498291"/>
    <n v="0"/>
    <n v="82"/>
    <n v="190"/>
    <n v="9.9075297225891673E-2"/>
    <n v="757"/>
    <n v="0.15264672804978865"/>
    <n v="0.22407530248165131"/>
    <n v="0"/>
    <n v="297"/>
    <n v="692"/>
    <x v="1"/>
    <n v="2.142857142857143E-3"/>
    <n v="5.0000000000000001E-3"/>
    <n v="0"/>
    <n v="15"/>
    <n v="35"/>
    <n v="0"/>
    <n v="6"/>
    <n v="14"/>
    <s v="No corresponde"/>
    <s v="No corresponde"/>
    <s v="No corresponde"/>
    <s v="No corresponde"/>
    <s v="No corresponde"/>
    <s v="No corresponde"/>
    <n v="0.90465949820788527"/>
    <n v="0.95"/>
    <n v="1"/>
    <n v="0"/>
    <n v="269"/>
    <n v="539"/>
    <n v="0"/>
    <n v="3"/>
    <n v="6"/>
    <n v="0"/>
    <n v="1"/>
    <n v="3"/>
    <s v="No corresponde"/>
    <s v="No corresponde"/>
    <s v="No corresponde"/>
    <n v="11"/>
    <n v="11"/>
    <m/>
    <n v="0"/>
    <n v="0"/>
    <n v="0"/>
  </r>
  <r>
    <n v="816"/>
    <n v="100104"/>
    <x v="9"/>
    <s v="Huánuco"/>
    <s v="Churubamba"/>
    <n v="1"/>
    <n v="1"/>
    <n v="1"/>
    <s v="pobreza muy alta y ruralidad alta"/>
    <n v="4"/>
    <n v="1"/>
    <n v="1"/>
    <n v="28741"/>
    <n v="72.069999999999993"/>
    <n v="100"/>
    <n v="0.79142526071842412"/>
    <n v="863"/>
    <n v="0.81285382328473899"/>
    <n v="0.84142524003982544"/>
    <n v="0"/>
    <n v="122"/>
    <n v="283"/>
    <n v="0.30240549828178692"/>
    <n v="1164"/>
    <n v="0.34526264205187279"/>
    <n v="0.4024055004119873"/>
    <n v="0"/>
    <n v="331"/>
    <n v="771"/>
    <x v="1"/>
    <n v="2.142857142857143E-3"/>
    <n v="5.0000000000000001E-3"/>
    <n v="0"/>
    <n v="15"/>
    <n v="35"/>
    <n v="0"/>
    <n v="6"/>
    <n v="14"/>
    <s v="No corresponde"/>
    <s v="No corresponde"/>
    <s v="No corresponde"/>
    <s v="No corresponde"/>
    <s v="No corresponde"/>
    <s v="No corresponde"/>
    <n v="0.8316993464052288"/>
    <n v="0.9"/>
    <n v="0.95"/>
    <n v="0"/>
    <n v="401"/>
    <n v="803"/>
    <n v="0"/>
    <n v="2"/>
    <n v="4"/>
    <n v="0"/>
    <n v="1"/>
    <n v="3"/>
    <s v="No corresponde"/>
    <s v="No corresponde"/>
    <s v="No corresponde"/>
    <n v="11"/>
    <n v="11"/>
    <m/>
    <n v="0"/>
    <n v="0"/>
    <n v="1"/>
  </r>
  <r>
    <n v="817"/>
    <n v="100105"/>
    <x v="9"/>
    <s v="Huánuco"/>
    <s v="Margos"/>
    <n v="1"/>
    <n v="1"/>
    <n v="1"/>
    <s v="pobreza muy alta y ruralidad alta"/>
    <n v="3"/>
    <n v="0"/>
    <n v="0"/>
    <n v="9963"/>
    <n v="70.92"/>
    <n v="100"/>
    <n v="0.89560439560439564"/>
    <n v="182"/>
    <n v="0.9170329620362826"/>
    <n v="0.94560438394546509"/>
    <n v="0"/>
    <n v="27"/>
    <n v="62"/>
    <n v="0"/>
    <n v="234"/>
    <n v="4.2857143495764048E-2"/>
    <n v="0.10000000149011612"/>
    <n v="0"/>
    <n v="117"/>
    <n v="273"/>
    <x v="1"/>
    <n v="2.142857142857143E-3"/>
    <n v="5.0000000000000001E-3"/>
    <n v="0"/>
    <n v="11"/>
    <n v="25"/>
    <n v="0"/>
    <n v="2"/>
    <n v="10"/>
    <s v="No corresponde"/>
    <s v="No corresponde"/>
    <s v="No corresponde"/>
    <s v="No corresponde"/>
    <s v="No corresponde"/>
    <s v="No corresponde"/>
    <n v="0.97752808988764039"/>
    <n v="1"/>
    <n v="1"/>
    <n v="0"/>
    <n v="157"/>
    <n v="315"/>
    <n v="0"/>
    <n v="1"/>
    <n v="3"/>
    <n v="0"/>
    <n v="1"/>
    <n v="3"/>
    <s v="No corresponde"/>
    <s v="No corresponde"/>
    <s v="No corresponde"/>
    <n v="11"/>
    <n v="11"/>
    <m/>
    <n v="0"/>
    <n v="0"/>
    <n v="0"/>
  </r>
  <r>
    <n v="818"/>
    <n v="100106"/>
    <x v="9"/>
    <s v="Huánuco"/>
    <s v="Quisqui"/>
    <n v="1"/>
    <n v="3"/>
    <n v="3"/>
    <s v="pobreza media y ruralidad alta"/>
    <n v="3"/>
    <n v="0"/>
    <n v="0"/>
    <n v="8344"/>
    <n v="50.54"/>
    <n v="100"/>
    <n v="0.88275862068965516"/>
    <n v="145"/>
    <n v="0.92443350571129712"/>
    <n v="0.98000001907348633"/>
    <n v="0"/>
    <n v="26"/>
    <n v="60"/>
    <n v="0.27807486631016043"/>
    <n v="187"/>
    <n v="0.34236058069149711"/>
    <n v="0.42807486653327942"/>
    <n v="0"/>
    <n v="95"/>
    <n v="221"/>
    <x v="0"/>
    <s v="No corresponde"/>
    <s v="No corresponde"/>
    <n v="0"/>
    <n v="11"/>
    <n v="25"/>
    <n v="0"/>
    <n v="6"/>
    <n v="14"/>
    <s v="No corresponde"/>
    <s v="No corresponde"/>
    <s v="No corresponde"/>
    <s v="No corresponde"/>
    <s v="No corresponde"/>
    <s v="No corresponde"/>
    <n v="0.93989071038251371"/>
    <n v="0.95"/>
    <n v="1"/>
    <n v="0"/>
    <n v="172"/>
    <n v="344"/>
    <s v="No corresponde"/>
    <s v="No corresponde"/>
    <s v="No corresponde"/>
    <n v="0"/>
    <n v="1"/>
    <n v="3"/>
    <s v="No corresponde"/>
    <s v="No corresponde"/>
    <s v="No corresponde"/>
    <n v="9"/>
    <n v="9"/>
    <m/>
    <n v="0"/>
    <n v="0"/>
    <n v="1"/>
  </r>
  <r>
    <n v="819"/>
    <n v="100107"/>
    <x v="9"/>
    <s v="Huánuco"/>
    <s v="San Francisco de Cayrán"/>
    <n v="2"/>
    <n v="4"/>
    <n v="5"/>
    <s v="pobreza baja y ruralidad alta"/>
    <n v="1"/>
    <n v="0"/>
    <n v="0"/>
    <n v="5543"/>
    <n v="38.799999999999997"/>
    <n v="100"/>
    <n v="0.84459459459459463"/>
    <n v="148"/>
    <n v="0.9026254907998339"/>
    <n v="0.98000001907348633"/>
    <n v="0"/>
    <n v="27"/>
    <n v="63"/>
    <n v="0.15458937198067632"/>
    <n v="207"/>
    <n v="0.24030365807751775"/>
    <n v="0.35458937287330627"/>
    <n v="0"/>
    <n v="66"/>
    <n v="154"/>
    <x v="0"/>
    <s v="No corresponde"/>
    <s v="No corresponde"/>
    <n v="0"/>
    <n v="11"/>
    <n v="25"/>
    <n v="0"/>
    <n v="2"/>
    <n v="10"/>
    <s v="No corresponde"/>
    <s v="No corresponde"/>
    <s v="No corresponde"/>
    <s v="No corresponde"/>
    <s v="No corresponde"/>
    <s v="No corresponde"/>
    <n v="0.82889733840304181"/>
    <n v="0.9"/>
    <n v="0.95"/>
    <n v="0"/>
    <n v="149"/>
    <n v="298"/>
    <n v="0"/>
    <n v="0"/>
    <n v="1"/>
    <n v="0"/>
    <n v="1"/>
    <n v="3"/>
    <s v="No corresponde"/>
    <s v="No corresponde"/>
    <s v="No corresponde"/>
    <n v="9"/>
    <n v="10"/>
    <m/>
    <n v="0"/>
    <n v="0"/>
    <n v="0"/>
  </r>
  <r>
    <n v="820"/>
    <n v="100108"/>
    <x v="9"/>
    <s v="Huánuco"/>
    <s v="San Pedro de Chaulan"/>
    <n v="1"/>
    <n v="1"/>
    <n v="1"/>
    <s v="pobreza muy alta y ruralidad alta"/>
    <n v="4"/>
    <n v="0"/>
    <n v="1"/>
    <n v="8074"/>
    <n v="73.069999999999993"/>
    <n v="100"/>
    <n v="0.82208588957055218"/>
    <n v="163"/>
    <n v="0.84351445231700972"/>
    <n v="0.87208586931228638"/>
    <n v="0"/>
    <n v="26"/>
    <n v="60"/>
    <n v="0.20779220779220781"/>
    <n v="231"/>
    <n v="0.25064935439814001"/>
    <n v="0.30779221653938293"/>
    <n v="0"/>
    <n v="70"/>
    <n v="163"/>
    <x v="1"/>
    <n v="2.142857142857143E-3"/>
    <n v="5.0000000000000001E-3"/>
    <n v="0"/>
    <n v="11"/>
    <n v="25"/>
    <n v="0"/>
    <n v="6"/>
    <n v="14"/>
    <s v="No corresponde"/>
    <s v="No corresponde"/>
    <s v="No corresponde"/>
    <s v="No corresponde"/>
    <s v="No corresponde"/>
    <s v="No corresponde"/>
    <n v="0.95358649789029537"/>
    <n v="1"/>
    <n v="1"/>
    <n v="0"/>
    <n v="151"/>
    <n v="303"/>
    <n v="0"/>
    <n v="1"/>
    <n v="2"/>
    <n v="0"/>
    <n v="1"/>
    <n v="3"/>
    <s v="No corresponde"/>
    <s v="No corresponde"/>
    <s v="No corresponde"/>
    <n v="11"/>
    <n v="11"/>
    <m/>
    <n v="0"/>
    <n v="0"/>
    <n v="1"/>
  </r>
  <r>
    <n v="821"/>
    <n v="100109"/>
    <x v="9"/>
    <s v="Huánuco"/>
    <s v="Santa María del Valle"/>
    <n v="1"/>
    <n v="2"/>
    <n v="2"/>
    <s v="pobreza alta y ruralidad alta"/>
    <n v="4"/>
    <n v="1"/>
    <n v="1"/>
    <n v="20863"/>
    <n v="63.82"/>
    <n v="100"/>
    <n v="0.89519112207151663"/>
    <n v="811"/>
    <n v="0.92733397879860069"/>
    <n v="0.97019112110137939"/>
    <n v="0"/>
    <n v="123"/>
    <n v="286"/>
    <n v="4.710144927536232E-2"/>
    <n v="1104"/>
    <n v="0.10067287942020543"/>
    <n v="0.1721014529466629"/>
    <n v="0"/>
    <n v="340"/>
    <n v="793"/>
    <x v="1"/>
    <n v="2.142857142857143E-3"/>
    <n v="5.0000000000000001E-3"/>
    <n v="0"/>
    <n v="15"/>
    <n v="35"/>
    <n v="0"/>
    <n v="6"/>
    <n v="14"/>
    <s v="No corresponde"/>
    <s v="No corresponde"/>
    <s v="No corresponde"/>
    <s v="No corresponde"/>
    <s v="No corresponde"/>
    <s v="No corresponde"/>
    <n v="0.93924466338259438"/>
    <n v="0.95"/>
    <n v="1"/>
    <n v="0"/>
    <n v="377"/>
    <n v="754"/>
    <n v="0"/>
    <n v="2"/>
    <n v="4"/>
    <n v="0"/>
    <n v="1"/>
    <n v="3"/>
    <s v="No corresponde"/>
    <s v="No corresponde"/>
    <s v="No corresponde"/>
    <n v="11"/>
    <n v="11"/>
    <m/>
    <n v="0"/>
    <n v="0"/>
    <n v="0"/>
  </r>
  <r>
    <n v="822"/>
    <n v="100110"/>
    <x v="9"/>
    <s v="Huánuco"/>
    <s v="Yarumayo"/>
    <n v="1"/>
    <n v="3"/>
    <n v="2"/>
    <s v="pobreza alta y ruralidad alta"/>
    <n v="3"/>
    <n v="0"/>
    <n v="0"/>
    <n v="3121"/>
    <n v="51.36"/>
    <n v="100"/>
    <n v="0.77966101694915257"/>
    <n v="59"/>
    <n v="0.81180386162266027"/>
    <n v="0.85466098785400391"/>
    <n v="0"/>
    <n v="14"/>
    <n v="31"/>
    <n v="2.2727272727272728E-2"/>
    <n v="88"/>
    <n v="7.629869839587769E-2"/>
    <n v="0.14772726595401764"/>
    <n v="0"/>
    <n v="43"/>
    <n v="99"/>
    <x v="0"/>
    <s v="No corresponde"/>
    <s v="No corresponde"/>
    <n v="0"/>
    <n v="11"/>
    <n v="25"/>
    <n v="0"/>
    <n v="6"/>
    <n v="14"/>
    <s v="No corresponde"/>
    <s v="No corresponde"/>
    <s v="No corresponde"/>
    <s v="No corresponde"/>
    <s v="No corresponde"/>
    <s v="No corresponde"/>
    <n v="0.98425196850393704"/>
    <n v="1"/>
    <n v="1"/>
    <n v="0"/>
    <n v="101"/>
    <n v="202"/>
    <n v="0"/>
    <n v="1"/>
    <n v="2"/>
    <n v="0"/>
    <n v="1"/>
    <n v="3"/>
    <s v="No corresponde"/>
    <s v="No corresponde"/>
    <s v="No corresponde"/>
    <n v="10"/>
    <n v="10"/>
    <m/>
    <n v="0"/>
    <n v="0"/>
    <n v="0"/>
  </r>
  <r>
    <n v="823"/>
    <n v="100112"/>
    <x v="9"/>
    <s v="Huánuco"/>
    <s v="Yacus"/>
    <n v="1"/>
    <n v="1"/>
    <n v="2"/>
    <s v="pobreza alta y ruralidad alta"/>
    <n v="3"/>
    <n v="0"/>
    <n v="0"/>
    <n v="7347"/>
    <n v="65.06"/>
    <n v="100"/>
    <n v="0.87755102040816324"/>
    <n v="98"/>
    <n v="0.90969387192072737"/>
    <n v="0.95255100727081299"/>
    <n v="0"/>
    <n v="15"/>
    <n v="33"/>
    <n v="0.38167938931297712"/>
    <n v="131"/>
    <n v="0.43525082919433827"/>
    <n v="0.50667941570281982"/>
    <n v="0"/>
    <n v="32"/>
    <n v="74"/>
    <x v="1"/>
    <n v="2.142857142857143E-3"/>
    <n v="5.0000000000000001E-3"/>
    <n v="0"/>
    <n v="11"/>
    <n v="25"/>
    <n v="0"/>
    <n v="6"/>
    <n v="14"/>
    <s v="No corresponde"/>
    <s v="No corresponde"/>
    <s v="No corresponde"/>
    <s v="No corresponde"/>
    <s v="No corresponde"/>
    <s v="No corresponde"/>
    <n v="0.9634703196347032"/>
    <n v="1"/>
    <n v="1"/>
    <n v="0"/>
    <n v="118"/>
    <n v="236"/>
    <n v="0"/>
    <n v="0"/>
    <n v="1"/>
    <n v="0"/>
    <n v="1"/>
    <n v="3"/>
    <s v="No corresponde"/>
    <s v="No corresponde"/>
    <s v="No corresponde"/>
    <n v="10"/>
    <n v="11"/>
    <m/>
    <n v="0"/>
    <n v="0"/>
    <n v="0"/>
  </r>
  <r>
    <n v="824"/>
    <n v="100113"/>
    <x v="9"/>
    <s v="Huánuco"/>
    <s v="San Pablo de Pillao"/>
    <n v="1"/>
    <n v="2"/>
    <n v="2"/>
    <s v="pobreza alta y ruralidad alta"/>
    <n v="1"/>
    <n v="0"/>
    <n v="0"/>
    <n v="12153"/>
    <n v="59.45"/>
    <n v="100"/>
    <n v="0.86245353159851301"/>
    <n v="269"/>
    <n v="0.89459637878932541"/>
    <n v="0.9374535083770752"/>
    <n v="0"/>
    <n v="56"/>
    <n v="129"/>
    <n v="2.976190476190476E-2"/>
    <n v="504"/>
    <n v="8.3333335766175964E-2"/>
    <n v="0.1547619104385376"/>
    <n v="0"/>
    <n v="59"/>
    <n v="137"/>
    <x v="1"/>
    <n v="2.142857142857143E-3"/>
    <n v="5.0000000000000001E-3"/>
    <n v="0"/>
    <n v="15"/>
    <n v="35"/>
    <n v="0"/>
    <n v="2"/>
    <n v="10"/>
    <s v="No corresponde"/>
    <s v="No corresponde"/>
    <s v="No corresponde"/>
    <s v="No corresponde"/>
    <s v="No corresponde"/>
    <s v="No corresponde"/>
    <n v="0.95365853658536581"/>
    <n v="1"/>
    <n v="1"/>
    <n v="0"/>
    <n v="188"/>
    <n v="376"/>
    <n v="0"/>
    <n v="0"/>
    <n v="1"/>
    <n v="0"/>
    <n v="1"/>
    <n v="3"/>
    <s v="No corresponde"/>
    <s v="No corresponde"/>
    <s v="No corresponde"/>
    <n v="10"/>
    <n v="11"/>
    <m/>
    <n v="0"/>
    <n v="0"/>
    <n v="1"/>
  </r>
  <r>
    <n v="825"/>
    <n v="100201"/>
    <x v="9"/>
    <s v="Ambo"/>
    <s v="Ambo"/>
    <n v="1"/>
    <n v="3"/>
    <n v="4"/>
    <s v="pobreza media y ruralidad media"/>
    <n v="1"/>
    <n v="0"/>
    <n v="0"/>
    <n v="17228"/>
    <n v="50.5"/>
    <n v="55.892116182572614"/>
    <n v="0.76260504201680668"/>
    <n v="952"/>
    <n v="0.8161764830386653"/>
    <n v="0.88760507106781006"/>
    <n v="0"/>
    <n v="175"/>
    <n v="408"/>
    <n v="2.9962546816479402E-3"/>
    <n v="1335"/>
    <n v="7.7996251821007695E-2"/>
    <n v="0.17799624800682068"/>
    <n v="0"/>
    <n v="309"/>
    <n v="719"/>
    <x v="0"/>
    <s v="No corresponde"/>
    <s v="No corresponde"/>
    <n v="0"/>
    <n v="15"/>
    <n v="35"/>
    <n v="0"/>
    <n v="2"/>
    <n v="10"/>
    <n v="0"/>
    <n v="0.36428571428571427"/>
    <n v="0.85"/>
    <n v="0"/>
    <n v="0.36428571428571427"/>
    <n v="0.85"/>
    <n v="0.88828039430449068"/>
    <n v="0.9"/>
    <n v="0.95"/>
    <n v="0"/>
    <n v="337"/>
    <n v="674"/>
    <n v="0"/>
    <n v="1"/>
    <n v="2"/>
    <n v="0"/>
    <n v="1"/>
    <n v="3"/>
    <s v="No corresponde"/>
    <s v="No corresponde"/>
    <s v="No corresponde"/>
    <n v="12"/>
    <n v="12"/>
    <m/>
    <n v="0"/>
    <n v="0"/>
    <n v="0"/>
  </r>
  <r>
    <n v="826"/>
    <n v="100202"/>
    <x v="9"/>
    <s v="Ambo"/>
    <s v="Cayna"/>
    <n v="1"/>
    <n v="1"/>
    <n v="2"/>
    <s v="pobreza alta y ruralidad alta"/>
    <n v="3"/>
    <n v="0"/>
    <n v="0"/>
    <n v="3358"/>
    <n v="64.430000000000007"/>
    <n v="100"/>
    <n v="0.83606557377049184"/>
    <n v="122"/>
    <n v="0.8682084329234353"/>
    <n v="0.91106557846069336"/>
    <n v="0"/>
    <n v="15"/>
    <n v="35"/>
    <n v="0.14788732394366197"/>
    <n v="142"/>
    <n v="0.2014587505362643"/>
    <n v="0.27288731932640076"/>
    <n v="0"/>
    <n v="54"/>
    <n v="125"/>
    <x v="1"/>
    <n v="2.142857142857143E-3"/>
    <n v="5.0000000000000001E-3"/>
    <n v="0"/>
    <n v="7"/>
    <n v="15"/>
    <n v="0"/>
    <n v="6"/>
    <n v="14"/>
    <s v="No corresponde"/>
    <s v="No corresponde"/>
    <s v="No corresponde"/>
    <s v="No corresponde"/>
    <s v="No corresponde"/>
    <s v="No corresponde"/>
    <n v="0.59395973154362414"/>
    <n v="0.8"/>
    <n v="0.9"/>
    <n v="0"/>
    <n v="144"/>
    <n v="288"/>
    <n v="0"/>
    <n v="0"/>
    <n v="1"/>
    <n v="0"/>
    <n v="1"/>
    <n v="3"/>
    <s v="No corresponde"/>
    <s v="No corresponde"/>
    <s v="No corresponde"/>
    <n v="10"/>
    <n v="11"/>
    <m/>
    <n v="0"/>
    <n v="0"/>
    <n v="0"/>
  </r>
  <r>
    <n v="827"/>
    <n v="100203"/>
    <x v="9"/>
    <s v="Ambo"/>
    <s v="Colpas"/>
    <n v="1"/>
    <n v="2"/>
    <n v="2"/>
    <s v="pobreza alta y ruralidad alta"/>
    <n v="2"/>
    <n v="0"/>
    <n v="0"/>
    <n v="2374"/>
    <n v="60.69"/>
    <n v="100"/>
    <n v="0.80952380952380953"/>
    <n v="84"/>
    <n v="0.84166666642338239"/>
    <n v="0.88452380895614624"/>
    <n v="0"/>
    <n v="12"/>
    <n v="27"/>
    <n v="0.14953271028037382"/>
    <n v="107"/>
    <n v="0.20310413682253881"/>
    <n v="0.27453270554542542"/>
    <n v="0"/>
    <n v="46"/>
    <n v="106"/>
    <x v="1"/>
    <n v="2.142857142857143E-3"/>
    <n v="5.0000000000000001E-3"/>
    <n v="0"/>
    <n v="7"/>
    <n v="15"/>
    <n v="0"/>
    <n v="2"/>
    <n v="10"/>
    <s v="No corresponde"/>
    <s v="No corresponde"/>
    <s v="No corresponde"/>
    <s v="No corresponde"/>
    <s v="No corresponde"/>
    <s v="No corresponde"/>
    <n v="0"/>
    <n v="0.7"/>
    <n v="0.8"/>
    <n v="0"/>
    <n v="106"/>
    <n v="213"/>
    <n v="0"/>
    <n v="0"/>
    <n v="1"/>
    <n v="0"/>
    <n v="1"/>
    <n v="3"/>
    <s v="No corresponde"/>
    <s v="No corresponde"/>
    <s v="No corresponde"/>
    <n v="10"/>
    <n v="11"/>
    <m/>
    <n v="0"/>
    <n v="0"/>
    <n v="0"/>
  </r>
  <r>
    <n v="828"/>
    <n v="100204"/>
    <x v="9"/>
    <s v="Ambo"/>
    <s v="Conchamarca"/>
    <n v="1"/>
    <n v="3"/>
    <n v="3"/>
    <s v="pobreza media y ruralidad alta"/>
    <n v="1"/>
    <n v="0"/>
    <n v="0"/>
    <n v="6898"/>
    <n v="44.07"/>
    <n v="100"/>
    <n v="0.85164835164835162"/>
    <n v="182"/>
    <n v="0.89450549574062999"/>
    <n v="0.95164835453033447"/>
    <n v="0"/>
    <n v="34"/>
    <n v="79"/>
    <n v="1.953125E-2"/>
    <n v="256"/>
    <n v="8.3816966840199056E-2"/>
    <n v="0.16953125596046448"/>
    <n v="0"/>
    <n v="87"/>
    <n v="201"/>
    <x v="0"/>
    <s v="No corresponde"/>
    <s v="No corresponde"/>
    <n v="0"/>
    <n v="11"/>
    <n v="25"/>
    <n v="0"/>
    <n v="2"/>
    <n v="10"/>
    <s v="No corresponde"/>
    <s v="No corresponde"/>
    <s v="No corresponde"/>
    <s v="No corresponde"/>
    <s v="No corresponde"/>
    <s v="No corresponde"/>
    <n v="0.6333333333333333"/>
    <n v="0.8"/>
    <n v="0.9"/>
    <n v="0"/>
    <n v="153"/>
    <n v="306"/>
    <n v="0"/>
    <n v="1"/>
    <n v="3"/>
    <n v="0"/>
    <n v="1"/>
    <n v="3"/>
    <s v="No corresponde"/>
    <s v="No corresponde"/>
    <s v="No corresponde"/>
    <n v="10"/>
    <n v="10"/>
    <m/>
    <n v="0"/>
    <n v="0"/>
    <n v="1"/>
  </r>
  <r>
    <n v="829"/>
    <n v="100205"/>
    <x v="9"/>
    <s v="Ambo"/>
    <s v="Huacar"/>
    <n v="1"/>
    <n v="3"/>
    <n v="2"/>
    <s v="pobreza alta y ruralidad alta"/>
    <n v="1"/>
    <n v="0"/>
    <n v="0"/>
    <n v="7598"/>
    <n v="51.96"/>
    <n v="100"/>
    <n v="0.90706319702602234"/>
    <n v="269"/>
    <n v="0.93832183504636402"/>
    <n v="0.98000001907348633"/>
    <n v="0"/>
    <n v="51"/>
    <n v="119"/>
    <n v="1.358695652173913E-2"/>
    <n v="368"/>
    <n v="6.7158383704860755E-2"/>
    <n v="0.13858695328235626"/>
    <n v="0"/>
    <n v="120"/>
    <n v="280"/>
    <x v="0"/>
    <s v="No corresponde"/>
    <s v="No corresponde"/>
    <n v="0"/>
    <n v="11"/>
    <n v="25"/>
    <n v="0"/>
    <n v="6"/>
    <n v="14"/>
    <s v="No corresponde"/>
    <s v="No corresponde"/>
    <s v="No corresponde"/>
    <s v="No corresponde"/>
    <s v="No corresponde"/>
    <s v="No corresponde"/>
    <n v="0.85444743935309975"/>
    <n v="0.9"/>
    <n v="0.95"/>
    <n v="0"/>
    <n v="216"/>
    <n v="433"/>
    <n v="0"/>
    <n v="2"/>
    <n v="4"/>
    <n v="0"/>
    <n v="1"/>
    <n v="3"/>
    <s v="No corresponde"/>
    <s v="No corresponde"/>
    <s v="No corresponde"/>
    <n v="10"/>
    <n v="10"/>
    <m/>
    <n v="0"/>
    <n v="0"/>
    <n v="0"/>
  </r>
  <r>
    <n v="830"/>
    <n v="100206"/>
    <x v="9"/>
    <s v="Ambo"/>
    <s v="San Francisco"/>
    <n v="1"/>
    <n v="1"/>
    <n v="2"/>
    <s v="pobreza alta y ruralidad alta"/>
    <n v="3"/>
    <n v="0"/>
    <n v="0"/>
    <n v="3214"/>
    <n v="65.33"/>
    <n v="100"/>
    <n v="0.8"/>
    <n v="70"/>
    <n v="0.83214285714285718"/>
    <n v="0.875"/>
    <n v="0"/>
    <n v="10"/>
    <n v="22"/>
    <n v="2.0833333333333332E-2"/>
    <n v="96"/>
    <n v="7.4404759776024593E-2"/>
    <n v="0.1458333283662796"/>
    <n v="0"/>
    <n v="36"/>
    <n v="82"/>
    <x v="1"/>
    <n v="2.142857142857143E-3"/>
    <n v="5.0000000000000001E-3"/>
    <n v="0"/>
    <n v="7"/>
    <n v="15"/>
    <n v="0"/>
    <n v="2"/>
    <n v="10"/>
    <s v="No corresponde"/>
    <s v="No corresponde"/>
    <s v="No corresponde"/>
    <s v="No corresponde"/>
    <s v="No corresponde"/>
    <s v="No corresponde"/>
    <n v="0.56923076923076921"/>
    <n v="0.8"/>
    <n v="0.9"/>
    <n v="0"/>
    <n v="130"/>
    <n v="261"/>
    <n v="0"/>
    <n v="1"/>
    <n v="2"/>
    <n v="0"/>
    <n v="1"/>
    <n v="3"/>
    <s v="No corresponde"/>
    <s v="No corresponde"/>
    <s v="No corresponde"/>
    <n v="11"/>
    <n v="11"/>
    <m/>
    <n v="0"/>
    <n v="0"/>
    <n v="1"/>
  </r>
  <r>
    <n v="831"/>
    <n v="100207"/>
    <x v="9"/>
    <s v="Ambo"/>
    <s v="San Rafael"/>
    <n v="1"/>
    <n v="1"/>
    <n v="1"/>
    <s v="pobreza muy alta y ruralidad alta"/>
    <n v="4"/>
    <n v="0"/>
    <n v="1"/>
    <n v="12207"/>
    <n v="72.510000000000005"/>
    <n v="100"/>
    <n v="0.62352941176470589"/>
    <n v="425"/>
    <n v="0.64495797237428298"/>
    <n v="0.67352938652038574"/>
    <n v="0"/>
    <n v="70"/>
    <n v="162"/>
    <n v="0.15559157212317667"/>
    <n v="617"/>
    <n v="0.19844871464082559"/>
    <n v="0.25559157133102417"/>
    <n v="0"/>
    <n v="175"/>
    <n v="408"/>
    <x v="1"/>
    <n v="2.142857142857143E-3"/>
    <n v="5.0000000000000001E-3"/>
    <n v="0"/>
    <n v="15"/>
    <n v="35"/>
    <n v="0"/>
    <n v="6"/>
    <n v="14"/>
    <s v="No corresponde"/>
    <s v="No corresponde"/>
    <s v="No corresponde"/>
    <s v="No corresponde"/>
    <s v="No corresponde"/>
    <s v="No corresponde"/>
    <n v="0.95120000000000005"/>
    <n v="1"/>
    <n v="1"/>
    <n v="0"/>
    <n v="248"/>
    <n v="497"/>
    <n v="0"/>
    <n v="1"/>
    <n v="3"/>
    <n v="0"/>
    <n v="1"/>
    <n v="3"/>
    <s v="No corresponde"/>
    <s v="No corresponde"/>
    <s v="No corresponde"/>
    <n v="11"/>
    <n v="11"/>
    <m/>
    <n v="0"/>
    <n v="0"/>
    <n v="1"/>
  </r>
  <r>
    <n v="832"/>
    <n v="100208"/>
    <x v="9"/>
    <s v="Ambo"/>
    <s v="Tomay Kichwa"/>
    <n v="2"/>
    <n v="4"/>
    <n v="5"/>
    <s v="pobreza baja y ruralidad alta"/>
    <n v="1"/>
    <n v="0"/>
    <n v="0"/>
    <n v="3835"/>
    <n v="33.75"/>
    <n v="100"/>
    <n v="0.83898305084745761"/>
    <n v="118"/>
    <n v="0.89941889437289846"/>
    <n v="0.98000001907348633"/>
    <n v="0"/>
    <n v="17"/>
    <n v="39"/>
    <n v="0.31159420289855072"/>
    <n v="138"/>
    <n v="0.39730847721020873"/>
    <n v="0.51159417629241943"/>
    <n v="0"/>
    <n v="43"/>
    <n v="99"/>
    <x v="0"/>
    <s v="No corresponde"/>
    <s v="No corresponde"/>
    <n v="0"/>
    <n v="11"/>
    <n v="25"/>
    <n v="0"/>
    <n v="2"/>
    <n v="10"/>
    <s v="No corresponde"/>
    <s v="No corresponde"/>
    <s v="No corresponde"/>
    <s v="No corresponde"/>
    <s v="No corresponde"/>
    <s v="No corresponde"/>
    <n v="0.70114942528735635"/>
    <n v="0.8"/>
    <n v="0.9"/>
    <n v="0"/>
    <n v="152"/>
    <n v="304"/>
    <n v="0"/>
    <n v="0"/>
    <n v="1"/>
    <n v="0"/>
    <n v="1"/>
    <n v="3"/>
    <s v="No corresponde"/>
    <s v="No corresponde"/>
    <s v="No corresponde"/>
    <n v="9"/>
    <n v="10"/>
    <m/>
    <n v="0"/>
    <n v="0"/>
    <n v="0"/>
  </r>
  <r>
    <n v="833"/>
    <n v="100301"/>
    <x v="9"/>
    <s v="Dos de Mayo"/>
    <s v="La Unión"/>
    <n v="2"/>
    <n v="4"/>
    <n v="6"/>
    <s v="pobreza baja y ruralidad baja"/>
    <n v="1"/>
    <n v="0"/>
    <n v="0"/>
    <n v="6266"/>
    <n v="28.17"/>
    <n v="25.698663426488455"/>
    <n v="0.94029850746268662"/>
    <n v="268"/>
    <n v="0.95731344101017224"/>
    <n v="0.98000001907348633"/>
    <n v="0"/>
    <n v="57"/>
    <n v="133"/>
    <n v="1.8867924528301886E-2"/>
    <n v="424"/>
    <n v="0.1152964935228831"/>
    <n v="0.24386791884899139"/>
    <n v="0"/>
    <n v="108"/>
    <n v="250"/>
    <x v="0"/>
    <s v="No corresponde"/>
    <s v="No corresponde"/>
    <n v="0"/>
    <n v="11"/>
    <n v="25"/>
    <n v="0"/>
    <n v="6"/>
    <n v="14"/>
    <n v="0"/>
    <n v="0.36428571428571427"/>
    <n v="0.85"/>
    <n v="0"/>
    <n v="0.36428571428571427"/>
    <n v="0.85"/>
    <n v="0.46025104602510458"/>
    <n v="0.7"/>
    <n v="0.8"/>
    <n v="0"/>
    <n v="159"/>
    <n v="318"/>
    <n v="0"/>
    <n v="0"/>
    <n v="1"/>
    <n v="0"/>
    <n v="1"/>
    <n v="3"/>
    <s v="No corresponde"/>
    <s v="No corresponde"/>
    <s v="No corresponde"/>
    <n v="11"/>
    <n v="12"/>
    <m/>
    <n v="0"/>
    <n v="0"/>
    <n v="1"/>
  </r>
  <r>
    <n v="834"/>
    <n v="100307"/>
    <x v="9"/>
    <s v="Dos de Mayo"/>
    <s v="Chuquis"/>
    <n v="1"/>
    <n v="2"/>
    <n v="2"/>
    <s v="pobreza alta y ruralidad alta"/>
    <n v="3"/>
    <n v="0"/>
    <n v="0"/>
    <n v="5995"/>
    <n v="60.51"/>
    <n v="100"/>
    <n v="0.75862068965517238"/>
    <n v="116"/>
    <n v="0.79076353728477589"/>
    <n v="0.83362066745758057"/>
    <n v="0"/>
    <n v="15"/>
    <n v="35"/>
    <n v="0.10606060606060606"/>
    <n v="132"/>
    <n v="0.15963203598668566"/>
    <n v="0.23106060922145844"/>
    <n v="0"/>
    <n v="65"/>
    <n v="150"/>
    <x v="1"/>
    <n v="2.142857142857143E-3"/>
    <n v="5.0000000000000001E-3"/>
    <n v="0"/>
    <n v="11"/>
    <n v="25"/>
    <n v="0"/>
    <n v="2"/>
    <n v="10"/>
    <s v="No corresponde"/>
    <s v="No corresponde"/>
    <s v="No corresponde"/>
    <s v="No corresponde"/>
    <s v="No corresponde"/>
    <s v="No corresponde"/>
    <n v="0.95081967213114749"/>
    <n v="1"/>
    <n v="1"/>
    <n v="0"/>
    <n v="167"/>
    <n v="335"/>
    <n v="0"/>
    <n v="1"/>
    <n v="3"/>
    <n v="0"/>
    <n v="1"/>
    <n v="3"/>
    <s v="No corresponde"/>
    <s v="No corresponde"/>
    <s v="No corresponde"/>
    <n v="11"/>
    <n v="11"/>
    <m/>
    <n v="0"/>
    <n v="0"/>
    <n v="0"/>
  </r>
  <r>
    <n v="835"/>
    <n v="100311"/>
    <x v="9"/>
    <s v="Dos de Mayo"/>
    <s v="Marías"/>
    <n v="1"/>
    <n v="1"/>
    <n v="1"/>
    <s v="pobreza muy alta y ruralidad alta"/>
    <n v="3"/>
    <n v="0"/>
    <n v="0"/>
    <n v="9900"/>
    <n v="79.02"/>
    <n v="100"/>
    <n v="0.38202247191011235"/>
    <n v="267"/>
    <n v="0.40345104773010143"/>
    <n v="0.43202248215675354"/>
    <n v="0"/>
    <n v="48"/>
    <n v="110"/>
    <n v="4.8275862068965517E-2"/>
    <n v="435"/>
    <n v="9.1133007084207573E-2"/>
    <n v="0.14827586710453033"/>
    <n v="0"/>
    <n v="122"/>
    <n v="283"/>
    <x v="1"/>
    <n v="2.142857142857143E-3"/>
    <n v="5.0000000000000001E-3"/>
    <n v="0"/>
    <n v="11"/>
    <n v="25"/>
    <n v="0"/>
    <n v="2"/>
    <n v="10"/>
    <s v="No corresponde"/>
    <s v="No corresponde"/>
    <s v="No corresponde"/>
    <s v="No corresponde"/>
    <s v="No corresponde"/>
    <s v="No corresponde"/>
    <n v="0.96928327645051193"/>
    <n v="1"/>
    <n v="1"/>
    <n v="0"/>
    <n v="193"/>
    <n v="387"/>
    <n v="0"/>
    <n v="1"/>
    <n v="3"/>
    <n v="0"/>
    <n v="1"/>
    <n v="3"/>
    <s v="No corresponde"/>
    <s v="No corresponde"/>
    <s v="No corresponde"/>
    <n v="11"/>
    <n v="11"/>
    <m/>
    <n v="0"/>
    <n v="0"/>
    <n v="0"/>
  </r>
  <r>
    <n v="836"/>
    <n v="100313"/>
    <x v="9"/>
    <s v="Dos de Mayo"/>
    <s v="Pachas"/>
    <n v="2"/>
    <n v="4"/>
    <n v="5"/>
    <s v="pobreza baja y ruralidad alta"/>
    <n v="4"/>
    <n v="1"/>
    <n v="0"/>
    <n v="13372"/>
    <n v="34.6"/>
    <n v="100"/>
    <n v="0.8340807174887892"/>
    <n v="223"/>
    <n v="0.89661756102508794"/>
    <n v="0.98000001907348633"/>
    <n v="0"/>
    <n v="41"/>
    <n v="95"/>
    <n v="1.8927444794952682E-2"/>
    <n v="317"/>
    <n v="0.10464172975175712"/>
    <n v="0.21892744302749634"/>
    <n v="0"/>
    <n v="124"/>
    <n v="289"/>
    <x v="0"/>
    <s v="No corresponde"/>
    <s v="No corresponde"/>
    <n v="0"/>
    <n v="15"/>
    <n v="35"/>
    <n v="0"/>
    <n v="2"/>
    <n v="10"/>
    <s v="No corresponde"/>
    <s v="No corresponde"/>
    <s v="No corresponde"/>
    <s v="No corresponde"/>
    <s v="No corresponde"/>
    <s v="No corresponde"/>
    <n v="0.94417475728155342"/>
    <n v="0.95"/>
    <n v="1"/>
    <n v="0"/>
    <n v="204"/>
    <n v="409"/>
    <n v="0"/>
    <n v="1"/>
    <n v="3"/>
    <n v="0"/>
    <n v="1"/>
    <n v="3"/>
    <s v="No corresponde"/>
    <s v="No corresponde"/>
    <s v="No corresponde"/>
    <n v="10"/>
    <n v="10"/>
    <m/>
    <n v="0"/>
    <n v="0"/>
    <n v="1"/>
  </r>
  <r>
    <n v="837"/>
    <n v="100316"/>
    <x v="9"/>
    <s v="Dos de Mayo"/>
    <s v="Quivilla"/>
    <n v="2"/>
    <n v="4"/>
    <n v="5"/>
    <s v="pobreza baja y ruralidad alta"/>
    <n v="1"/>
    <n v="0"/>
    <n v="0"/>
    <n v="3277"/>
    <n v="32.32"/>
    <n v="100"/>
    <n v="0.78048780487804881"/>
    <n v="41"/>
    <n v="0.84477352202977041"/>
    <n v="0.93048781156539917"/>
    <n v="0"/>
    <n v="9"/>
    <n v="19"/>
    <n v="1.6129032258064516E-2"/>
    <n v="62"/>
    <n v="0.10184331904358579"/>
    <n v="0.21612903475761414"/>
    <n v="0"/>
    <n v="22"/>
    <n v="51"/>
    <x v="0"/>
    <s v="No corresponde"/>
    <s v="No corresponde"/>
    <n v="0"/>
    <n v="7"/>
    <n v="15"/>
    <n v="0"/>
    <n v="2"/>
    <n v="10"/>
    <s v="No corresponde"/>
    <s v="No corresponde"/>
    <s v="No corresponde"/>
    <s v="No corresponde"/>
    <s v="No corresponde"/>
    <s v="No corresponde"/>
    <n v="0.88235294117647056"/>
    <n v="0.9"/>
    <n v="0.95"/>
    <n v="0"/>
    <n v="64"/>
    <n v="128"/>
    <n v="0"/>
    <n v="0"/>
    <n v="1"/>
    <n v="0"/>
    <n v="1"/>
    <n v="3"/>
    <s v="No corresponde"/>
    <s v="No corresponde"/>
    <s v="No corresponde"/>
    <n v="9"/>
    <n v="10"/>
    <m/>
    <n v="0"/>
    <n v="0"/>
    <n v="0"/>
  </r>
  <r>
    <n v="838"/>
    <n v="100317"/>
    <x v="9"/>
    <s v="Dos de Mayo"/>
    <s v="Ripan"/>
    <n v="1"/>
    <n v="3"/>
    <n v="4"/>
    <s v="pobreza media y ruralidad media"/>
    <n v="4"/>
    <n v="1"/>
    <n v="0"/>
    <n v="7109"/>
    <n v="55.45"/>
    <n v="53.58255451713395"/>
    <n v="0.94945848375451258"/>
    <n v="277"/>
    <n v="0.96254771317692989"/>
    <n v="0.98000001907348633"/>
    <n v="0"/>
    <n v="48"/>
    <n v="111"/>
    <n v="0.10236220472440945"/>
    <n v="381"/>
    <n v="0.17736220168718742"/>
    <n v="0.27736219763755798"/>
    <n v="0"/>
    <n v="116"/>
    <n v="269"/>
    <x v="0"/>
    <s v="No corresponde"/>
    <s v="No corresponde"/>
    <n v="0"/>
    <n v="11"/>
    <n v="25"/>
    <n v="0"/>
    <n v="6"/>
    <n v="14"/>
    <s v="No corresponde"/>
    <s v="No corresponde"/>
    <s v="No corresponde"/>
    <s v="No corresponde"/>
    <s v="No corresponde"/>
    <s v="No corresponde"/>
    <n v="0.91068301225919435"/>
    <n v="0.95"/>
    <n v="1"/>
    <n v="0"/>
    <n v="127"/>
    <n v="254"/>
    <n v="0"/>
    <n v="1"/>
    <n v="3"/>
    <n v="0"/>
    <n v="1"/>
    <n v="3"/>
    <s v="No corresponde"/>
    <s v="No corresponde"/>
    <s v="No corresponde"/>
    <n v="10"/>
    <n v="10"/>
    <m/>
    <n v="0"/>
    <n v="0"/>
    <n v="0"/>
  </r>
  <r>
    <n v="839"/>
    <n v="100321"/>
    <x v="9"/>
    <s v="Dos de Mayo"/>
    <s v="Shunqui"/>
    <n v="1"/>
    <n v="2"/>
    <n v="2"/>
    <s v="pobreza alta y ruralidad alta"/>
    <n v="4"/>
    <n v="1"/>
    <n v="1"/>
    <n v="2464"/>
    <n v="61.98"/>
    <n v="100"/>
    <n v="0.95161290322580649"/>
    <n v="62"/>
    <n v="0.95161289745761501"/>
    <n v="0.95161288976669312"/>
    <n v="0"/>
    <n v="10"/>
    <n v="22"/>
    <n v="3.5294117647058823E-2"/>
    <n v="85"/>
    <n v="8.8865545316904521E-2"/>
    <n v="0.16029411554336548"/>
    <n v="0"/>
    <n v="37"/>
    <n v="85"/>
    <x v="1"/>
    <n v="2.142857142857143E-3"/>
    <n v="5.0000000000000001E-3"/>
    <n v="0"/>
    <n v="7"/>
    <n v="15"/>
    <n v="0"/>
    <n v="6"/>
    <n v="14"/>
    <s v="No corresponde"/>
    <s v="No corresponde"/>
    <s v="No corresponde"/>
    <s v="No corresponde"/>
    <s v="No corresponde"/>
    <s v="No corresponde"/>
    <n v="0.89634146341463417"/>
    <n v="0.9"/>
    <n v="0.95"/>
    <n v="0"/>
    <n v="77"/>
    <n v="155"/>
    <n v="0"/>
    <n v="1"/>
    <n v="2"/>
    <n v="0"/>
    <n v="1"/>
    <n v="3"/>
    <s v="No corresponde"/>
    <s v="No corresponde"/>
    <s v="No corresponde"/>
    <n v="11"/>
    <n v="11"/>
    <m/>
    <n v="0"/>
    <n v="0"/>
    <n v="1"/>
  </r>
  <r>
    <n v="840"/>
    <n v="100322"/>
    <x v="9"/>
    <s v="Dos de Mayo"/>
    <s v="Sillapata"/>
    <n v="1"/>
    <n v="3"/>
    <n v="2"/>
    <s v="pobreza alta y ruralidad alta"/>
    <n v="3"/>
    <n v="0"/>
    <n v="0"/>
    <n v="2416"/>
    <n v="54.22"/>
    <n v="100"/>
    <n v="0.92682926829268297"/>
    <n v="82"/>
    <n v="0.94961673291302728"/>
    <n v="0.98000001907348633"/>
    <n v="0"/>
    <n v="10"/>
    <n v="23"/>
    <n v="0.20987654320987653"/>
    <n v="81"/>
    <n v="0.26344796925835717"/>
    <n v="0.33487653732299805"/>
    <n v="0"/>
    <n v="54"/>
    <n v="125"/>
    <x v="0"/>
    <s v="No corresponde"/>
    <s v="No corresponde"/>
    <n v="0"/>
    <n v="7"/>
    <n v="15"/>
    <n v="0"/>
    <n v="2"/>
    <n v="10"/>
    <s v="No corresponde"/>
    <s v="No corresponde"/>
    <s v="No corresponde"/>
    <s v="No corresponde"/>
    <s v="No corresponde"/>
    <s v="No corresponde"/>
    <n v="0.96685082872928174"/>
    <n v="1"/>
    <n v="1"/>
    <n v="0"/>
    <n v="95"/>
    <n v="190"/>
    <n v="0"/>
    <n v="1"/>
    <n v="2"/>
    <n v="0"/>
    <n v="1"/>
    <n v="3"/>
    <s v="No corresponde"/>
    <s v="No corresponde"/>
    <s v="No corresponde"/>
    <n v="10"/>
    <n v="10"/>
    <m/>
    <n v="0"/>
    <n v="0"/>
    <n v="0"/>
  </r>
  <r>
    <n v="841"/>
    <n v="100323"/>
    <x v="9"/>
    <s v="Dos de Mayo"/>
    <s v="Yanas"/>
    <n v="1"/>
    <n v="2"/>
    <n v="2"/>
    <s v="pobreza alta y ruralidad alta"/>
    <n v="3"/>
    <n v="0"/>
    <n v="0"/>
    <n v="3320"/>
    <n v="59.91"/>
    <n v="100"/>
    <n v="0.91208791208791207"/>
    <n v="91"/>
    <n v="0.94119310079601537"/>
    <n v="0.98000001907348633"/>
    <n v="0"/>
    <n v="12"/>
    <n v="28"/>
    <n v="0.13934426229508196"/>
    <n v="122"/>
    <n v="0.19291569631049449"/>
    <n v="0.26434427499771118"/>
    <n v="0"/>
    <n v="52"/>
    <n v="120"/>
    <x v="1"/>
    <n v="2.142857142857143E-3"/>
    <n v="5.0000000000000001E-3"/>
    <n v="0"/>
    <n v="7"/>
    <n v="15"/>
    <n v="0"/>
    <n v="2"/>
    <n v="10"/>
    <s v="No corresponde"/>
    <s v="No corresponde"/>
    <s v="No corresponde"/>
    <s v="No corresponde"/>
    <s v="No corresponde"/>
    <s v="No corresponde"/>
    <n v="0.80645161290322576"/>
    <n v="0.9"/>
    <n v="0.95"/>
    <n v="0"/>
    <n v="131"/>
    <n v="262"/>
    <n v="0"/>
    <n v="1"/>
    <n v="2"/>
    <n v="0"/>
    <n v="1"/>
    <n v="3"/>
    <s v="No corresponde"/>
    <s v="No corresponde"/>
    <s v="No corresponde"/>
    <n v="11"/>
    <n v="11"/>
    <m/>
    <n v="0"/>
    <n v="0"/>
    <n v="0"/>
  </r>
  <r>
    <n v="842"/>
    <n v="100401"/>
    <x v="9"/>
    <s v="Huacaybamba"/>
    <s v="Huacaybamba"/>
    <n v="1"/>
    <n v="1"/>
    <n v="1"/>
    <s v="pobreza muy alta y ruralidad alta"/>
    <n v="3"/>
    <n v="0"/>
    <n v="0"/>
    <n v="7248"/>
    <n v="73.150000000000006"/>
    <n v="100"/>
    <n v="0.26693227091633465"/>
    <n v="251"/>
    <n v="0.28836083809082386"/>
    <n v="0.31693226099014282"/>
    <n v="0"/>
    <n v="33"/>
    <n v="75"/>
    <n v="0.109375"/>
    <n v="320"/>
    <n v="0.15223214030265808"/>
    <n v="0.20937499403953552"/>
    <n v="0"/>
    <n v="119"/>
    <n v="276"/>
    <x v="1"/>
    <n v="2.142857142857143E-3"/>
    <n v="5.0000000000000001E-3"/>
    <n v="0"/>
    <n v="11"/>
    <n v="25"/>
    <n v="0"/>
    <n v="2"/>
    <n v="10"/>
    <n v="0"/>
    <n v="0.36428571428571427"/>
    <n v="0.85"/>
    <n v="0"/>
    <n v="0.36428571428571427"/>
    <n v="0.85"/>
    <n v="0.88295165394402031"/>
    <n v="0.9"/>
    <n v="0.95"/>
    <n v="0"/>
    <n v="196"/>
    <n v="393"/>
    <n v="0"/>
    <n v="1"/>
    <n v="2"/>
    <n v="0"/>
    <n v="1"/>
    <n v="3"/>
    <s v="No corresponde"/>
    <s v="No corresponde"/>
    <s v="No corresponde"/>
    <n v="13"/>
    <n v="13"/>
    <m/>
    <n v="0"/>
    <n v="0"/>
    <n v="1"/>
  </r>
  <r>
    <n v="843"/>
    <n v="100402"/>
    <x v="9"/>
    <s v="Huacaybamba"/>
    <s v="Canchabamba"/>
    <n v="1"/>
    <n v="1"/>
    <n v="2"/>
    <s v="pobreza alta y ruralidad alta"/>
    <n v="2"/>
    <n v="0"/>
    <n v="0"/>
    <n v="3305"/>
    <n v="66.14"/>
    <n v="100"/>
    <n v="0.18867924528301888"/>
    <n v="106"/>
    <n v="0.22082209852185211"/>
    <n v="0.26367923617362976"/>
    <n v="0"/>
    <n v="19"/>
    <n v="44"/>
    <n v="6.9518716577540107E-2"/>
    <n v="187"/>
    <n v="0.1230901445342531"/>
    <n v="0.19451871514320374"/>
    <n v="0"/>
    <n v="57"/>
    <n v="131"/>
    <x v="1"/>
    <n v="2.142857142857143E-3"/>
    <n v="5.0000000000000001E-3"/>
    <n v="0"/>
    <n v="7"/>
    <n v="15"/>
    <n v="0"/>
    <n v="2"/>
    <n v="10"/>
    <s v="No corresponde"/>
    <s v="No corresponde"/>
    <s v="No corresponde"/>
    <s v="No corresponde"/>
    <s v="No corresponde"/>
    <s v="No corresponde"/>
    <n v="0.97530864197530864"/>
    <n v="1"/>
    <n v="1"/>
    <n v="0"/>
    <n v="151"/>
    <n v="303"/>
    <n v="0"/>
    <n v="1"/>
    <n v="2"/>
    <n v="0"/>
    <n v="1"/>
    <n v="3"/>
    <s v="No corresponde"/>
    <s v="No corresponde"/>
    <s v="No corresponde"/>
    <n v="11"/>
    <n v="11"/>
    <m/>
    <n v="0"/>
    <n v="0"/>
    <n v="1"/>
  </r>
  <r>
    <n v="844"/>
    <n v="100403"/>
    <x v="9"/>
    <s v="Huacaybamba"/>
    <s v="Cochabamba"/>
    <n v="1"/>
    <n v="1"/>
    <n v="1"/>
    <s v="pobreza muy alta y ruralidad alta"/>
    <n v="1"/>
    <n v="0"/>
    <n v="0"/>
    <n v="3629"/>
    <n v="69.36"/>
    <n v="100"/>
    <n v="0.21875"/>
    <n v="32"/>
    <n v="0.24017857653754099"/>
    <n v="0.26875001192092896"/>
    <n v="0"/>
    <n v="6"/>
    <n v="13"/>
    <n v="0"/>
    <n v="49"/>
    <n v="4.2857143495764048E-2"/>
    <n v="0.10000000149011612"/>
    <n v="0"/>
    <n v="28"/>
    <n v="65"/>
    <x v="1"/>
    <n v="2.142857142857143E-3"/>
    <n v="5.0000000000000001E-3"/>
    <n v="0"/>
    <n v="11"/>
    <n v="25"/>
    <n v="0"/>
    <n v="2"/>
    <n v="10"/>
    <s v="No corresponde"/>
    <s v="No corresponde"/>
    <s v="No corresponde"/>
    <s v="No corresponde"/>
    <s v="No corresponde"/>
    <s v="No corresponde"/>
    <n v="0.70588235294117652"/>
    <n v="0.8"/>
    <n v="0.9"/>
    <n v="0"/>
    <n v="59"/>
    <n v="118"/>
    <n v="0"/>
    <n v="1"/>
    <n v="2"/>
    <n v="0"/>
    <n v="1"/>
    <n v="3"/>
    <s v="No corresponde"/>
    <s v="No corresponde"/>
    <s v="No corresponde"/>
    <n v="11"/>
    <n v="11"/>
    <m/>
    <n v="0"/>
    <n v="0"/>
    <n v="0"/>
  </r>
  <r>
    <n v="845"/>
    <n v="100404"/>
    <x v="9"/>
    <s v="Huacaybamba"/>
    <s v="Pinra"/>
    <n v="1"/>
    <n v="1"/>
    <n v="1"/>
    <s v="pobreza muy alta y ruralidad alta"/>
    <n v="1"/>
    <n v="0"/>
    <n v="0"/>
    <n v="8922"/>
    <n v="67.63"/>
    <n v="100"/>
    <n v="0.24015748031496062"/>
    <n v="254"/>
    <n v="0.26158604609148306"/>
    <n v="0.29015746712684631"/>
    <n v="0"/>
    <n v="33"/>
    <n v="77"/>
    <n v="0.18789808917197454"/>
    <n v="314"/>
    <n v="0.23075523386769559"/>
    <n v="0.28789809346199036"/>
    <n v="0"/>
    <n v="143"/>
    <n v="333"/>
    <x v="1"/>
    <n v="2.142857142857143E-3"/>
    <n v="5.0000000000000001E-3"/>
    <n v="0"/>
    <n v="11"/>
    <n v="25"/>
    <n v="0"/>
    <n v="2"/>
    <n v="10"/>
    <s v="No corresponde"/>
    <s v="No corresponde"/>
    <s v="No corresponde"/>
    <s v="No corresponde"/>
    <s v="No corresponde"/>
    <s v="No corresponde"/>
    <n v="0.88339222614840984"/>
    <n v="0.9"/>
    <n v="0.95"/>
    <n v="0"/>
    <n v="197"/>
    <n v="395"/>
    <n v="0"/>
    <n v="1"/>
    <n v="3"/>
    <n v="0"/>
    <n v="1"/>
    <n v="3"/>
    <s v="No corresponde"/>
    <s v="No corresponde"/>
    <s v="No corresponde"/>
    <n v="11"/>
    <n v="11"/>
    <m/>
    <n v="0"/>
    <n v="0"/>
    <n v="1"/>
  </r>
  <r>
    <n v="846"/>
    <n v="100501"/>
    <x v="9"/>
    <s v="Huamalies"/>
    <s v="Llata"/>
    <n v="1"/>
    <n v="3"/>
    <n v="4"/>
    <s v="pobreza media y ruralidad media"/>
    <n v="1"/>
    <n v="0"/>
    <n v="0"/>
    <n v="15211"/>
    <n v="53.05"/>
    <n v="68.284883720930239"/>
    <n v="0.95471014492753625"/>
    <n v="552"/>
    <n v="0.95471013678280214"/>
    <n v="0.95471012592315674"/>
    <n v="0"/>
    <n v="96"/>
    <n v="224"/>
    <n v="0"/>
    <n v="793"/>
    <n v="7.4999998722757616E-2"/>
    <n v="0.17499999701976776"/>
    <n v="0"/>
    <n v="258"/>
    <n v="600"/>
    <x v="0"/>
    <s v="No corresponde"/>
    <s v="No corresponde"/>
    <n v="0"/>
    <n v="15"/>
    <n v="35"/>
    <n v="0"/>
    <n v="6"/>
    <n v="14"/>
    <n v="0"/>
    <n v="0.36428571428571427"/>
    <n v="0.85"/>
    <n v="0"/>
    <n v="0.36428571428571427"/>
    <n v="0.85"/>
    <n v="0.96467391304347827"/>
    <n v="1"/>
    <n v="1"/>
    <n v="0"/>
    <n v="241"/>
    <n v="483"/>
    <n v="0"/>
    <n v="2"/>
    <n v="4"/>
    <n v="0"/>
    <n v="1"/>
    <n v="3"/>
    <s v="No corresponde"/>
    <s v="No corresponde"/>
    <s v="No corresponde"/>
    <n v="12"/>
    <n v="12"/>
    <m/>
    <n v="0"/>
    <n v="0"/>
    <n v="0"/>
  </r>
  <r>
    <n v="847"/>
    <n v="100502"/>
    <x v="9"/>
    <s v="Huamalies"/>
    <s v="Arancay"/>
    <n v="1"/>
    <n v="2"/>
    <n v="2"/>
    <s v="pobreza alta y ruralidad alta"/>
    <n v="1"/>
    <n v="0"/>
    <n v="0"/>
    <n v="1594"/>
    <n v="58.95"/>
    <n v="100"/>
    <n v="0.6333333333333333"/>
    <n v="60"/>
    <n v="0.66547618196124125"/>
    <n v="0.70833331346511841"/>
    <n v="0"/>
    <n v="9"/>
    <n v="20"/>
    <n v="0"/>
    <n v="85"/>
    <n v="5.3571428571428568E-2"/>
    <n v="0.125"/>
    <n v="0"/>
    <n v="33"/>
    <n v="75"/>
    <x v="1"/>
    <n v="2.142857142857143E-3"/>
    <n v="5.0000000000000001E-3"/>
    <n v="0"/>
    <n v="3"/>
    <n v="5"/>
    <n v="0"/>
    <n v="2"/>
    <n v="10"/>
    <s v="No corresponde"/>
    <s v="No corresponde"/>
    <s v="No corresponde"/>
    <s v="No corresponde"/>
    <s v="No corresponde"/>
    <s v="No corresponde"/>
    <n v="0.8994413407821229"/>
    <n v="0.9"/>
    <n v="0.95"/>
    <n v="0"/>
    <n v="68"/>
    <n v="136"/>
    <n v="0"/>
    <n v="1"/>
    <n v="2"/>
    <n v="0"/>
    <n v="1"/>
    <n v="3"/>
    <s v="No corresponde"/>
    <s v="No corresponde"/>
    <s v="No corresponde"/>
    <n v="11"/>
    <n v="11"/>
    <m/>
    <n v="0"/>
    <n v="0"/>
    <n v="0"/>
  </r>
  <r>
    <n v="848"/>
    <n v="100503"/>
    <x v="9"/>
    <s v="Huamalies"/>
    <s v="Chavín de Pariarca"/>
    <n v="1"/>
    <n v="3"/>
    <n v="2"/>
    <s v="pobreza alta y ruralidad alta"/>
    <n v="3"/>
    <n v="0"/>
    <n v="0"/>
    <n v="3700"/>
    <n v="53.72"/>
    <n v="100"/>
    <n v="0.39743589743589741"/>
    <n v="156"/>
    <n v="0.42957875208976942"/>
    <n v="0.47243589162826538"/>
    <n v="0"/>
    <n v="33"/>
    <n v="77"/>
    <n v="2.7888446215139442E-2"/>
    <n v="251"/>
    <n v="8.145987514277106E-2"/>
    <n v="0.15288844704627991"/>
    <n v="0"/>
    <n v="66"/>
    <n v="152"/>
    <x v="0"/>
    <s v="No corresponde"/>
    <s v="No corresponde"/>
    <n v="0"/>
    <n v="7"/>
    <n v="15"/>
    <n v="0"/>
    <n v="6"/>
    <n v="14"/>
    <s v="No corresponde"/>
    <s v="No corresponde"/>
    <s v="No corresponde"/>
    <s v="No corresponde"/>
    <s v="No corresponde"/>
    <s v="No corresponde"/>
    <n v="0.98701298701298701"/>
    <n v="1"/>
    <n v="1"/>
    <n v="0"/>
    <n v="167"/>
    <n v="334"/>
    <n v="0"/>
    <n v="1"/>
    <n v="3"/>
    <n v="0"/>
    <n v="1"/>
    <n v="3"/>
    <s v="No corresponde"/>
    <s v="No corresponde"/>
    <s v="No corresponde"/>
    <n v="10"/>
    <n v="10"/>
    <m/>
    <n v="0"/>
    <n v="0"/>
    <n v="0"/>
  </r>
  <r>
    <n v="849"/>
    <n v="100504"/>
    <x v="9"/>
    <s v="Huamalies"/>
    <s v="Jacas Grande"/>
    <n v="1"/>
    <n v="1"/>
    <n v="1"/>
    <s v="pobreza muy alta y ruralidad alta"/>
    <n v="4"/>
    <n v="0"/>
    <n v="1"/>
    <n v="5963"/>
    <n v="67.19"/>
    <n v="100"/>
    <n v="0.61344537815126055"/>
    <n v="238"/>
    <n v="0.6348739390184327"/>
    <n v="0.66344535350799561"/>
    <n v="0"/>
    <n v="36"/>
    <n v="83"/>
    <n v="2.1806853582554516E-2"/>
    <n v="321"/>
    <n v="6.4663995984107797E-2"/>
    <n v="0.12180685251951218"/>
    <n v="0"/>
    <n v="108"/>
    <n v="252"/>
    <x v="1"/>
    <n v="2.142857142857143E-3"/>
    <n v="5.0000000000000001E-3"/>
    <n v="0"/>
    <n v="11"/>
    <n v="25"/>
    <n v="0"/>
    <n v="6"/>
    <n v="14"/>
    <s v="No corresponde"/>
    <s v="No corresponde"/>
    <s v="No corresponde"/>
    <s v="No corresponde"/>
    <s v="No corresponde"/>
    <s v="No corresponde"/>
    <n v="0.96868884540117417"/>
    <n v="1"/>
    <n v="1"/>
    <n v="0"/>
    <n v="148"/>
    <n v="296"/>
    <n v="0"/>
    <n v="1"/>
    <n v="2"/>
    <n v="0"/>
    <n v="1"/>
    <n v="3"/>
    <s v="No corresponde"/>
    <s v="No corresponde"/>
    <s v="No corresponde"/>
    <n v="11"/>
    <n v="11"/>
    <m/>
    <n v="0"/>
    <n v="0"/>
    <n v="1"/>
  </r>
  <r>
    <n v="850"/>
    <n v="100505"/>
    <x v="9"/>
    <s v="Huamalies"/>
    <s v="Jircan"/>
    <n v="1"/>
    <n v="1"/>
    <n v="1"/>
    <s v="pobreza muy alta y ruralidad alta"/>
    <n v="4"/>
    <n v="1"/>
    <n v="1"/>
    <n v="3717"/>
    <n v="67.2"/>
    <n v="100"/>
    <n v="0.60377358490566035"/>
    <n v="53"/>
    <n v="0.62520216529902739"/>
    <n v="0.65377360582351685"/>
    <n v="0"/>
    <n v="9"/>
    <n v="19"/>
    <n v="0"/>
    <n v="80"/>
    <n v="4.2857143495764048E-2"/>
    <n v="0.10000000149011612"/>
    <n v="0"/>
    <n v="30"/>
    <n v="69"/>
    <x v="1"/>
    <n v="2.142857142857143E-3"/>
    <n v="5.0000000000000001E-3"/>
    <n v="0"/>
    <n v="7"/>
    <n v="15"/>
    <n v="0"/>
    <n v="6"/>
    <n v="14"/>
    <s v="No corresponde"/>
    <s v="No corresponde"/>
    <s v="No corresponde"/>
    <s v="No corresponde"/>
    <s v="No corresponde"/>
    <s v="No corresponde"/>
    <n v="0.96850393700787396"/>
    <n v="1"/>
    <n v="1"/>
    <n v="0"/>
    <n v="59"/>
    <n v="119"/>
    <n v="0"/>
    <n v="0"/>
    <n v="1"/>
    <n v="0"/>
    <n v="1"/>
    <n v="3"/>
    <s v="No corresponde"/>
    <s v="No corresponde"/>
    <s v="No corresponde"/>
    <n v="10"/>
    <n v="11"/>
    <m/>
    <n v="0"/>
    <n v="0"/>
    <n v="1"/>
  </r>
  <r>
    <n v="851"/>
    <n v="100506"/>
    <x v="9"/>
    <s v="Huamalies"/>
    <s v="Miraflores"/>
    <n v="1"/>
    <n v="1"/>
    <n v="1"/>
    <s v="pobreza muy alta y ruralidad alta"/>
    <n v="2"/>
    <n v="0"/>
    <n v="0"/>
    <n v="3571"/>
    <n v="75.31"/>
    <n v="100"/>
    <n v="0.97468354430379744"/>
    <n v="158"/>
    <n v="0.97468353524992735"/>
    <n v="0.97468352317810059"/>
    <n v="0"/>
    <n v="24"/>
    <n v="56"/>
    <n v="2.7027027027027029E-2"/>
    <n v="222"/>
    <n v="6.9884166811884141E-2"/>
    <n v="0.12702701985836029"/>
    <n v="0"/>
    <n v="65"/>
    <n v="150"/>
    <x v="1"/>
    <n v="2.142857142857143E-3"/>
    <n v="5.0000000000000001E-3"/>
    <n v="0"/>
    <n v="7"/>
    <n v="15"/>
    <n v="0"/>
    <n v="2"/>
    <n v="10"/>
    <s v="No corresponde"/>
    <s v="No corresponde"/>
    <s v="No corresponde"/>
    <s v="No corresponde"/>
    <s v="No corresponde"/>
    <s v="No corresponde"/>
    <n v="0.46562500000000001"/>
    <n v="0.7"/>
    <n v="0.8"/>
    <n v="0"/>
    <n v="126"/>
    <n v="253"/>
    <n v="0"/>
    <n v="0"/>
    <n v="1"/>
    <n v="0"/>
    <n v="1"/>
    <n v="3"/>
    <s v="No corresponde"/>
    <s v="No corresponde"/>
    <s v="No corresponde"/>
    <n v="10"/>
    <n v="11"/>
    <m/>
    <n v="0"/>
    <n v="0"/>
    <n v="0"/>
  </r>
  <r>
    <n v="852"/>
    <n v="100507"/>
    <x v="9"/>
    <s v="Huamalies"/>
    <s v="Monzón"/>
    <n v="2"/>
    <n v="4"/>
    <n v="5"/>
    <s v="pobreza baja y ruralidad alta"/>
    <n v="1"/>
    <n v="0"/>
    <n v="0"/>
    <n v="29691"/>
    <n v="39.93"/>
    <n v="100"/>
    <n v="0.82816229116945106"/>
    <n v="419"/>
    <n v="0.89244800438215977"/>
    <n v="0.97816228866577148"/>
    <n v="0"/>
    <n v="80"/>
    <n v="185"/>
    <n v="0"/>
    <n v="618"/>
    <n v="8.5714286991528096E-2"/>
    <n v="0.20000000298023224"/>
    <n v="0"/>
    <n v="276"/>
    <n v="644"/>
    <x v="0"/>
    <s v="No corresponde"/>
    <s v="No corresponde"/>
    <n v="0"/>
    <n v="15"/>
    <n v="35"/>
    <n v="0"/>
    <n v="2"/>
    <n v="10"/>
    <s v="No corresponde"/>
    <s v="No corresponde"/>
    <s v="No corresponde"/>
    <s v="No corresponde"/>
    <s v="No corresponde"/>
    <s v="No corresponde"/>
    <n v="0.52135678391959794"/>
    <n v="0.8"/>
    <n v="0.9"/>
    <n v="0"/>
    <n v="229"/>
    <n v="458"/>
    <n v="0"/>
    <n v="2"/>
    <n v="4"/>
    <n v="0"/>
    <n v="1"/>
    <n v="3"/>
    <s v="No corresponde"/>
    <s v="No corresponde"/>
    <s v="No corresponde"/>
    <n v="10"/>
    <n v="10"/>
    <m/>
    <n v="0"/>
    <n v="0"/>
    <n v="0"/>
  </r>
  <r>
    <n v="853"/>
    <n v="100508"/>
    <x v="9"/>
    <s v="Huamalies"/>
    <s v="Punchao"/>
    <n v="1"/>
    <n v="2"/>
    <n v="2"/>
    <s v="pobreza alta y ruralidad alta"/>
    <n v="3"/>
    <n v="0"/>
    <n v="0"/>
    <n v="2584"/>
    <n v="58.15"/>
    <n v="100"/>
    <n v="0.86363636363636365"/>
    <n v="66"/>
    <n v="0.89577922031476898"/>
    <n v="0.93863636255264282"/>
    <n v="0"/>
    <n v="12"/>
    <n v="26"/>
    <n v="7.9207920792079209E-2"/>
    <n v="101"/>
    <n v="0.13277935201916027"/>
    <n v="0.20420792698860168"/>
    <n v="0"/>
    <n v="36"/>
    <n v="83"/>
    <x v="1"/>
    <n v="2.142857142857143E-3"/>
    <n v="5.0000000000000001E-3"/>
    <n v="0"/>
    <n v="7"/>
    <n v="15"/>
    <n v="0"/>
    <n v="6"/>
    <n v="14"/>
    <s v="No corresponde"/>
    <s v="No corresponde"/>
    <s v="No corresponde"/>
    <s v="No corresponde"/>
    <s v="No corresponde"/>
    <s v="No corresponde"/>
    <n v="0.80861244019138756"/>
    <n v="0.9"/>
    <n v="0.95"/>
    <n v="0"/>
    <n v="116"/>
    <n v="233"/>
    <n v="0"/>
    <n v="0"/>
    <n v="1"/>
    <n v="0"/>
    <n v="1"/>
    <n v="3"/>
    <s v="No corresponde"/>
    <s v="No corresponde"/>
    <s v="No corresponde"/>
    <n v="10"/>
    <n v="11"/>
    <m/>
    <n v="0"/>
    <n v="0"/>
    <n v="0"/>
  </r>
  <r>
    <n v="854"/>
    <n v="100509"/>
    <x v="9"/>
    <s v="Huamalies"/>
    <s v="Puños"/>
    <n v="1"/>
    <n v="3"/>
    <n v="2"/>
    <s v="pobreza alta y ruralidad alta"/>
    <n v="4"/>
    <n v="1"/>
    <n v="0"/>
    <n v="4291"/>
    <n v="54.78"/>
    <n v="100"/>
    <n v="0.91959798994974873"/>
    <n v="199"/>
    <n v="0.94548457385992202"/>
    <n v="0.98000001907348633"/>
    <n v="0"/>
    <n v="35"/>
    <n v="80"/>
    <n v="1.2345679012345678E-2"/>
    <n v="243"/>
    <n v="6.5917104430089343E-2"/>
    <n v="0.13734567165374756"/>
    <n v="0"/>
    <n v="111"/>
    <n v="257"/>
    <x v="0"/>
    <s v="No corresponde"/>
    <s v="No corresponde"/>
    <n v="0"/>
    <n v="11"/>
    <n v="25"/>
    <n v="0"/>
    <n v="6"/>
    <n v="14"/>
    <s v="No corresponde"/>
    <s v="No corresponde"/>
    <s v="No corresponde"/>
    <s v="No corresponde"/>
    <s v="No corresponde"/>
    <s v="No corresponde"/>
    <n v="0.82512315270935965"/>
    <n v="0.9"/>
    <n v="0.95"/>
    <n v="0"/>
    <n v="171"/>
    <n v="343"/>
    <n v="0"/>
    <n v="1"/>
    <n v="3"/>
    <n v="0"/>
    <n v="1"/>
    <n v="3"/>
    <s v="No corresponde"/>
    <s v="No corresponde"/>
    <s v="No corresponde"/>
    <n v="10"/>
    <n v="10"/>
    <m/>
    <n v="0"/>
    <n v="0"/>
    <n v="1"/>
  </r>
  <r>
    <n v="855"/>
    <n v="100510"/>
    <x v="9"/>
    <s v="Huamalies"/>
    <s v="Singa"/>
    <n v="1"/>
    <n v="2"/>
    <n v="2"/>
    <s v="pobreza alta y ruralidad alta"/>
    <n v="3"/>
    <n v="0"/>
    <n v="0"/>
    <n v="3323"/>
    <n v="63.6"/>
    <n v="100"/>
    <n v="0.49484536082474229"/>
    <n v="97"/>
    <n v="0.52698822549937929"/>
    <n v="0.56984537839889526"/>
    <n v="0"/>
    <n v="16"/>
    <n v="37"/>
    <n v="0.15032679738562091"/>
    <n v="153"/>
    <n v="0.20389822211697434"/>
    <n v="0.27532678842544556"/>
    <n v="0"/>
    <n v="50"/>
    <n v="116"/>
    <x v="1"/>
    <n v="2.142857142857143E-3"/>
    <n v="5.0000000000000001E-3"/>
    <n v="0"/>
    <n v="7"/>
    <n v="15"/>
    <n v="0"/>
    <n v="6"/>
    <n v="14"/>
    <s v="No corresponde"/>
    <s v="No corresponde"/>
    <s v="No corresponde"/>
    <s v="No corresponde"/>
    <s v="No corresponde"/>
    <s v="No corresponde"/>
    <n v="0.92473118279569888"/>
    <n v="0.95"/>
    <n v="1"/>
    <n v="0"/>
    <n v="174"/>
    <n v="349"/>
    <n v="0"/>
    <n v="1"/>
    <n v="2"/>
    <n v="0"/>
    <n v="1"/>
    <n v="3"/>
    <s v="No corresponde"/>
    <s v="No corresponde"/>
    <s v="No corresponde"/>
    <n v="11"/>
    <n v="11"/>
    <m/>
    <n v="0"/>
    <n v="0"/>
    <n v="0"/>
  </r>
  <r>
    <n v="856"/>
    <n v="100511"/>
    <x v="9"/>
    <s v="Huamalies"/>
    <s v="Tantamayo"/>
    <n v="1"/>
    <n v="2"/>
    <n v="2"/>
    <s v="pobreza alta y ruralidad alta"/>
    <n v="3"/>
    <n v="0"/>
    <n v="0"/>
    <n v="3017"/>
    <n v="61.93"/>
    <n v="100"/>
    <n v="0.47499999999999998"/>
    <n v="80"/>
    <n v="0.5071428622518267"/>
    <n v="0.55000001192092896"/>
    <n v="0"/>
    <n v="11"/>
    <n v="25"/>
    <n v="0.42553191489361702"/>
    <n v="94"/>
    <n v="0.47910334726959741"/>
    <n v="0.55053192377090454"/>
    <n v="0"/>
    <n v="39"/>
    <n v="90"/>
    <x v="1"/>
    <n v="2.142857142857143E-3"/>
    <n v="5.0000000000000001E-3"/>
    <n v="0"/>
    <n v="7"/>
    <n v="15"/>
    <n v="0"/>
    <n v="2"/>
    <n v="10"/>
    <s v="No corresponde"/>
    <s v="No corresponde"/>
    <s v="No corresponde"/>
    <s v="No corresponde"/>
    <s v="No corresponde"/>
    <s v="No corresponde"/>
    <n v="0.84246575342465757"/>
    <n v="0.9"/>
    <n v="0.95"/>
    <n v="0"/>
    <n v="83"/>
    <n v="166"/>
    <n v="0"/>
    <n v="1"/>
    <n v="2"/>
    <n v="0"/>
    <n v="1"/>
    <n v="3"/>
    <s v="No corresponde"/>
    <s v="No corresponde"/>
    <s v="No corresponde"/>
    <n v="11"/>
    <n v="11"/>
    <m/>
    <n v="0"/>
    <n v="0"/>
    <n v="1"/>
  </r>
  <r>
    <n v="857"/>
    <n v="100601"/>
    <x v="9"/>
    <s v="Leoncio Prado"/>
    <s v="Rupa-Rupa"/>
    <n v="2"/>
    <n v="4"/>
    <n v="6"/>
    <s v="pobreza baja y ruralidad baja"/>
    <n v="1"/>
    <n v="0"/>
    <n v="0"/>
    <n v="51415"/>
    <n v="23.95"/>
    <n v="9.6799683919399442"/>
    <n v="0.95255775577557755"/>
    <n v="2424"/>
    <n v="0.95255775012704691"/>
    <n v="0.95255774259567261"/>
    <n v="0"/>
    <n v="429"/>
    <n v="1000"/>
    <n v="5.4377379010331697E-4"/>
    <n v="3678"/>
    <n v="9.6972342400268211E-2"/>
    <n v="0.22554376721382141"/>
    <n v="0"/>
    <n v="429"/>
    <n v="1000"/>
    <x v="0"/>
    <s v="No corresponde"/>
    <s v="No corresponde"/>
    <n v="0"/>
    <n v="15"/>
    <n v="35"/>
    <n v="0"/>
    <n v="2"/>
    <n v="10"/>
    <n v="0"/>
    <n v="0.36428571428571427"/>
    <n v="0.85"/>
    <n v="0"/>
    <n v="0.36428571428571427"/>
    <n v="0.85"/>
    <n v="0.95390070921985815"/>
    <n v="1"/>
    <n v="1"/>
    <n v="0"/>
    <n v="161"/>
    <n v="322"/>
    <s v="No corresponde"/>
    <s v="No corresponde"/>
    <s v="No corresponde"/>
    <n v="0"/>
    <n v="1"/>
    <n v="3"/>
    <s v="No corresponde"/>
    <s v="No corresponde"/>
    <s v="No corresponde"/>
    <n v="11"/>
    <n v="11"/>
    <m/>
    <n v="0"/>
    <n v="0"/>
    <n v="0"/>
  </r>
  <r>
    <n v="858"/>
    <n v="100602"/>
    <x v="9"/>
    <s v="Leoncio Prado"/>
    <s v="Daniel Alomias Robles"/>
    <n v="1"/>
    <n v="3"/>
    <n v="3"/>
    <s v="pobreza media y ruralidad alta"/>
    <n v="1"/>
    <n v="0"/>
    <n v="0"/>
    <n v="7965"/>
    <n v="45.73"/>
    <n v="100"/>
    <n v="0.97328244274809161"/>
    <n v="262"/>
    <n v="0.97328244859805679"/>
    <n v="0.97328245639801025"/>
    <n v="0"/>
    <n v="49"/>
    <n v="114"/>
    <n v="0.1002710027100271"/>
    <n v="369"/>
    <n v="0.16455671262750321"/>
    <n v="0.25027099251747131"/>
    <n v="0"/>
    <n v="129"/>
    <n v="301"/>
    <x v="0"/>
    <s v="No corresponde"/>
    <s v="No corresponde"/>
    <n v="0"/>
    <n v="11"/>
    <n v="25"/>
    <n v="0"/>
    <n v="2"/>
    <n v="10"/>
    <s v="No corresponde"/>
    <s v="No corresponde"/>
    <s v="No corresponde"/>
    <s v="No corresponde"/>
    <s v="No corresponde"/>
    <s v="No corresponde"/>
    <n v="0.90135396518375244"/>
    <n v="0.95"/>
    <n v="1"/>
    <n v="0"/>
    <n v="189"/>
    <n v="379"/>
    <n v="0"/>
    <n v="1"/>
    <n v="3"/>
    <n v="0"/>
    <n v="1"/>
    <n v="3"/>
    <s v="No corresponde"/>
    <s v="No corresponde"/>
    <s v="No corresponde"/>
    <n v="10"/>
    <n v="10"/>
    <m/>
    <n v="0"/>
    <n v="0"/>
    <n v="0"/>
  </r>
  <r>
    <n v="859"/>
    <n v="100603"/>
    <x v="9"/>
    <s v="Leoncio Prado"/>
    <s v="Hermilio Valdizán"/>
    <n v="1"/>
    <n v="2"/>
    <n v="2"/>
    <s v="pobreza alta y ruralidad alta"/>
    <n v="1"/>
    <n v="0"/>
    <n v="0"/>
    <n v="4042"/>
    <n v="56.479500000000002"/>
    <n v="100"/>
    <n v="0.96026490066225167"/>
    <n v="151"/>
    <n v="0.96026490945915288"/>
    <n v="0.96026492118835449"/>
    <n v="0"/>
    <n v="21"/>
    <n v="47"/>
    <n v="0"/>
    <n v="198"/>
    <n v="5.3571428571428568E-2"/>
    <n v="0.125"/>
    <n v="0"/>
    <n v="70"/>
    <n v="163"/>
    <x v="1"/>
    <n v="2.142857142857143E-3"/>
    <n v="5.0000000000000001E-3"/>
    <n v="0"/>
    <n v="11"/>
    <n v="25"/>
    <n v="0"/>
    <n v="2"/>
    <n v="10"/>
    <s v="No corresponde"/>
    <s v="No corresponde"/>
    <s v="No corresponde"/>
    <s v="No corresponde"/>
    <s v="No corresponde"/>
    <s v="No corresponde"/>
    <n v="0.8729281767955801"/>
    <n v="0.9"/>
    <n v="0.95"/>
    <n v="0"/>
    <n v="107"/>
    <n v="214"/>
    <n v="0"/>
    <n v="1"/>
    <n v="2"/>
    <n v="0"/>
    <n v="1"/>
    <n v="3"/>
    <s v="No corresponde"/>
    <s v="No corresponde"/>
    <s v="No corresponde"/>
    <n v="11"/>
    <n v="11"/>
    <m/>
    <n v="0"/>
    <n v="0"/>
    <n v="0"/>
  </r>
  <r>
    <n v="860"/>
    <n v="100604"/>
    <x v="9"/>
    <s v="Leoncio Prado"/>
    <s v="José Crespo y Castillo"/>
    <n v="2"/>
    <n v="3"/>
    <n v="4"/>
    <s v="pobreza media y ruralidad media"/>
    <n v="1"/>
    <n v="0"/>
    <n v="0"/>
    <n v="25256"/>
    <n v="41.64"/>
    <n v="60.615981569055407"/>
    <n v="0.95496323529411764"/>
    <n v="1088"/>
    <n v="0.95496322327301286"/>
    <n v="0.95496320724487305"/>
    <n v="0"/>
    <n v="219"/>
    <n v="511"/>
    <n v="4.2565947242206234E-2"/>
    <n v="1668"/>
    <n v="0.11756595002334792"/>
    <n v="0.21756595373153687"/>
    <n v="0"/>
    <n v="429"/>
    <n v="1000"/>
    <x v="0"/>
    <s v="No corresponde"/>
    <s v="No corresponde"/>
    <n v="0"/>
    <n v="15"/>
    <n v="35"/>
    <n v="0"/>
    <n v="2"/>
    <n v="10"/>
    <s v="No corresponde"/>
    <s v="No corresponde"/>
    <s v="No corresponde"/>
    <s v="No corresponde"/>
    <s v="No corresponde"/>
    <s v="No corresponde"/>
    <n v="0.98003194888178913"/>
    <n v="1"/>
    <n v="1"/>
    <n v="0"/>
    <n v="398"/>
    <n v="796"/>
    <n v="0"/>
    <n v="1"/>
    <n v="2"/>
    <n v="0"/>
    <n v="1"/>
    <n v="3"/>
    <s v="No corresponde"/>
    <s v="No corresponde"/>
    <s v="No corresponde"/>
    <n v="10"/>
    <n v="10"/>
    <m/>
    <n v="0"/>
    <n v="0"/>
    <n v="0"/>
  </r>
  <r>
    <n v="861"/>
    <n v="100606"/>
    <x v="9"/>
    <s v="Leoncio Prado"/>
    <s v="Mariano Damaso Beraun"/>
    <n v="2"/>
    <n v="3"/>
    <n v="3"/>
    <s v="pobreza media y ruralidad alta"/>
    <n v="1"/>
    <n v="0"/>
    <n v="0"/>
    <n v="9379"/>
    <n v="41.01"/>
    <n v="100"/>
    <n v="0.93158953722334004"/>
    <n v="497"/>
    <n v="0.95233688658768845"/>
    <n v="0.98000001907348633"/>
    <n v="0"/>
    <n v="92"/>
    <n v="213"/>
    <n v="0.15006821282401092"/>
    <n v="733"/>
    <n v="0.21435392145709997"/>
    <n v="0.300068199634552"/>
    <n v="0"/>
    <n v="228"/>
    <n v="530"/>
    <x v="0"/>
    <s v="No corresponde"/>
    <s v="No corresponde"/>
    <n v="0"/>
    <n v="11"/>
    <n v="25"/>
    <n v="0"/>
    <n v="2"/>
    <n v="10"/>
    <s v="No corresponde"/>
    <s v="No corresponde"/>
    <s v="No corresponde"/>
    <s v="No corresponde"/>
    <s v="No corresponde"/>
    <s v="No corresponde"/>
    <n v="0.95522388059701491"/>
    <n v="1"/>
    <n v="1"/>
    <n v="0"/>
    <n v="216"/>
    <n v="433"/>
    <n v="0"/>
    <n v="1"/>
    <n v="3"/>
    <n v="0"/>
    <n v="1"/>
    <n v="3"/>
    <s v="No corresponde"/>
    <s v="No corresponde"/>
    <s v="No corresponde"/>
    <n v="10"/>
    <n v="10"/>
    <m/>
    <n v="0"/>
    <n v="0"/>
    <n v="1"/>
  </r>
  <r>
    <n v="862"/>
    <n v="100607"/>
    <x v="9"/>
    <s v="Leoncio Prado"/>
    <s v="Pucayacu"/>
    <n v="2"/>
    <n v="3"/>
    <n v="4"/>
    <s v="pobreza media y ruralidad media"/>
    <n v="1"/>
    <n v="0"/>
    <n v="0"/>
    <n v="4762"/>
    <n v="41.64"/>
    <n v="60.615981569055407"/>
    <n v="0.91666666666666663"/>
    <n v="492"/>
    <n v="0.94380953198387507"/>
    <n v="0.98000001907348633"/>
    <n v="0"/>
    <n v="33"/>
    <n v="76"/>
    <n v="0"/>
    <n v="203"/>
    <n v="7.4999998722757616E-2"/>
    <n v="0.17499999701976776"/>
    <n v="0"/>
    <n v="21"/>
    <n v="48"/>
    <x v="0"/>
    <s v="No corresponde"/>
    <s v="No corresponde"/>
    <n v="0"/>
    <n v="11"/>
    <n v="25"/>
    <n v="0"/>
    <n v="2"/>
    <n v="10"/>
    <s v="No corresponde"/>
    <s v="No corresponde"/>
    <s v="No corresponde"/>
    <s v="No corresponde"/>
    <s v="No corresponde"/>
    <s v="No corresponde"/>
    <n v="0.97647058823529409"/>
    <n v="1"/>
    <n v="1"/>
    <n v="0"/>
    <n v="106"/>
    <n v="213"/>
    <s v="No corresponde"/>
    <s v="No corresponde"/>
    <s v="No corresponde"/>
    <n v="0"/>
    <n v="1"/>
    <n v="3"/>
    <s v="No corresponde"/>
    <s v="No corresponde"/>
    <s v="No corresponde"/>
    <n v="9"/>
    <n v="9"/>
    <m/>
    <n v="0"/>
    <n v="0"/>
    <n v="0"/>
  </r>
  <r>
    <n v="863"/>
    <n v="100608"/>
    <x v="9"/>
    <s v="Leoncio Prado"/>
    <s v="Castillo Grande"/>
    <n v="2"/>
    <n v="4"/>
    <n v="6"/>
    <s v="pobreza baja y ruralidad baja"/>
    <n v="1"/>
    <n v="0"/>
    <n v="0"/>
    <n v="13332"/>
    <n v="23.95"/>
    <n v="9.6799683919399442"/>
    <n v="0.96460176991150437"/>
    <n v="113"/>
    <n v="0.9646017635818076"/>
    <n v="0.96460175514221191"/>
    <n v="0"/>
    <n v="142"/>
    <n v="331"/>
    <n v="0"/>
    <n v="817"/>
    <n v="9.6428568874086656E-2"/>
    <n v="0.22499999403953552"/>
    <n v="0"/>
    <n v="53"/>
    <n v="123"/>
    <x v="0"/>
    <s v="No corresponde"/>
    <s v="No corresponde"/>
    <n v="0"/>
    <n v="15"/>
    <n v="35"/>
    <n v="0"/>
    <n v="2"/>
    <n v="10"/>
    <s v="No corresponde"/>
    <s v="No corresponde"/>
    <s v="No corresponde"/>
    <s v="No corresponde"/>
    <s v="No corresponde"/>
    <s v="No corresponde"/>
    <n v="0.91796875"/>
    <n v="0.95"/>
    <n v="1"/>
    <n v="0"/>
    <n v="541"/>
    <n v="1083"/>
    <n v="0"/>
    <n v="0"/>
    <n v="1"/>
    <n v="0"/>
    <n v="1"/>
    <n v="3"/>
    <s v="No corresponde"/>
    <s v="No corresponde"/>
    <s v="No corresponde"/>
    <n v="9"/>
    <n v="10"/>
    <m/>
    <n v="0"/>
    <n v="0"/>
    <n v="0"/>
  </r>
  <r>
    <n v="864"/>
    <n v="100609"/>
    <x v="9"/>
    <s v="Leoncio Prado"/>
    <s v="Pueblo Nuevo"/>
    <n v="2"/>
    <n v="3"/>
    <n v="4"/>
    <s v="pobreza media y ruralidad media"/>
    <n v="1"/>
    <n v="0"/>
    <n v="0"/>
    <n v="5712"/>
    <n v="41.64"/>
    <n v="60.615981569055407"/>
    <n v="0.95180722891566261"/>
    <n v="83"/>
    <n v="0.9518072169126619"/>
    <n v="0.95180720090866089"/>
    <n v="0"/>
    <n v="6"/>
    <n v="13"/>
    <n v="4.2565947242206234E-2"/>
    <s v="n.d."/>
    <n v="0.11756595002334792"/>
    <n v="0.21756595373153687"/>
    <n v="0"/>
    <n v="23"/>
    <n v="52"/>
    <x v="0"/>
    <s v="No corresponde"/>
    <s v="No corresponde"/>
    <n v="0"/>
    <n v="11"/>
    <n v="25"/>
    <n v="0"/>
    <n v="2"/>
    <n v="10"/>
    <s v="No corresponde"/>
    <s v="No corresponde"/>
    <s v="No corresponde"/>
    <s v="No corresponde"/>
    <s v="No corresponde"/>
    <s v="No corresponde"/>
    <n v="0.98380566801619429"/>
    <n v="1"/>
    <n v="1"/>
    <n v="0"/>
    <n v="98"/>
    <n v="196"/>
    <n v="0"/>
    <n v="0"/>
    <n v="1"/>
    <n v="0"/>
    <n v="1"/>
    <n v="3"/>
    <s v="No corresponde"/>
    <s v="No corresponde"/>
    <s v="No corresponde"/>
    <n v="9"/>
    <n v="10"/>
    <s v="LB=Jose Crespo y Castillo (distrito de origen)"/>
    <n v="0"/>
    <n v="0"/>
    <n v="0"/>
  </r>
  <r>
    <n v="865"/>
    <n v="100610"/>
    <x v="9"/>
    <s v="Leoncio Prado"/>
    <s v="Santo Domingo de Anda"/>
    <n v="2"/>
    <n v="3"/>
    <n v="4"/>
    <s v="pobreza media y ruralidad media"/>
    <n v="1"/>
    <n v="0"/>
    <n v="0"/>
    <n v="3745"/>
    <n v="41.64"/>
    <n v="60.615981569055407"/>
    <n v="0.9285714285714286"/>
    <n v="42"/>
    <n v="0.95061225307231045"/>
    <n v="0.98000001907348633"/>
    <n v="0"/>
    <n v="4"/>
    <n v="8"/>
    <n v="4.2565947242206234E-2"/>
    <s v="n.d."/>
    <n v="0.11756595002334792"/>
    <n v="0.21756595373153687"/>
    <n v="0"/>
    <n v="20"/>
    <n v="46"/>
    <x v="0"/>
    <s v="No corresponde"/>
    <s v="No corresponde"/>
    <n v="0"/>
    <n v="11"/>
    <n v="25"/>
    <n v="0"/>
    <n v="2"/>
    <n v="10"/>
    <s v="No corresponde"/>
    <s v="No corresponde"/>
    <s v="No corresponde"/>
    <s v="No corresponde"/>
    <s v="No corresponde"/>
    <s v="No corresponde"/>
    <n v="0.95945945945945943"/>
    <n v="1"/>
    <n v="1"/>
    <n v="0"/>
    <n v="76"/>
    <n v="152"/>
    <s v="No corresponde"/>
    <s v="No corresponde"/>
    <s v="No corresponde"/>
    <n v="0"/>
    <n v="1"/>
    <n v="3"/>
    <s v="No corresponde"/>
    <s v="No corresponde"/>
    <s v="No corresponde"/>
    <n v="9"/>
    <n v="9"/>
    <s v="LB=Jose Crespo y Castillo (distrito de origen)"/>
    <n v="0"/>
    <n v="0"/>
    <n v="0"/>
  </r>
  <r>
    <n v="866"/>
    <n v="100701"/>
    <x v="9"/>
    <s v="Marañón"/>
    <s v="Huacrachuco"/>
    <n v="1"/>
    <n v="2"/>
    <n v="4"/>
    <s v="pobreza media y ruralidad media"/>
    <n v="1"/>
    <n v="0"/>
    <n v="0"/>
    <n v="15850"/>
    <n v="63.8"/>
    <n v="78.153409090909093"/>
    <n v="0.40728476821192056"/>
    <n v="604"/>
    <n v="0.46085620879450268"/>
    <n v="0.53228479623794556"/>
    <n v="0"/>
    <n v="91"/>
    <n v="212"/>
    <n v="4.971098265895954E-2"/>
    <n v="865"/>
    <n v="0.12471098409862581"/>
    <n v="0.22471098601818085"/>
    <n v="0"/>
    <n v="266"/>
    <n v="619"/>
    <x v="1"/>
    <n v="2.142857142857143E-3"/>
    <n v="5.0000000000000001E-3"/>
    <n v="0"/>
    <n v="15"/>
    <n v="35"/>
    <n v="0"/>
    <n v="2"/>
    <n v="10"/>
    <n v="0"/>
    <n v="0.36428571428571427"/>
    <n v="0.85"/>
    <n v="0"/>
    <n v="0.36428571428571427"/>
    <n v="0.85"/>
    <n v="0.94435857805255019"/>
    <n v="0.95"/>
    <n v="1"/>
    <n v="0"/>
    <n v="324"/>
    <n v="648"/>
    <n v="0"/>
    <n v="3"/>
    <n v="7"/>
    <n v="0"/>
    <n v="1"/>
    <n v="3"/>
    <s v="No corresponde"/>
    <s v="No corresponde"/>
    <s v="No corresponde"/>
    <n v="13"/>
    <n v="13"/>
    <m/>
    <n v="0"/>
    <n v="0"/>
    <n v="1"/>
  </r>
  <r>
    <n v="867"/>
    <n v="100702"/>
    <x v="9"/>
    <s v="Marañón"/>
    <s v="Cholón"/>
    <n v="1"/>
    <n v="2"/>
    <n v="2"/>
    <s v="pobreza alta y ruralidad alta"/>
    <n v="1"/>
    <n v="0"/>
    <n v="0"/>
    <n v="10368"/>
    <n v="60.67"/>
    <n v="100"/>
    <n v="0.69696969696969702"/>
    <n v="297"/>
    <n v="0.72911254513315316"/>
    <n v="0.77196967601776123"/>
    <n v="0"/>
    <n v="40"/>
    <n v="93"/>
    <n v="4.3126684636118601E-2"/>
    <n v="371"/>
    <n v="9.6698114395279311E-2"/>
    <n v="0.16812668740749359"/>
    <n v="0"/>
    <n v="105"/>
    <n v="244"/>
    <x v="1"/>
    <n v="2.142857142857143E-3"/>
    <n v="5.0000000000000001E-3"/>
    <n v="0"/>
    <n v="15"/>
    <n v="35"/>
    <n v="0"/>
    <n v="2"/>
    <n v="10"/>
    <s v="No corresponde"/>
    <s v="No corresponde"/>
    <s v="No corresponde"/>
    <s v="No corresponde"/>
    <s v="No corresponde"/>
    <s v="No corresponde"/>
    <n v="0.98516320474777452"/>
    <n v="1"/>
    <n v="1"/>
    <n v="0"/>
    <n v="130"/>
    <n v="261"/>
    <n v="0"/>
    <n v="1"/>
    <n v="3"/>
    <n v="0"/>
    <n v="1"/>
    <n v="3"/>
    <s v="No corresponde"/>
    <s v="No corresponde"/>
    <s v="No corresponde"/>
    <n v="11"/>
    <n v="11"/>
    <m/>
    <n v="0"/>
    <n v="0"/>
    <n v="0"/>
  </r>
  <r>
    <n v="868"/>
    <n v="100703"/>
    <x v="9"/>
    <s v="Marañón"/>
    <s v="San Buenaventura"/>
    <n v="1"/>
    <n v="1"/>
    <n v="1"/>
    <s v="pobreza muy alta y ruralidad alta"/>
    <n v="3"/>
    <n v="0"/>
    <n v="0"/>
    <n v="2728"/>
    <n v="72.33"/>
    <n v="100"/>
    <n v="0.44444444444444442"/>
    <n v="108"/>
    <n v="0.46587300962871975"/>
    <n v="0.49444442987442017"/>
    <n v="0"/>
    <n v="16"/>
    <n v="36"/>
    <n v="0.13636363636363635"/>
    <n v="154"/>
    <n v="0.17922077840798861"/>
    <n v="0.23636363446712494"/>
    <n v="0"/>
    <n v="50"/>
    <n v="115"/>
    <x v="1"/>
    <n v="2.142857142857143E-3"/>
    <n v="5.0000000000000001E-3"/>
    <n v="0"/>
    <n v="3"/>
    <n v="5"/>
    <n v="0"/>
    <n v="6"/>
    <n v="14"/>
    <s v="No corresponde"/>
    <s v="No corresponde"/>
    <s v="No corresponde"/>
    <s v="No corresponde"/>
    <s v="No corresponde"/>
    <s v="No corresponde"/>
    <n v="0.97058823529411764"/>
    <n v="1"/>
    <n v="1"/>
    <n v="0"/>
    <n v="112"/>
    <n v="224"/>
    <n v="0"/>
    <n v="1"/>
    <n v="2"/>
    <n v="0"/>
    <n v="1"/>
    <n v="3"/>
    <s v="No corresponde"/>
    <s v="No corresponde"/>
    <s v="No corresponde"/>
    <n v="11"/>
    <n v="11"/>
    <m/>
    <n v="0"/>
    <n v="0"/>
    <n v="1"/>
  </r>
  <r>
    <n v="869"/>
    <n v="100704"/>
    <x v="9"/>
    <s v="Marañón"/>
    <s v="La Morada"/>
    <n v="1"/>
    <n v="2"/>
    <n v="2"/>
    <s v="pobreza alta y ruralidad alta"/>
    <n v="1"/>
    <n v="0"/>
    <n v="0"/>
    <n v="1852"/>
    <n v="60.67"/>
    <n v="100"/>
    <n v="0.89166666666666672"/>
    <n v="120"/>
    <n v="0.92380951188859484"/>
    <n v="0.96666663885116577"/>
    <n v="0"/>
    <n v="27"/>
    <n v="61"/>
    <n v="0"/>
    <n v="193"/>
    <n v="5.3571428571428568E-2"/>
    <n v="0.125"/>
    <n v="0"/>
    <n v="16"/>
    <n v="37"/>
    <x v="1"/>
    <n v="2.142857142857143E-3"/>
    <n v="5.0000000000000001E-3"/>
    <n v="0"/>
    <n v="7"/>
    <n v="15"/>
    <n v="0"/>
    <n v="2"/>
    <n v="10"/>
    <s v="No corresponde"/>
    <s v="No corresponde"/>
    <s v="No corresponde"/>
    <s v="No corresponde"/>
    <s v="No corresponde"/>
    <s v="No corresponde"/>
    <n v="0.97982708933717577"/>
    <n v="1"/>
    <n v="1"/>
    <n v="0"/>
    <n v="49"/>
    <n v="99"/>
    <n v="0"/>
    <n v="0"/>
    <n v="1"/>
    <n v="0"/>
    <n v="1"/>
    <n v="3"/>
    <s v="No corresponde"/>
    <s v="No corresponde"/>
    <s v="No corresponde"/>
    <n v="10"/>
    <n v="11"/>
    <m/>
    <n v="0"/>
    <n v="0"/>
    <n v="1"/>
  </r>
  <r>
    <n v="870"/>
    <n v="100705"/>
    <x v="9"/>
    <s v="Marañón"/>
    <s v="Santa Rosa de Alto Yanajanca"/>
    <n v="1"/>
    <n v="2"/>
    <n v="2"/>
    <s v="pobreza alta y ruralidad alta"/>
    <n v="1"/>
    <n v="0"/>
    <n v="0"/>
    <n v="2324"/>
    <n v="60.67"/>
    <n v="100"/>
    <n v="0.93827160493827155"/>
    <n v="81"/>
    <n v="0.95615521099622069"/>
    <n v="0.98000001907348633"/>
    <n v="0"/>
    <n v="18"/>
    <n v="42"/>
    <n v="7.2992700729927005E-3"/>
    <n v="137"/>
    <n v="6.0870700415779327E-2"/>
    <n v="0.1322992742061615"/>
    <n v="0"/>
    <n v="22"/>
    <n v="50"/>
    <x v="1"/>
    <n v="2.142857142857143E-3"/>
    <n v="5.0000000000000001E-3"/>
    <n v="0"/>
    <n v="7"/>
    <n v="15"/>
    <n v="0"/>
    <n v="2"/>
    <n v="10"/>
    <s v="No corresponde"/>
    <s v="No corresponde"/>
    <s v="No corresponde"/>
    <s v="No corresponde"/>
    <s v="No corresponde"/>
    <s v="No corresponde"/>
    <n v="0.98067632850241548"/>
    <n v="1"/>
    <n v="1"/>
    <n v="0"/>
    <n v="41"/>
    <n v="83"/>
    <n v="0"/>
    <n v="0"/>
    <n v="1"/>
    <n v="0"/>
    <n v="1"/>
    <n v="3"/>
    <s v="No corresponde"/>
    <s v="No corresponde"/>
    <s v="No corresponde"/>
    <n v="10"/>
    <n v="11"/>
    <m/>
    <n v="0"/>
    <n v="0"/>
    <n v="1"/>
  </r>
  <r>
    <n v="871"/>
    <n v="100801"/>
    <x v="9"/>
    <s v="Pachitea"/>
    <s v="Panao"/>
    <n v="1"/>
    <n v="2"/>
    <n v="4"/>
    <s v="pobreza media y ruralidad media"/>
    <n v="4"/>
    <n v="0"/>
    <n v="1"/>
    <n v="25124"/>
    <n v="63.81"/>
    <n v="79.28400954653938"/>
    <n v="0.93859649122807021"/>
    <n v="1026"/>
    <n v="0.95634086030467713"/>
    <n v="0.98000001907348633"/>
    <n v="0"/>
    <n v="161"/>
    <n v="374"/>
    <n v="2.7322404371584699E-3"/>
    <n v="1464"/>
    <n v="7.7732242021497394E-2"/>
    <n v="0.17773224413394928"/>
    <n v="0"/>
    <n v="384"/>
    <n v="896"/>
    <x v="1"/>
    <n v="2.142857142857143E-3"/>
    <n v="5.0000000000000001E-3"/>
    <n v="0"/>
    <n v="15"/>
    <n v="35"/>
    <n v="0"/>
    <n v="6"/>
    <n v="14"/>
    <n v="0"/>
    <n v="0.36428571428571427"/>
    <n v="0.85"/>
    <n v="0"/>
    <n v="0.36428571428571427"/>
    <n v="0.85"/>
    <n v="0.87323943661971826"/>
    <n v="0.9"/>
    <n v="0.95"/>
    <n v="0"/>
    <n v="338"/>
    <n v="676"/>
    <n v="0"/>
    <n v="1"/>
    <n v="3"/>
    <n v="0"/>
    <n v="1"/>
    <n v="3"/>
    <s v="No corresponde"/>
    <s v="No corresponde"/>
    <s v="No corresponde"/>
    <n v="13"/>
    <n v="13"/>
    <m/>
    <n v="0"/>
    <n v="0"/>
    <n v="1"/>
  </r>
  <r>
    <n v="872"/>
    <n v="100802"/>
    <x v="9"/>
    <s v="Pachitea"/>
    <s v="Chaglla"/>
    <n v="1"/>
    <n v="2"/>
    <n v="4"/>
    <s v="pobreza media y ruralidad media"/>
    <n v="3"/>
    <n v="0"/>
    <n v="0"/>
    <n v="14828"/>
    <n v="57.21"/>
    <n v="72.74155538098978"/>
    <n v="0.68837209302325586"/>
    <n v="430"/>
    <n v="0.74194351410944992"/>
    <n v="0.81337207555770874"/>
    <n v="0"/>
    <n v="69"/>
    <n v="159"/>
    <n v="3.0165912518853697E-3"/>
    <n v="663"/>
    <n v="7.8016589897584629E-2"/>
    <n v="0.17801658809185028"/>
    <n v="0"/>
    <n v="175"/>
    <n v="408"/>
    <x v="1"/>
    <n v="2.142857142857143E-3"/>
    <n v="5.0000000000000001E-3"/>
    <n v="0"/>
    <n v="15"/>
    <n v="35"/>
    <n v="0"/>
    <n v="6"/>
    <n v="14"/>
    <s v="No corresponde"/>
    <s v="No corresponde"/>
    <s v="No corresponde"/>
    <s v="No corresponde"/>
    <s v="No corresponde"/>
    <s v="No corresponde"/>
    <n v="0.47257383966244726"/>
    <n v="0.7"/>
    <n v="0.8"/>
    <n v="0"/>
    <n v="251"/>
    <n v="502"/>
    <n v="0"/>
    <n v="1"/>
    <n v="3"/>
    <n v="0"/>
    <n v="1"/>
    <n v="3"/>
    <s v="No corresponde"/>
    <s v="No corresponde"/>
    <s v="No corresponde"/>
    <n v="11"/>
    <n v="11"/>
    <m/>
    <n v="0"/>
    <n v="0"/>
    <n v="0"/>
  </r>
  <r>
    <n v="873"/>
    <n v="100803"/>
    <x v="9"/>
    <s v="Pachitea"/>
    <s v="Molino"/>
    <n v="1"/>
    <n v="1"/>
    <n v="2"/>
    <s v="pobreza alta y ruralidad alta"/>
    <n v="4"/>
    <n v="1"/>
    <n v="1"/>
    <n v="15397"/>
    <n v="65.42"/>
    <n v="100"/>
    <n v="0.92691029900332222"/>
    <n v="602"/>
    <n v="0.9496630361762497"/>
    <n v="0.98000001907348633"/>
    <n v="0"/>
    <n v="87"/>
    <n v="201"/>
    <n v="6.5051020408163268E-2"/>
    <n v="784"/>
    <n v="0.11862244845826841"/>
    <n v="0.19005101919174194"/>
    <n v="0"/>
    <n v="219"/>
    <n v="509"/>
    <x v="1"/>
    <n v="2.142857142857143E-3"/>
    <n v="5.0000000000000001E-3"/>
    <n v="0"/>
    <n v="15"/>
    <n v="35"/>
    <n v="0"/>
    <n v="6"/>
    <n v="14"/>
    <s v="No corresponde"/>
    <s v="No corresponde"/>
    <s v="No corresponde"/>
    <s v="No corresponde"/>
    <s v="No corresponde"/>
    <s v="No corresponde"/>
    <n v="0.97610062893081762"/>
    <n v="1"/>
    <n v="1"/>
    <n v="0"/>
    <n v="243"/>
    <n v="487"/>
    <n v="0"/>
    <n v="1"/>
    <n v="3"/>
    <n v="0"/>
    <n v="1"/>
    <n v="3"/>
    <s v="No corresponde"/>
    <s v="No corresponde"/>
    <s v="No corresponde"/>
    <n v="11"/>
    <n v="11"/>
    <m/>
    <n v="0"/>
    <n v="0"/>
    <n v="1"/>
  </r>
  <r>
    <n v="874"/>
    <n v="100804"/>
    <x v="9"/>
    <s v="Pachitea"/>
    <s v="Umari"/>
    <n v="1"/>
    <n v="1"/>
    <n v="1"/>
    <s v="pobreza muy alta y ruralidad alta"/>
    <n v="4"/>
    <n v="0"/>
    <n v="1"/>
    <n v="21971"/>
    <n v="78.459999999999994"/>
    <n v="100"/>
    <n v="0.94819819819819817"/>
    <n v="444"/>
    <n v="0.96182755000189313"/>
    <n v="0.98000001907348633"/>
    <n v="0"/>
    <n v="69"/>
    <n v="160"/>
    <n v="0.10223642172523961"/>
    <n v="626"/>
    <n v="0.14509356763878678"/>
    <n v="0.20223642885684967"/>
    <n v="0"/>
    <n v="213"/>
    <n v="496"/>
    <x v="1"/>
    <n v="2.142857142857143E-3"/>
    <n v="5.0000000000000001E-3"/>
    <n v="0"/>
    <n v="15"/>
    <n v="35"/>
    <n v="0"/>
    <n v="6"/>
    <n v="14"/>
    <s v="No corresponde"/>
    <s v="No corresponde"/>
    <s v="No corresponde"/>
    <s v="No corresponde"/>
    <s v="No corresponde"/>
    <s v="No corresponde"/>
    <n v="0.96126760563380287"/>
    <n v="1"/>
    <n v="1"/>
    <n v="0"/>
    <n v="250"/>
    <n v="500"/>
    <n v="0"/>
    <n v="1"/>
    <n v="3"/>
    <n v="0"/>
    <n v="1"/>
    <n v="3"/>
    <s v="No corresponde"/>
    <s v="No corresponde"/>
    <s v="No corresponde"/>
    <n v="11"/>
    <n v="11"/>
    <m/>
    <n v="0"/>
    <n v="0"/>
    <n v="1"/>
  </r>
  <r>
    <n v="875"/>
    <n v="100901"/>
    <x v="9"/>
    <s v="Puerto Inca"/>
    <s v="Puerto Inca"/>
    <n v="1"/>
    <n v="3"/>
    <n v="3"/>
    <s v="pobreza media y ruralidad alta"/>
    <n v="4"/>
    <n v="0"/>
    <n v="1"/>
    <n v="7495"/>
    <n v="44"/>
    <n v="100"/>
    <n v="0.49512987012987014"/>
    <n v="616"/>
    <n v="0.53798700329987592"/>
    <n v="0.59512984752655029"/>
    <n v="0"/>
    <n v="118"/>
    <n v="275"/>
    <n v="3.1589338598223098E-2"/>
    <n v="1013"/>
    <n v="9.5875051428914948E-2"/>
    <n v="0.18158933520317078"/>
    <n v="0"/>
    <n v="220"/>
    <n v="512"/>
    <x v="0"/>
    <s v="No corresponde"/>
    <s v="No corresponde"/>
    <n v="0"/>
    <n v="11"/>
    <n v="25"/>
    <n v="0"/>
    <n v="2"/>
    <n v="10"/>
    <n v="0"/>
    <n v="0.36428571428571427"/>
    <n v="0.85"/>
    <n v="0"/>
    <n v="0.36428571428571427"/>
    <n v="0.85"/>
    <n v="0.92821782178217827"/>
    <n v="0.95"/>
    <n v="1"/>
    <n v="0"/>
    <n v="153"/>
    <n v="307"/>
    <s v="No corresponde"/>
    <s v="No corresponde"/>
    <s v="No corresponde"/>
    <n v="0"/>
    <n v="1"/>
    <n v="3"/>
    <n v="0"/>
    <s v="No corresponde"/>
    <n v="1"/>
    <n v="11"/>
    <n v="12"/>
    <m/>
    <n v="1"/>
    <n v="1"/>
    <n v="1"/>
  </r>
  <r>
    <n v="876"/>
    <n v="100902"/>
    <x v="9"/>
    <s v="Puerto Inca"/>
    <s v="Codo del Pozuzo"/>
    <n v="2"/>
    <n v="4"/>
    <n v="5"/>
    <s v="pobreza baja y ruralidad alta"/>
    <n v="4"/>
    <n v="0"/>
    <n v="1"/>
    <n v="6592"/>
    <n v="39.75"/>
    <n v="100"/>
    <n v="0.42941176470588233"/>
    <n v="340"/>
    <n v="0.49369747057682323"/>
    <n v="0.57941174507141113"/>
    <n v="0"/>
    <n v="74"/>
    <n v="172"/>
    <n v="0"/>
    <n v="564"/>
    <n v="8.5714286991528096E-2"/>
    <n v="0.20000000298023224"/>
    <n v="0"/>
    <n v="142"/>
    <n v="331"/>
    <x v="0"/>
    <s v="No corresponde"/>
    <s v="No corresponde"/>
    <n v="0"/>
    <n v="11"/>
    <n v="25"/>
    <n v="0"/>
    <n v="2"/>
    <n v="10"/>
    <s v="No corresponde"/>
    <s v="No corresponde"/>
    <s v="No corresponde"/>
    <s v="No corresponde"/>
    <s v="No corresponde"/>
    <s v="No corresponde"/>
    <n v="0.95583596214511046"/>
    <n v="1"/>
    <n v="1"/>
    <n v="0"/>
    <n v="91"/>
    <n v="182"/>
    <s v="No corresponde"/>
    <s v="No corresponde"/>
    <s v="No corresponde"/>
    <n v="0"/>
    <n v="1"/>
    <n v="3"/>
    <n v="0"/>
    <s v="No corresponde"/>
    <n v="1"/>
    <n v="9"/>
    <n v="10"/>
    <m/>
    <n v="1"/>
    <n v="1"/>
    <n v="1"/>
  </r>
  <r>
    <n v="877"/>
    <n v="100903"/>
    <x v="9"/>
    <s v="Puerto Inca"/>
    <s v="Honoria"/>
    <n v="2"/>
    <n v="4"/>
    <n v="5"/>
    <s v="pobreza baja y ruralidad alta"/>
    <n v="3"/>
    <n v="0"/>
    <n v="0"/>
    <n v="6293"/>
    <n v="25.66"/>
    <n v="100"/>
    <n v="0.6417322834645669"/>
    <n v="254"/>
    <n v="0.70601800965780082"/>
    <n v="0.7917323112487793"/>
    <n v="0"/>
    <n v="51"/>
    <n v="117"/>
    <n v="2.2443890274314215E-2"/>
    <n v="401"/>
    <n v="0.10815817739324805"/>
    <n v="0.22244389355182648"/>
    <n v="0"/>
    <n v="98"/>
    <n v="228"/>
    <x v="0"/>
    <s v="No corresponde"/>
    <s v="No corresponde"/>
    <n v="0"/>
    <n v="11"/>
    <n v="25"/>
    <n v="0"/>
    <n v="2"/>
    <n v="10"/>
    <s v="No corresponde"/>
    <s v="No corresponde"/>
    <s v="No corresponde"/>
    <s v="No corresponde"/>
    <s v="No corresponde"/>
    <s v="No corresponde"/>
    <n v="0.56321839080459768"/>
    <n v="0.8"/>
    <n v="0.9"/>
    <n v="0"/>
    <n v="119"/>
    <n v="238"/>
    <s v="No corresponde"/>
    <s v="No corresponde"/>
    <s v="No corresponde"/>
    <n v="0"/>
    <n v="1"/>
    <n v="3"/>
    <n v="0"/>
    <s v="No corresponde"/>
    <n v="1"/>
    <n v="9"/>
    <n v="10"/>
    <m/>
    <n v="1"/>
    <n v="1"/>
    <n v="1"/>
  </r>
  <r>
    <n v="878"/>
    <n v="100904"/>
    <x v="9"/>
    <s v="Puerto Inca"/>
    <s v="Tournavista"/>
    <n v="2"/>
    <n v="4"/>
    <n v="5"/>
    <s v="pobreza baja y ruralidad alta"/>
    <n v="4"/>
    <n v="0"/>
    <n v="1"/>
    <n v="4533"/>
    <n v="29.343260000000001"/>
    <n v="100"/>
    <n v="0.60465116279069764"/>
    <n v="215"/>
    <n v="0.66893688824485698"/>
    <n v="0.75465118885040283"/>
    <n v="0"/>
    <n v="51"/>
    <n v="117"/>
    <n v="0"/>
    <n v="304"/>
    <n v="8.5714286991528096E-2"/>
    <n v="0.20000000298023224"/>
    <n v="0"/>
    <n v="104"/>
    <n v="241"/>
    <x v="0"/>
    <s v="No corresponde"/>
    <s v="No corresponde"/>
    <n v="0"/>
    <n v="11"/>
    <n v="25"/>
    <n v="0"/>
    <n v="2"/>
    <n v="10"/>
    <s v="No corresponde"/>
    <s v="No corresponde"/>
    <s v="No corresponde"/>
    <s v="No corresponde"/>
    <s v="No corresponde"/>
    <s v="No corresponde"/>
    <n v="0.9719101123595506"/>
    <n v="1"/>
    <n v="1"/>
    <n v="0"/>
    <n v="109"/>
    <n v="219"/>
    <n v="0"/>
    <n v="0"/>
    <n v="1"/>
    <n v="0"/>
    <n v="1"/>
    <n v="3"/>
    <n v="0"/>
    <s v="No corresponde"/>
    <n v="1"/>
    <n v="9"/>
    <n v="11"/>
    <m/>
    <n v="1"/>
    <n v="1"/>
    <n v="1"/>
  </r>
  <r>
    <n v="879"/>
    <n v="100905"/>
    <x v="9"/>
    <s v="Puerto Inca"/>
    <s v="Yuyapichis"/>
    <n v="2"/>
    <n v="4"/>
    <n v="5"/>
    <s v="pobreza baja y ruralidad alta"/>
    <n v="4"/>
    <n v="0"/>
    <n v="1"/>
    <n v="6578"/>
    <n v="36.82"/>
    <n v="100"/>
    <n v="0.3828125"/>
    <n v="256"/>
    <n v="0.44709820406777517"/>
    <n v="0.53281247615814209"/>
    <n v="0"/>
    <n v="55"/>
    <n v="127"/>
    <n v="0"/>
    <n v="459"/>
    <n v="8.5714286991528096E-2"/>
    <n v="0.20000000298023224"/>
    <n v="0"/>
    <n v="108"/>
    <n v="251"/>
    <x v="0"/>
    <s v="No corresponde"/>
    <s v="No corresponde"/>
    <n v="0"/>
    <n v="11"/>
    <n v="25"/>
    <n v="0"/>
    <n v="2"/>
    <n v="10"/>
    <s v="No corresponde"/>
    <s v="No corresponde"/>
    <s v="No corresponde"/>
    <s v="No corresponde"/>
    <s v="No corresponde"/>
    <s v="No corresponde"/>
    <n v="0.91374663072776285"/>
    <n v="0.95"/>
    <n v="1"/>
    <n v="0"/>
    <n v="84"/>
    <n v="168"/>
    <n v="0"/>
    <n v="0"/>
    <n v="1"/>
    <n v="0"/>
    <n v="1"/>
    <n v="3"/>
    <n v="0"/>
    <s v="No corresponde"/>
    <n v="1"/>
    <n v="9"/>
    <n v="11"/>
    <m/>
    <n v="1"/>
    <n v="1"/>
    <n v="1"/>
  </r>
  <r>
    <n v="880"/>
    <n v="101001"/>
    <x v="9"/>
    <s v="Lauricocha"/>
    <s v="Jesús"/>
    <n v="1"/>
    <n v="3"/>
    <n v="3"/>
    <s v="pobreza media y ruralidad alta"/>
    <n v="1"/>
    <n v="0"/>
    <n v="0"/>
    <n v="5679"/>
    <n v="49.72"/>
    <n v="100"/>
    <n v="0.51630434782608692"/>
    <n v="184"/>
    <n v="0.55916148646277664"/>
    <n v="0.61630433797836304"/>
    <n v="0"/>
    <n v="33"/>
    <n v="76"/>
    <n v="1.2244897959183673E-2"/>
    <n v="245"/>
    <n v="7.6530613574272682E-2"/>
    <n v="0.16224490106105804"/>
    <n v="0"/>
    <n v="93"/>
    <n v="217"/>
    <x v="0"/>
    <s v="No corresponde"/>
    <s v="No corresponde"/>
    <n v="0"/>
    <n v="11"/>
    <n v="25"/>
    <n v="0"/>
    <n v="6"/>
    <n v="14"/>
    <n v="0"/>
    <n v="0.36428571428571427"/>
    <n v="0.85"/>
    <n v="0"/>
    <n v="0.36428571428571427"/>
    <n v="0.85"/>
    <n v="0.89387755102040811"/>
    <n v="0.9"/>
    <n v="0.95"/>
    <n v="0"/>
    <n v="129"/>
    <n v="259"/>
    <n v="0"/>
    <n v="0"/>
    <n v="1"/>
    <n v="0"/>
    <n v="1"/>
    <n v="3"/>
    <s v="No corresponde"/>
    <s v="No corresponde"/>
    <s v="No corresponde"/>
    <n v="11"/>
    <n v="12"/>
    <m/>
    <n v="0"/>
    <n v="0"/>
    <n v="1"/>
  </r>
  <r>
    <n v="881"/>
    <n v="101002"/>
    <x v="9"/>
    <s v="Lauricocha"/>
    <s v="Baños"/>
    <n v="2"/>
    <n v="4"/>
    <n v="5"/>
    <s v="pobreza baja y ruralidad alta"/>
    <n v="1"/>
    <n v="0"/>
    <n v="0"/>
    <n v="7143"/>
    <n v="38.770000000000003"/>
    <n v="100"/>
    <n v="0.5056179775280899"/>
    <n v="89"/>
    <n v="0.56990368102182354"/>
    <n v="0.65561795234680176"/>
    <n v="0"/>
    <n v="20"/>
    <n v="46"/>
    <n v="5.1948051948051951E-2"/>
    <n v="154"/>
    <n v="0.13766234051539858"/>
    <n v="0.25194805860519409"/>
    <n v="0"/>
    <n v="42"/>
    <n v="97"/>
    <x v="0"/>
    <s v="No corresponde"/>
    <s v="No corresponde"/>
    <n v="0"/>
    <n v="11"/>
    <n v="25"/>
    <n v="0"/>
    <n v="6"/>
    <n v="14"/>
    <s v="No corresponde"/>
    <s v="No corresponde"/>
    <s v="No corresponde"/>
    <s v="No corresponde"/>
    <s v="No corresponde"/>
    <s v="No corresponde"/>
    <n v="0.95959595959595956"/>
    <n v="1"/>
    <n v="1"/>
    <n v="0"/>
    <n v="71"/>
    <n v="142"/>
    <n v="0"/>
    <n v="0"/>
    <n v="1"/>
    <n v="0"/>
    <n v="1"/>
    <n v="3"/>
    <s v="No corresponde"/>
    <s v="No corresponde"/>
    <s v="No corresponde"/>
    <n v="9"/>
    <n v="10"/>
    <m/>
    <n v="0"/>
    <n v="0"/>
    <n v="1"/>
  </r>
  <r>
    <n v="882"/>
    <n v="101003"/>
    <x v="9"/>
    <s v="Lauricocha"/>
    <s v="Jivia"/>
    <n v="1"/>
    <n v="3"/>
    <n v="3"/>
    <s v="pobreza media y ruralidad alta"/>
    <n v="1"/>
    <n v="0"/>
    <n v="0"/>
    <n v="2908"/>
    <n v="48.43"/>
    <n v="100"/>
    <n v="0.86486486486486491"/>
    <n v="37"/>
    <n v="0.90772200137031589"/>
    <n v="0.96486485004425049"/>
    <n v="0"/>
    <n v="8"/>
    <n v="17"/>
    <n v="0"/>
    <n v="51"/>
    <n v="6.4285716840199056E-2"/>
    <n v="0.15000000596046448"/>
    <n v="0"/>
    <n v="27"/>
    <n v="62"/>
    <x v="0"/>
    <s v="No corresponde"/>
    <s v="No corresponde"/>
    <n v="0"/>
    <n v="7"/>
    <n v="15"/>
    <n v="0"/>
    <n v="6"/>
    <n v="14"/>
    <s v="No corresponde"/>
    <s v="No corresponde"/>
    <s v="No corresponde"/>
    <s v="No corresponde"/>
    <s v="No corresponde"/>
    <s v="No corresponde"/>
    <n v="0.93548387096774188"/>
    <n v="0.95"/>
    <n v="1"/>
    <n v="0"/>
    <n v="70"/>
    <n v="140"/>
    <n v="0"/>
    <n v="1"/>
    <n v="2"/>
    <n v="0"/>
    <n v="1"/>
    <n v="3"/>
    <s v="No corresponde"/>
    <s v="No corresponde"/>
    <s v="No corresponde"/>
    <n v="10"/>
    <n v="10"/>
    <m/>
    <n v="0"/>
    <n v="0"/>
    <n v="0"/>
  </r>
  <r>
    <n v="883"/>
    <n v="101005"/>
    <x v="9"/>
    <s v="Lauricocha"/>
    <s v="Rondos"/>
    <n v="2"/>
    <n v="3"/>
    <n v="3"/>
    <s v="pobreza media y ruralidad alta"/>
    <n v="1"/>
    <n v="0"/>
    <n v="0"/>
    <n v="7643"/>
    <n v="43.13"/>
    <n v="100"/>
    <n v="0.83544303797468356"/>
    <n v="158"/>
    <n v="0.87830018328930548"/>
    <n v="0.93544304370880127"/>
    <n v="0"/>
    <n v="31"/>
    <n v="71"/>
    <n v="0.11618257261410789"/>
    <n v="241"/>
    <n v="0.18046828648644081"/>
    <n v="0.26618257164955139"/>
    <n v="0"/>
    <n v="115"/>
    <n v="267"/>
    <x v="0"/>
    <s v="No corresponde"/>
    <s v="No corresponde"/>
    <n v="0"/>
    <n v="11"/>
    <n v="25"/>
    <n v="0"/>
    <n v="6"/>
    <n v="14"/>
    <s v="No corresponde"/>
    <s v="No corresponde"/>
    <s v="No corresponde"/>
    <s v="No corresponde"/>
    <s v="No corresponde"/>
    <s v="No corresponde"/>
    <n v="0.85488958990536279"/>
    <n v="0.9"/>
    <n v="0.95"/>
    <n v="0"/>
    <n v="152"/>
    <n v="305"/>
    <n v="0"/>
    <n v="1"/>
    <n v="3"/>
    <n v="0"/>
    <n v="1"/>
    <n v="3"/>
    <s v="No corresponde"/>
    <s v="No corresponde"/>
    <s v="No corresponde"/>
    <n v="10"/>
    <n v="10"/>
    <m/>
    <n v="0"/>
    <n v="0"/>
    <n v="1"/>
  </r>
  <r>
    <n v="884"/>
    <n v="101006"/>
    <x v="9"/>
    <s v="Lauricocha"/>
    <s v="San Francisco de Asís"/>
    <n v="1"/>
    <n v="2"/>
    <n v="2"/>
    <s v="pobreza alta y ruralidad alta"/>
    <n v="3"/>
    <n v="0"/>
    <n v="0"/>
    <n v="2114"/>
    <n v="57.12"/>
    <n v="100"/>
    <n v="0.75"/>
    <n v="32"/>
    <n v="0.78214285203388756"/>
    <n v="0.82499998807907104"/>
    <n v="0"/>
    <n v="6"/>
    <n v="14"/>
    <n v="0"/>
    <n v="53"/>
    <n v="5.3571428571428568E-2"/>
    <n v="0.125"/>
    <n v="0"/>
    <n v="27"/>
    <n v="62"/>
    <x v="1"/>
    <n v="2.142857142857143E-3"/>
    <n v="5.0000000000000001E-3"/>
    <n v="0"/>
    <n v="7"/>
    <n v="15"/>
    <n v="0"/>
    <n v="6"/>
    <n v="14"/>
    <s v="No corresponde"/>
    <s v="No corresponde"/>
    <s v="No corresponde"/>
    <s v="No corresponde"/>
    <s v="No corresponde"/>
    <s v="No corresponde"/>
    <n v="0.81720430107526887"/>
    <n v="0.9"/>
    <n v="0.95"/>
    <n v="0"/>
    <n v="86"/>
    <n v="172"/>
    <n v="0"/>
    <n v="0"/>
    <n v="1"/>
    <n v="0"/>
    <n v="1"/>
    <n v="3"/>
    <s v="No corresponde"/>
    <s v="No corresponde"/>
    <s v="No corresponde"/>
    <n v="10"/>
    <n v="11"/>
    <m/>
    <n v="0"/>
    <n v="0"/>
    <n v="0"/>
  </r>
  <r>
    <n v="885"/>
    <n v="101007"/>
    <x v="9"/>
    <s v="Lauricocha"/>
    <s v="San Miguel de Cauri"/>
    <n v="1"/>
    <n v="2"/>
    <n v="2"/>
    <s v="pobreza alta y ruralidad alta"/>
    <n v="1"/>
    <n v="0"/>
    <n v="0"/>
    <n v="10321"/>
    <n v="58.4"/>
    <n v="100"/>
    <n v="0.44886363636363635"/>
    <n v="176"/>
    <n v="0.4810064837530062"/>
    <n v="0.52386361360549927"/>
    <n v="0"/>
    <n v="30"/>
    <n v="69"/>
    <n v="0.27464788732394368"/>
    <n v="284"/>
    <n v="0.32821931769430518"/>
    <n v="0.39964789152145386"/>
    <n v="0"/>
    <n v="95"/>
    <n v="220"/>
    <x v="1"/>
    <n v="2.142857142857143E-3"/>
    <n v="5.0000000000000001E-3"/>
    <n v="0"/>
    <n v="11"/>
    <n v="25"/>
    <n v="0"/>
    <n v="2"/>
    <n v="10"/>
    <s v="No corresponde"/>
    <s v="No corresponde"/>
    <s v="No corresponde"/>
    <s v="No corresponde"/>
    <s v="No corresponde"/>
    <s v="No corresponde"/>
    <n v="0.94146341463414629"/>
    <n v="0.95"/>
    <n v="1"/>
    <n v="0"/>
    <n v="167"/>
    <n v="334"/>
    <n v="0"/>
    <n v="1"/>
    <n v="2"/>
    <n v="0"/>
    <n v="1"/>
    <n v="3"/>
    <s v="No corresponde"/>
    <s v="No corresponde"/>
    <s v="No corresponde"/>
    <n v="11"/>
    <n v="11"/>
    <m/>
    <n v="0"/>
    <n v="0"/>
    <n v="0"/>
  </r>
  <r>
    <n v="886"/>
    <n v="101101"/>
    <x v="9"/>
    <s v="Yarowilca"/>
    <s v="Chavinillo"/>
    <n v="1"/>
    <n v="2"/>
    <n v="2"/>
    <s v="pobreza alta y ruralidad alta"/>
    <n v="4"/>
    <n v="1"/>
    <n v="0"/>
    <n v="5909"/>
    <n v="61.25"/>
    <n v="100"/>
    <n v="0.85306122448979593"/>
    <n v="245"/>
    <n v="0.8852040912250041"/>
    <n v="0.92806124687194824"/>
    <n v="0"/>
    <n v="30"/>
    <n v="70"/>
    <n v="1.5209125475285171E-2"/>
    <n v="263"/>
    <n v="6.8780553196837624E-2"/>
    <n v="0.14020912349224091"/>
    <n v="0"/>
    <n v="127"/>
    <n v="296"/>
    <x v="1"/>
    <n v="2.142857142857143E-3"/>
    <n v="5.0000000000000001E-3"/>
    <n v="0"/>
    <n v="11"/>
    <n v="25"/>
    <n v="0"/>
    <n v="6"/>
    <n v="14"/>
    <n v="0"/>
    <n v="0.36428571428571427"/>
    <n v="0.85"/>
    <n v="0"/>
    <n v="0.36428571428571427"/>
    <n v="0.85"/>
    <n v="0.51762523191094623"/>
    <n v="0.8"/>
    <n v="0.9"/>
    <n v="0"/>
    <n v="196"/>
    <n v="393"/>
    <n v="0"/>
    <n v="1"/>
    <n v="3"/>
    <n v="0"/>
    <n v="1"/>
    <n v="3"/>
    <s v="No corresponde"/>
    <s v="No corresponde"/>
    <s v="No corresponde"/>
    <n v="13"/>
    <n v="13"/>
    <m/>
    <n v="0"/>
    <n v="0"/>
    <n v="0"/>
  </r>
  <r>
    <n v="887"/>
    <n v="101102"/>
    <x v="9"/>
    <s v="Yarowilca"/>
    <s v="Cahuac"/>
    <n v="2"/>
    <n v="4"/>
    <n v="5"/>
    <s v="pobreza baja y ruralidad alta"/>
    <n v="4"/>
    <n v="1"/>
    <n v="0"/>
    <n v="4660"/>
    <n v="38.36"/>
    <n v="100"/>
    <n v="0.80487804878048785"/>
    <n v="41"/>
    <n v="0.86916375596348838"/>
    <n v="0.95487803220748901"/>
    <n v="0"/>
    <n v="6"/>
    <n v="14"/>
    <n v="0"/>
    <n v="42"/>
    <n v="8.5714286991528096E-2"/>
    <n v="0.20000000298023224"/>
    <n v="0"/>
    <n v="29"/>
    <n v="66"/>
    <x v="0"/>
    <s v="No corresponde"/>
    <s v="No corresponde"/>
    <n v="0"/>
    <n v="11"/>
    <n v="25"/>
    <n v="0"/>
    <n v="6"/>
    <n v="14"/>
    <s v="No corresponde"/>
    <s v="No corresponde"/>
    <s v="No corresponde"/>
    <s v="No corresponde"/>
    <s v="No corresponde"/>
    <s v="No corresponde"/>
    <n v="0.72277227722772275"/>
    <n v="0.8"/>
    <n v="0.9"/>
    <n v="0"/>
    <n v="82"/>
    <n v="165"/>
    <n v="0"/>
    <n v="0"/>
    <n v="1"/>
    <n v="0"/>
    <n v="1"/>
    <n v="3"/>
    <s v="No corresponde"/>
    <s v="No corresponde"/>
    <s v="No corresponde"/>
    <n v="9"/>
    <n v="10"/>
    <m/>
    <n v="0"/>
    <n v="0"/>
    <n v="0"/>
  </r>
  <r>
    <n v="888"/>
    <n v="101103"/>
    <x v="9"/>
    <s v="Yarowilca"/>
    <s v="Chacabamba"/>
    <n v="1"/>
    <n v="3"/>
    <n v="3"/>
    <s v="pobreza media y ruralidad alta"/>
    <n v="1"/>
    <n v="0"/>
    <n v="0"/>
    <n v="3738"/>
    <n v="46.82"/>
    <n v="100"/>
    <n v="0.5423728813559322"/>
    <n v="59"/>
    <n v="0.58523003486397773"/>
    <n v="0.64237290620803833"/>
    <n v="0"/>
    <n v="8"/>
    <n v="18"/>
    <n v="0"/>
    <n v="68"/>
    <n v="6.4285716840199056E-2"/>
    <n v="0.15000000596046448"/>
    <n v="0"/>
    <n v="30"/>
    <n v="68"/>
    <x v="0"/>
    <s v="No corresponde"/>
    <s v="No corresponde"/>
    <n v="0"/>
    <n v="11"/>
    <n v="25"/>
    <n v="0"/>
    <n v="2"/>
    <n v="10"/>
    <s v="No corresponde"/>
    <s v="No corresponde"/>
    <s v="No corresponde"/>
    <s v="No corresponde"/>
    <s v="No corresponde"/>
    <s v="No corresponde"/>
    <n v="0.84722222222222221"/>
    <n v="0.9"/>
    <n v="0.95"/>
    <n v="0"/>
    <n v="70"/>
    <n v="140"/>
    <n v="0"/>
    <n v="1"/>
    <n v="3"/>
    <n v="0"/>
    <n v="1"/>
    <n v="3"/>
    <s v="No corresponde"/>
    <s v="No corresponde"/>
    <s v="No corresponde"/>
    <n v="10"/>
    <n v="10"/>
    <m/>
    <n v="0"/>
    <n v="0"/>
    <n v="0"/>
  </r>
  <r>
    <n v="889"/>
    <n v="101104"/>
    <x v="9"/>
    <s v="Yarowilca"/>
    <s v="Aparicio Pomares"/>
    <n v="1"/>
    <n v="2"/>
    <n v="2"/>
    <s v="pobreza alta y ruralidad alta"/>
    <n v="3"/>
    <n v="0"/>
    <n v="0"/>
    <n v="5456"/>
    <n v="61.94"/>
    <n v="100"/>
    <n v="0.77777777777777779"/>
    <n v="225"/>
    <n v="0.80992063548829818"/>
    <n v="0.85277777910232544"/>
    <n v="0"/>
    <n v="34"/>
    <n v="79"/>
    <n v="0.25483870967741934"/>
    <n v="310"/>
    <n v="0.3084101362711823"/>
    <n v="0.37983870506286621"/>
    <n v="0"/>
    <n v="123"/>
    <n v="285"/>
    <x v="1"/>
    <n v="2.142857142857143E-3"/>
    <n v="5.0000000000000001E-3"/>
    <n v="0"/>
    <n v="11"/>
    <n v="25"/>
    <n v="0"/>
    <n v="2"/>
    <n v="10"/>
    <s v="No corresponde"/>
    <s v="No corresponde"/>
    <s v="No corresponde"/>
    <s v="No corresponde"/>
    <s v="No corresponde"/>
    <s v="No corresponde"/>
    <n v="0.72916666666666663"/>
    <n v="0.8"/>
    <n v="0.9"/>
    <n v="0"/>
    <n v="175"/>
    <n v="350"/>
    <n v="0"/>
    <n v="1"/>
    <n v="2"/>
    <n v="0"/>
    <n v="1"/>
    <n v="3"/>
    <s v="No corresponde"/>
    <s v="No corresponde"/>
    <s v="No corresponde"/>
    <n v="11"/>
    <n v="11"/>
    <m/>
    <n v="0"/>
    <n v="0"/>
    <n v="0"/>
  </r>
  <r>
    <n v="890"/>
    <n v="101105"/>
    <x v="9"/>
    <s v="Yarowilca"/>
    <s v="Jacas Chico"/>
    <n v="1"/>
    <n v="2"/>
    <n v="2"/>
    <s v="pobreza alta y ruralidad alta"/>
    <n v="4"/>
    <n v="0"/>
    <n v="1"/>
    <n v="2026"/>
    <n v="60.5"/>
    <n v="100"/>
    <n v="0.79411764705882348"/>
    <n v="34"/>
    <n v="0.82626049157952053"/>
    <n v="0.8691176176071167"/>
    <n v="0"/>
    <n v="8"/>
    <n v="17"/>
    <n v="0"/>
    <n v="65"/>
    <n v="5.3571428571428568E-2"/>
    <n v="0.125"/>
    <n v="0"/>
    <n v="23"/>
    <n v="53"/>
    <x v="1"/>
    <n v="2.142857142857143E-3"/>
    <n v="5.0000000000000001E-3"/>
    <n v="0"/>
    <n v="7"/>
    <n v="15"/>
    <n v="0"/>
    <n v="2"/>
    <n v="10"/>
    <s v="No corresponde"/>
    <s v="No corresponde"/>
    <s v="No corresponde"/>
    <s v="No corresponde"/>
    <s v="No corresponde"/>
    <s v="No corresponde"/>
    <n v="0.85815602836879434"/>
    <n v="0.9"/>
    <n v="0.95"/>
    <n v="0"/>
    <n v="74"/>
    <n v="148"/>
    <n v="0"/>
    <n v="0"/>
    <n v="1"/>
    <n v="0"/>
    <n v="1"/>
    <n v="3"/>
    <s v="No corresponde"/>
    <s v="No corresponde"/>
    <s v="No corresponde"/>
    <n v="10"/>
    <n v="11"/>
    <m/>
    <n v="0"/>
    <n v="0"/>
    <n v="0"/>
  </r>
  <r>
    <n v="891"/>
    <n v="101106"/>
    <x v="9"/>
    <s v="Yarowilca"/>
    <s v="Obas"/>
    <n v="1"/>
    <n v="2"/>
    <n v="2"/>
    <s v="pobreza alta y ruralidad alta"/>
    <n v="3"/>
    <n v="0"/>
    <n v="0"/>
    <n v="5404"/>
    <n v="57.72"/>
    <n v="100"/>
    <n v="0.54374999999999996"/>
    <n v="160"/>
    <n v="0.57589284692491804"/>
    <n v="0.61874997615814209"/>
    <n v="0"/>
    <n v="25"/>
    <n v="58"/>
    <n v="0.273542600896861"/>
    <n v="223"/>
    <n v="0.32711403456580401"/>
    <n v="0.3985426127910614"/>
    <n v="0"/>
    <n v="100"/>
    <n v="233"/>
    <x v="1"/>
    <n v="2.142857142857143E-3"/>
    <n v="5.0000000000000001E-3"/>
    <n v="0"/>
    <n v="11"/>
    <n v="25"/>
    <n v="0"/>
    <n v="2"/>
    <n v="10"/>
    <s v="No corresponde"/>
    <s v="No corresponde"/>
    <s v="No corresponde"/>
    <s v="No corresponde"/>
    <s v="No corresponde"/>
    <s v="No corresponde"/>
    <n v="0.54166666666666663"/>
    <n v="0.8"/>
    <n v="0.9"/>
    <n v="0"/>
    <n v="219"/>
    <n v="439"/>
    <n v="0"/>
    <n v="1"/>
    <n v="2"/>
    <n v="0"/>
    <n v="1"/>
    <n v="3"/>
    <s v="No corresponde"/>
    <s v="No corresponde"/>
    <s v="No corresponde"/>
    <n v="11"/>
    <n v="11"/>
    <m/>
    <n v="0"/>
    <n v="0"/>
    <n v="0"/>
  </r>
  <r>
    <n v="892"/>
    <n v="101107"/>
    <x v="9"/>
    <s v="Yarowilca"/>
    <s v="Pampamarca"/>
    <n v="1"/>
    <n v="1"/>
    <n v="2"/>
    <s v="pobreza alta y ruralidad alta"/>
    <n v="3"/>
    <n v="0"/>
    <n v="0"/>
    <n v="2027"/>
    <n v="67.569999999999993"/>
    <n v="100"/>
    <n v="0.66129032258064513"/>
    <n v="62"/>
    <n v="0.69343318532688825"/>
    <n v="0.7362903356552124"/>
    <n v="0"/>
    <n v="8"/>
    <n v="18"/>
    <n v="0"/>
    <n v="64"/>
    <n v="5.3571428571428568E-2"/>
    <n v="0.125"/>
    <n v="0"/>
    <n v="30"/>
    <n v="68"/>
    <x v="1"/>
    <n v="2.142857142857143E-3"/>
    <n v="5.0000000000000001E-3"/>
    <n v="0"/>
    <n v="7"/>
    <n v="15"/>
    <n v="0"/>
    <n v="2"/>
    <n v="10"/>
    <s v="No corresponde"/>
    <s v="No corresponde"/>
    <s v="No corresponde"/>
    <s v="No corresponde"/>
    <s v="No corresponde"/>
    <s v="No corresponde"/>
    <n v="0.91017964071856283"/>
    <n v="0.95"/>
    <n v="1"/>
    <n v="0"/>
    <n v="84"/>
    <n v="168"/>
    <n v="0"/>
    <n v="0"/>
    <n v="1"/>
    <n v="0"/>
    <n v="1"/>
    <n v="3"/>
    <s v="No corresponde"/>
    <s v="No corresponde"/>
    <s v="No corresponde"/>
    <n v="10"/>
    <n v="11"/>
    <m/>
    <n v="0"/>
    <n v="0"/>
    <n v="0"/>
  </r>
  <r>
    <n v="893"/>
    <n v="101108"/>
    <x v="9"/>
    <s v="Yarowilca"/>
    <s v="Choras"/>
    <n v="1"/>
    <n v="2"/>
    <n v="2"/>
    <s v="pobreza alta y ruralidad alta"/>
    <n v="3"/>
    <n v="0"/>
    <n v="0"/>
    <n v="3644"/>
    <n v="60.52"/>
    <n v="100"/>
    <n v="0.82499999999999996"/>
    <n v="80"/>
    <n v="0.85714284692491804"/>
    <n v="0.89999997615814209"/>
    <n v="0"/>
    <n v="11"/>
    <n v="24"/>
    <n v="0"/>
    <n v="107"/>
    <n v="5.3571428571428568E-2"/>
    <n v="0.125"/>
    <n v="0"/>
    <n v="50"/>
    <n v="115"/>
    <x v="1"/>
    <n v="2.142857142857143E-3"/>
    <n v="5.0000000000000001E-3"/>
    <n v="0"/>
    <n v="11"/>
    <n v="25"/>
    <n v="0"/>
    <n v="6"/>
    <n v="14"/>
    <s v="No corresponde"/>
    <s v="No corresponde"/>
    <s v="No corresponde"/>
    <s v="No corresponde"/>
    <s v="No corresponde"/>
    <s v="No corresponde"/>
    <n v="0.53191489361702127"/>
    <n v="0.8"/>
    <n v="0.9"/>
    <n v="0"/>
    <n v="121"/>
    <n v="243"/>
    <n v="0"/>
    <n v="0"/>
    <n v="1"/>
    <n v="0"/>
    <n v="1"/>
    <n v="3"/>
    <s v="No corresponde"/>
    <s v="No corresponde"/>
    <s v="No corresponde"/>
    <n v="10"/>
    <n v="11"/>
    <m/>
    <n v="0"/>
    <n v="0"/>
    <n v="0"/>
  </r>
  <r>
    <n v="894"/>
    <n v="110103"/>
    <x v="10"/>
    <s v="Ica"/>
    <s v="Los Aquijes"/>
    <n v="4"/>
    <n v="1"/>
    <n v="4"/>
    <s v="pobreza media y ruralidad media"/>
    <n v="4"/>
    <n v="1"/>
    <n v="1"/>
    <n v="19799"/>
    <n v="10.6"/>
    <n v="31.766228164761699"/>
    <n v="0.93066666666666664"/>
    <n v="750"/>
    <n v="0.95180953198387508"/>
    <n v="0.98000001907348633"/>
    <n v="0"/>
    <n v="108"/>
    <n v="250"/>
    <n v="0"/>
    <n v="1202"/>
    <n v="7.4999998722757616E-2"/>
    <n v="0.17499999701976776"/>
    <n v="0"/>
    <n v="176"/>
    <n v="409"/>
    <x v="0"/>
    <s v="No corresponde"/>
    <s v="No corresponde"/>
    <n v="0"/>
    <n v="11"/>
    <n v="25"/>
    <n v="0"/>
    <n v="6"/>
    <n v="14"/>
    <s v="No corresponde"/>
    <s v="No corresponde"/>
    <s v="No corresponde"/>
    <s v="No corresponde"/>
    <s v="No corresponde"/>
    <s v="No corresponde"/>
    <n v="0.95885509838998206"/>
    <n v="1"/>
    <n v="1"/>
    <n v="0"/>
    <n v="225"/>
    <n v="450"/>
    <s v="No corresponde"/>
    <s v="No corresponde"/>
    <s v="No corresponde"/>
    <n v="0"/>
    <n v="1"/>
    <n v="3"/>
    <s v="No corresponde"/>
    <s v="No corresponde"/>
    <s v="No corresponde"/>
    <n v="9"/>
    <n v="9"/>
    <m/>
    <n v="0"/>
    <n v="0"/>
    <n v="0"/>
  </r>
  <r>
    <n v="895"/>
    <n v="110105"/>
    <x v="10"/>
    <s v="Ica"/>
    <s v="Pachacútec"/>
    <n v="4"/>
    <n v="1"/>
    <n v="6"/>
    <s v="pobreza baja y ruralidad baja"/>
    <n v="4"/>
    <n v="1"/>
    <n v="1"/>
    <n v="6884"/>
    <n v="10.43"/>
    <n v="16.741573033707866"/>
    <n v="0.93831168831168832"/>
    <n v="308"/>
    <n v="0.95617811578103029"/>
    <n v="0.98000001907348633"/>
    <n v="0"/>
    <n v="53"/>
    <n v="123"/>
    <n v="0"/>
    <n v="466"/>
    <n v="9.6428568874086656E-2"/>
    <n v="0.22499999403953552"/>
    <n v="0"/>
    <n v="78"/>
    <n v="181"/>
    <x v="0"/>
    <s v="No corresponde"/>
    <s v="No corresponde"/>
    <n v="0"/>
    <n v="7"/>
    <n v="15"/>
    <n v="0"/>
    <n v="6"/>
    <n v="14"/>
    <s v="No corresponde"/>
    <s v="No corresponde"/>
    <s v="No corresponde"/>
    <s v="No corresponde"/>
    <s v="No corresponde"/>
    <s v="No corresponde"/>
    <n v="0.97149643705463185"/>
    <n v="1"/>
    <n v="1"/>
    <n v="0"/>
    <n v="171"/>
    <n v="342"/>
    <s v="No corresponde"/>
    <s v="No corresponde"/>
    <s v="No corresponde"/>
    <n v="0"/>
    <n v="1"/>
    <n v="3"/>
    <s v="No corresponde"/>
    <s v="No corresponde"/>
    <s v="No corresponde"/>
    <n v="9"/>
    <n v="9"/>
    <m/>
    <n v="0"/>
    <n v="0"/>
    <n v="1"/>
  </r>
  <r>
    <n v="896"/>
    <n v="110108"/>
    <x v="10"/>
    <s v="Ica"/>
    <s v="Salas"/>
    <n v="3"/>
    <n v="1"/>
    <n v="6"/>
    <s v="pobreza baja y ruralidad baja"/>
    <n v="4"/>
    <n v="1"/>
    <n v="1"/>
    <n v="24327"/>
    <n v="21.35"/>
    <n v="31.951320132013201"/>
    <n v="0.88173913043478258"/>
    <n v="1150"/>
    <n v="0.9238509398513699"/>
    <n v="0.98000001907348633"/>
    <n v="0"/>
    <n v="172"/>
    <n v="400"/>
    <n v="6.3251106894370653E-4"/>
    <n v="1581"/>
    <n v="9.7061079308852438E-2"/>
    <n v="0.22563250362873077"/>
    <n v="0"/>
    <n v="206"/>
    <n v="479"/>
    <x v="0"/>
    <s v="No corresponde"/>
    <s v="No corresponde"/>
    <n v="0"/>
    <n v="11"/>
    <n v="25"/>
    <n v="0"/>
    <n v="6"/>
    <n v="14"/>
    <s v="No corresponde"/>
    <s v="No corresponde"/>
    <s v="No corresponde"/>
    <s v="No corresponde"/>
    <s v="No corresponde"/>
    <s v="No corresponde"/>
    <n v="0.963963963963964"/>
    <n v="1"/>
    <n v="1"/>
    <n v="0"/>
    <n v="361"/>
    <n v="722"/>
    <n v="0"/>
    <n v="0"/>
    <n v="1"/>
    <n v="0"/>
    <n v="1"/>
    <n v="3"/>
    <s v="No corresponde"/>
    <s v="No corresponde"/>
    <s v="No corresponde"/>
    <n v="9"/>
    <n v="10"/>
    <m/>
    <n v="0"/>
    <n v="0"/>
    <n v="1"/>
  </r>
  <r>
    <n v="897"/>
    <n v="110109"/>
    <x v="10"/>
    <s v="Ica"/>
    <s v="San José de Los Molinos"/>
    <n v="3"/>
    <n v="1"/>
    <n v="4"/>
    <s v="pobreza media y ruralidad media"/>
    <n v="1"/>
    <n v="0"/>
    <n v="0"/>
    <n v="6300"/>
    <n v="19.87"/>
    <n v="58.62957238536837"/>
    <n v="0.88803088803088803"/>
    <n v="259"/>
    <n v="0.92744622990628733"/>
    <n v="0.98000001907348633"/>
    <n v="0"/>
    <n v="21"/>
    <n v="48"/>
    <n v="0"/>
    <n v="210"/>
    <n v="7.4999998722757616E-2"/>
    <n v="0.17499999701976776"/>
    <n v="0"/>
    <n v="73"/>
    <n v="170"/>
    <x v="0"/>
    <s v="No corresponde"/>
    <s v="No corresponde"/>
    <n v="0"/>
    <n v="7"/>
    <n v="15"/>
    <n v="0"/>
    <n v="6"/>
    <n v="14"/>
    <s v="No corresponde"/>
    <s v="No corresponde"/>
    <s v="No corresponde"/>
    <s v="No corresponde"/>
    <s v="No corresponde"/>
    <s v="No corresponde"/>
    <n v="0.96341463414634143"/>
    <n v="1"/>
    <n v="1"/>
    <n v="0"/>
    <n v="175"/>
    <n v="350"/>
    <s v="No corresponde"/>
    <s v="No corresponde"/>
    <s v="No corresponde"/>
    <n v="0"/>
    <n v="1"/>
    <n v="3"/>
    <s v="No corresponde"/>
    <s v="No corresponde"/>
    <s v="No corresponde"/>
    <n v="9"/>
    <n v="9"/>
    <m/>
    <n v="0"/>
    <n v="0"/>
    <n v="0"/>
  </r>
  <r>
    <n v="898"/>
    <n v="110110"/>
    <x v="10"/>
    <s v="Ica"/>
    <s v="San Juan Bautista"/>
    <n v="5"/>
    <n v="2"/>
    <n v="4"/>
    <s v="pobreza media y ruralidad media"/>
    <n v="1"/>
    <n v="0"/>
    <n v="0"/>
    <n v="15071"/>
    <n v="7.63"/>
    <n v="47.799475371611777"/>
    <n v="0.93670886075949367"/>
    <n v="237"/>
    <n v="0.95526221432263336"/>
    <n v="0.98000001907348633"/>
    <n v="0"/>
    <n v="25"/>
    <n v="57"/>
    <n v="0"/>
    <n v="250"/>
    <n v="7.4999998722757616E-2"/>
    <n v="0.17499999701976776"/>
    <n v="0"/>
    <n v="59"/>
    <n v="137"/>
    <x v="0"/>
    <s v="No corresponde"/>
    <s v="No corresponde"/>
    <n v="0"/>
    <n v="11"/>
    <n v="25"/>
    <n v="0"/>
    <n v="2"/>
    <n v="10"/>
    <s v="No corresponde"/>
    <s v="No corresponde"/>
    <s v="No corresponde"/>
    <s v="No corresponde"/>
    <s v="No corresponde"/>
    <s v="No corresponde"/>
    <n v="0.92093023255813955"/>
    <n v="0.95"/>
    <n v="1"/>
    <n v="0"/>
    <n v="152"/>
    <n v="304"/>
    <s v="No corresponde"/>
    <s v="No corresponde"/>
    <s v="No corresponde"/>
    <n v="0"/>
    <n v="1"/>
    <n v="3"/>
    <s v="No corresponde"/>
    <s v="No corresponde"/>
    <s v="No corresponde"/>
    <n v="9"/>
    <n v="9"/>
    <m/>
    <n v="0"/>
    <n v="0"/>
    <n v="0"/>
  </r>
  <r>
    <n v="899"/>
    <n v="110112"/>
    <x v="10"/>
    <s v="Ica"/>
    <s v="Subtanjalla"/>
    <n v="5"/>
    <n v="2"/>
    <n v="6"/>
    <s v="pobreza baja y ruralidad baja"/>
    <n v="4"/>
    <n v="0"/>
    <n v="1"/>
    <n v="28790"/>
    <n v="8.31"/>
    <n v="2.3965983764978738"/>
    <n v="0.93572621035058434"/>
    <n v="1198"/>
    <n v="0.95470069980325667"/>
    <n v="0.98000001907348633"/>
    <n v="0"/>
    <n v="130"/>
    <n v="302"/>
    <n v="0"/>
    <n v="1342"/>
    <n v="9.6428568874086656E-2"/>
    <n v="0.22499999403953552"/>
    <n v="0"/>
    <n v="284"/>
    <n v="662"/>
    <x v="0"/>
    <s v="No corresponde"/>
    <s v="No corresponde"/>
    <n v="0"/>
    <n v="15"/>
    <n v="35"/>
    <n v="0"/>
    <n v="6"/>
    <n v="14"/>
    <s v="No corresponde"/>
    <s v="No corresponde"/>
    <s v="No corresponde"/>
    <s v="No corresponde"/>
    <s v="No corresponde"/>
    <s v="No corresponde"/>
    <n v="0.84950773558368498"/>
    <n v="0.9"/>
    <n v="0.95"/>
    <n v="0"/>
    <n v="265"/>
    <n v="531"/>
    <s v="No corresponde"/>
    <s v="No corresponde"/>
    <s v="No corresponde"/>
    <n v="0"/>
    <n v="1"/>
    <n v="3"/>
    <s v="No corresponde"/>
    <s v="No corresponde"/>
    <s v="No corresponde"/>
    <n v="9"/>
    <n v="9"/>
    <m/>
    <n v="0"/>
    <n v="0"/>
    <n v="1"/>
  </r>
  <r>
    <n v="900"/>
    <n v="110113"/>
    <x v="10"/>
    <s v="Ica"/>
    <s v="Tate"/>
    <n v="5"/>
    <n v="2"/>
    <n v="4"/>
    <s v="pobreza media y ruralidad media"/>
    <n v="1"/>
    <n v="0"/>
    <n v="0"/>
    <n v="4675"/>
    <n v="8.24"/>
    <n v="46.357615894039732"/>
    <n v="0.92964824120603018"/>
    <n v="199"/>
    <n v="0.95122757457779705"/>
    <n v="0.98000001907348633"/>
    <n v="0"/>
    <n v="32"/>
    <n v="74"/>
    <n v="0"/>
    <n v="292"/>
    <n v="7.4999998722757616E-2"/>
    <n v="0.17499999701976776"/>
    <n v="0"/>
    <n v="49"/>
    <n v="114"/>
    <x v="0"/>
    <s v="No corresponde"/>
    <s v="No corresponde"/>
    <n v="0"/>
    <n v="7"/>
    <n v="15"/>
    <n v="0"/>
    <n v="2"/>
    <n v="10"/>
    <s v="No corresponde"/>
    <s v="No corresponde"/>
    <s v="No corresponde"/>
    <s v="No corresponde"/>
    <s v="No corresponde"/>
    <s v="No corresponde"/>
    <n v="0.92146596858638741"/>
    <n v="0.95"/>
    <n v="1"/>
    <n v="0"/>
    <n v="150"/>
    <n v="301"/>
    <s v="No corresponde"/>
    <s v="No corresponde"/>
    <s v="No corresponde"/>
    <n v="0"/>
    <n v="1"/>
    <n v="3"/>
    <s v="No corresponde"/>
    <s v="No corresponde"/>
    <s v="No corresponde"/>
    <n v="9"/>
    <n v="9"/>
    <m/>
    <n v="0"/>
    <n v="0"/>
    <n v="1"/>
  </r>
  <r>
    <n v="901"/>
    <n v="110114"/>
    <x v="10"/>
    <s v="Ica"/>
    <s v="Yauca del Rosario"/>
    <n v="3"/>
    <n v="1"/>
    <n v="5"/>
    <s v="pobreza baja y ruralidad alta"/>
    <n v="4"/>
    <n v="1"/>
    <n v="0"/>
    <n v="963"/>
    <n v="19.87"/>
    <n v="100"/>
    <n v="0.83870967741935487"/>
    <n v="31"/>
    <n v="0.89926268098541118"/>
    <n v="0.98000001907348633"/>
    <n v="0"/>
    <n v="3"/>
    <n v="7"/>
    <n v="0"/>
    <n v="29"/>
    <n v="8.5714286991528096E-2"/>
    <n v="0.20000000298023224"/>
    <n v="0"/>
    <n v="9"/>
    <n v="20"/>
    <x v="0"/>
    <s v="No corresponde"/>
    <s v="No corresponde"/>
    <n v="0"/>
    <n v="3"/>
    <n v="5"/>
    <n v="0"/>
    <n v="2"/>
    <n v="10"/>
    <s v="No corresponde"/>
    <s v="No corresponde"/>
    <s v="No corresponde"/>
    <s v="No corresponde"/>
    <s v="No corresponde"/>
    <s v="No corresponde"/>
    <n v="0.59302325581395354"/>
    <n v="0.8"/>
    <n v="0.9"/>
    <n v="0"/>
    <n v="62"/>
    <n v="124"/>
    <n v="0"/>
    <n v="0"/>
    <n v="1"/>
    <n v="0"/>
    <n v="1"/>
    <n v="3"/>
    <s v="No corresponde"/>
    <s v="No corresponde"/>
    <s v="No corresponde"/>
    <n v="9"/>
    <n v="10"/>
    <m/>
    <n v="0"/>
    <n v="0"/>
    <n v="0"/>
  </r>
  <r>
    <n v="902"/>
    <n v="110205"/>
    <x v="10"/>
    <s v="Chincha"/>
    <s v="El Carmen"/>
    <n v="5"/>
    <n v="2"/>
    <n v="5"/>
    <s v="pobreza baja y ruralidad alta"/>
    <n v="4"/>
    <n v="1"/>
    <n v="1"/>
    <n v="13605"/>
    <n v="7.73"/>
    <n v="100"/>
    <n v="0.92037037037037039"/>
    <n v="540"/>
    <n v="0.94592593410027725"/>
    <n v="0.98000001907348633"/>
    <n v="0"/>
    <n v="90"/>
    <n v="208"/>
    <n v="0"/>
    <n v="837"/>
    <n v="8.5714286991528096E-2"/>
    <n v="0.20000000298023224"/>
    <n v="0"/>
    <n v="143"/>
    <n v="332"/>
    <x v="0"/>
    <s v="No corresponde"/>
    <s v="No corresponde"/>
    <n v="0"/>
    <n v="11"/>
    <n v="25"/>
    <n v="0"/>
    <n v="6"/>
    <n v="14"/>
    <s v="No corresponde"/>
    <s v="No corresponde"/>
    <s v="No corresponde"/>
    <s v="No corresponde"/>
    <s v="No corresponde"/>
    <s v="No corresponde"/>
    <n v="0.86065573770491799"/>
    <n v="0.9"/>
    <n v="0.95"/>
    <n v="0"/>
    <n v="151"/>
    <n v="303"/>
    <n v="0"/>
    <n v="1"/>
    <n v="2"/>
    <n v="0"/>
    <n v="1"/>
    <n v="3"/>
    <s v="No corresponde"/>
    <s v="No corresponde"/>
    <s v="No corresponde"/>
    <n v="10"/>
    <n v="10"/>
    <m/>
    <n v="0"/>
    <n v="0"/>
    <n v="0"/>
  </r>
  <r>
    <n v="903"/>
    <n v="110206"/>
    <x v="10"/>
    <s v="Chincha"/>
    <s v="Grocio Prado"/>
    <n v="4"/>
    <n v="1"/>
    <n v="6"/>
    <s v="pobreza baja y ruralidad baja"/>
    <n v="4"/>
    <n v="1"/>
    <n v="1"/>
    <n v="24676"/>
    <n v="14.4"/>
    <n v="10.710028946024179"/>
    <n v="0.89401709401709406"/>
    <n v="1170"/>
    <n v="0.93086691904126218"/>
    <n v="0.98000001907348633"/>
    <n v="0"/>
    <n v="175"/>
    <n v="407"/>
    <n v="0"/>
    <n v="1642"/>
    <n v="9.6428568874086656E-2"/>
    <n v="0.22499999403953552"/>
    <n v="0"/>
    <n v="264"/>
    <n v="614"/>
    <x v="0"/>
    <s v="No corresponde"/>
    <s v="No corresponde"/>
    <n v="0"/>
    <n v="15"/>
    <n v="35"/>
    <n v="0"/>
    <n v="6"/>
    <n v="14"/>
    <s v="No corresponde"/>
    <s v="No corresponde"/>
    <s v="No corresponde"/>
    <s v="No corresponde"/>
    <s v="No corresponde"/>
    <s v="No corresponde"/>
    <n v="0.98394160583941603"/>
    <n v="1"/>
    <n v="1"/>
    <n v="0"/>
    <n v="392"/>
    <n v="785"/>
    <n v="0"/>
    <n v="0"/>
    <n v="1"/>
    <n v="0"/>
    <n v="1"/>
    <n v="3"/>
    <s v="No corresponde"/>
    <s v="No corresponde"/>
    <s v="No corresponde"/>
    <n v="9"/>
    <n v="10"/>
    <m/>
    <n v="0"/>
    <n v="0"/>
    <n v="1"/>
  </r>
  <r>
    <n v="904"/>
    <n v="110207"/>
    <x v="10"/>
    <s v="Chincha"/>
    <s v="Pueblo Nuevo"/>
    <n v="5"/>
    <n v="1"/>
    <n v="6"/>
    <s v="pobreza baja y ruralidad baja"/>
    <n v="4"/>
    <n v="1"/>
    <n v="1"/>
    <n v="62703"/>
    <n v="8.3800000000000008"/>
    <n v="0"/>
    <n v="0.84970364098221851"/>
    <n v="2362"/>
    <n v="0.90554494587847612"/>
    <n v="0.98000001907348633"/>
    <n v="0"/>
    <n v="345"/>
    <n v="803"/>
    <n v="0"/>
    <n v="3175"/>
    <n v="9.6428568874086656E-2"/>
    <n v="0.22499999403953552"/>
    <n v="0"/>
    <n v="429"/>
    <n v="1000"/>
    <x v="0"/>
    <s v="No corresponde"/>
    <s v="No corresponde"/>
    <n v="0"/>
    <n v="15"/>
    <n v="35"/>
    <n v="0"/>
    <n v="6"/>
    <n v="14"/>
    <s v="No corresponde"/>
    <s v="No corresponde"/>
    <s v="No corresponde"/>
    <s v="No corresponde"/>
    <s v="No corresponde"/>
    <s v="No corresponde"/>
    <n v="0.95744680851063835"/>
    <n v="1"/>
    <n v="1"/>
    <n v="0"/>
    <n v="575"/>
    <n v="1151"/>
    <s v="No corresponde"/>
    <s v="No corresponde"/>
    <s v="No corresponde"/>
    <n v="0"/>
    <n v="1"/>
    <n v="3"/>
    <s v="No corresponde"/>
    <s v="No corresponde"/>
    <s v="No corresponde"/>
    <n v="9"/>
    <n v="9"/>
    <m/>
    <n v="0"/>
    <n v="0"/>
    <n v="1"/>
  </r>
  <r>
    <n v="905"/>
    <n v="110208"/>
    <x v="10"/>
    <s v="Chincha"/>
    <s v="San Juan de Yánac"/>
    <n v="4"/>
    <n v="1"/>
    <n v="5"/>
    <s v="pobreza baja y ruralidad alta"/>
    <n v="4"/>
    <n v="1"/>
    <n v="0"/>
    <n v="266"/>
    <n v="12.08"/>
    <n v="100"/>
    <n v="0.66666666666666663"/>
    <n v="30"/>
    <n v="0.73095237924939105"/>
    <n v="0.81666666269302368"/>
    <n v="0"/>
    <n v="4"/>
    <n v="8"/>
    <n v="0"/>
    <n v="23"/>
    <n v="8.5714286991528096E-2"/>
    <n v="0.20000000298023224"/>
    <n v="0"/>
    <n v="11"/>
    <n v="24"/>
    <x v="0"/>
    <s v="No corresponde"/>
    <s v="No corresponde"/>
    <n v="0"/>
    <n v="3"/>
    <n v="5"/>
    <n v="0"/>
    <n v="2"/>
    <n v="10"/>
    <s v="No corresponde"/>
    <s v="No corresponde"/>
    <s v="No corresponde"/>
    <s v="No corresponde"/>
    <s v="No corresponde"/>
    <s v="No corresponde"/>
    <n v="7.2368421052631582E-2"/>
    <n v="0.7"/>
    <n v="0.8"/>
    <n v="0"/>
    <n v="25"/>
    <n v="50"/>
    <n v="0"/>
    <n v="0"/>
    <n v="1"/>
    <n v="0"/>
    <n v="1"/>
    <n v="3"/>
    <s v="No corresponde"/>
    <s v="No corresponde"/>
    <s v="No corresponde"/>
    <n v="9"/>
    <n v="10"/>
    <m/>
    <n v="0"/>
    <n v="0"/>
    <n v="1"/>
  </r>
  <r>
    <n v="906"/>
    <n v="110210"/>
    <x v="10"/>
    <s v="Chincha"/>
    <s v="Sunampe"/>
    <n v="5"/>
    <n v="2"/>
    <n v="6"/>
    <s v="pobreza baja y ruralidad baja"/>
    <n v="4"/>
    <n v="1"/>
    <n v="1"/>
    <n v="28168"/>
    <n v="7.62"/>
    <n v="2.5961984237366713"/>
    <n v="0.88680926916221037"/>
    <n v="1122"/>
    <n v="0.92674816198132859"/>
    <n v="0.98000001907348633"/>
    <n v="0"/>
    <n v="166"/>
    <n v="386"/>
    <n v="0"/>
    <n v="1582"/>
    <n v="9.6428568874086656E-2"/>
    <n v="0.22499999403953552"/>
    <n v="0"/>
    <n v="287"/>
    <n v="668"/>
    <x v="0"/>
    <s v="No corresponde"/>
    <s v="No corresponde"/>
    <n v="0"/>
    <n v="15"/>
    <n v="35"/>
    <n v="0"/>
    <n v="6"/>
    <n v="14"/>
    <s v="No corresponde"/>
    <s v="No corresponde"/>
    <s v="No corresponde"/>
    <s v="No corresponde"/>
    <s v="No corresponde"/>
    <s v="No corresponde"/>
    <n v="0.89191729323308266"/>
    <n v="0.9"/>
    <n v="0.95"/>
    <n v="0"/>
    <n v="381"/>
    <n v="762"/>
    <s v="No corresponde"/>
    <s v="No corresponde"/>
    <s v="No corresponde"/>
    <n v="0"/>
    <n v="1"/>
    <n v="3"/>
    <s v="No corresponde"/>
    <s v="No corresponde"/>
    <s v="No corresponde"/>
    <n v="9"/>
    <n v="9"/>
    <m/>
    <n v="0"/>
    <n v="0"/>
    <n v="0"/>
  </r>
  <r>
    <n v="907"/>
    <n v="110502"/>
    <x v="10"/>
    <s v="Pisco"/>
    <s v="Huancano"/>
    <n v="2"/>
    <n v="1"/>
    <n v="5"/>
    <s v="pobreza baja y ruralidad alta"/>
    <n v="3"/>
    <n v="0"/>
    <n v="0"/>
    <n v="1562"/>
    <n v="39.56"/>
    <n v="100"/>
    <n v="0.92156862745098034"/>
    <n v="51"/>
    <n v="0.94661065243205433"/>
    <n v="0.98000001907348633"/>
    <n v="0"/>
    <n v="7"/>
    <n v="15"/>
    <n v="0"/>
    <n v="60"/>
    <n v="8.5714286991528096E-2"/>
    <n v="0.20000000298023224"/>
    <n v="0"/>
    <n v="21"/>
    <n v="48"/>
    <x v="0"/>
    <s v="No corresponde"/>
    <s v="No corresponde"/>
    <n v="0"/>
    <n v="3"/>
    <n v="5"/>
    <n v="0"/>
    <n v="6"/>
    <n v="14"/>
    <s v="No corresponde"/>
    <s v="No corresponde"/>
    <s v="No corresponde"/>
    <s v="No corresponde"/>
    <s v="No corresponde"/>
    <s v="No corresponde"/>
    <n v="0.9"/>
    <n v="0.95"/>
    <n v="1"/>
    <n v="0"/>
    <n v="24"/>
    <n v="48"/>
    <s v="No corresponde"/>
    <s v="No corresponde"/>
    <s v="No corresponde"/>
    <n v="0"/>
    <n v="1"/>
    <n v="3"/>
    <s v="No corresponde"/>
    <s v="No corresponde"/>
    <s v="No corresponde"/>
    <n v="9"/>
    <n v="9"/>
    <m/>
    <n v="0"/>
    <n v="0"/>
    <n v="0"/>
  </r>
  <r>
    <n v="908"/>
    <n v="110503"/>
    <x v="10"/>
    <s v="Pisco"/>
    <s v="Humay"/>
    <n v="4"/>
    <n v="1"/>
    <n v="4"/>
    <s v="pobreza media y ruralidad media"/>
    <n v="4"/>
    <n v="1"/>
    <n v="1"/>
    <n v="5984"/>
    <n v="14.45"/>
    <n v="56.684491978609628"/>
    <n v="0.89433962264150946"/>
    <n v="265"/>
    <n v="0.93105122111235672"/>
    <n v="0.98000001907348633"/>
    <n v="0"/>
    <n v="41"/>
    <n v="94"/>
    <n v="0"/>
    <n v="373"/>
    <n v="7.4999998722757616E-2"/>
    <n v="0.17499999701976776"/>
    <n v="0"/>
    <n v="72"/>
    <n v="168"/>
    <x v="0"/>
    <s v="No corresponde"/>
    <s v="No corresponde"/>
    <n v="0"/>
    <n v="11"/>
    <n v="25"/>
    <n v="0"/>
    <n v="6"/>
    <n v="14"/>
    <s v="No corresponde"/>
    <s v="No corresponde"/>
    <s v="No corresponde"/>
    <s v="No corresponde"/>
    <s v="No corresponde"/>
    <s v="No corresponde"/>
    <n v="0.91943127962085303"/>
    <n v="0.95"/>
    <n v="1"/>
    <n v="0"/>
    <n v="133"/>
    <n v="267"/>
    <n v="0"/>
    <n v="0"/>
    <n v="1"/>
    <n v="0"/>
    <n v="1"/>
    <n v="3"/>
    <s v="No corresponde"/>
    <s v="No corresponde"/>
    <s v="No corresponde"/>
    <n v="9"/>
    <n v="10"/>
    <m/>
    <n v="0"/>
    <n v="0"/>
    <n v="1"/>
  </r>
  <r>
    <n v="909"/>
    <n v="110507"/>
    <x v="10"/>
    <s v="Pisco"/>
    <s v="San Clemente"/>
    <n v="5"/>
    <n v="2"/>
    <n v="6"/>
    <s v="pobreza baja y ruralidad baja"/>
    <n v="4"/>
    <n v="1"/>
    <n v="1"/>
    <n v="22336"/>
    <n v="7.97"/>
    <n v="4.2982181931853702"/>
    <n v="0.9024154589371981"/>
    <n v="1035"/>
    <n v="0.93566598470989304"/>
    <n v="0.98000001907348633"/>
    <n v="0"/>
    <n v="143"/>
    <n v="333"/>
    <n v="0"/>
    <n v="1297"/>
    <n v="9.6428568874086656E-2"/>
    <n v="0.22499999403953552"/>
    <n v="0"/>
    <n v="247"/>
    <n v="575"/>
    <x v="0"/>
    <s v="No corresponde"/>
    <s v="No corresponde"/>
    <n v="0"/>
    <n v="15"/>
    <n v="35"/>
    <n v="0"/>
    <n v="6"/>
    <n v="14"/>
    <s v="No corresponde"/>
    <s v="No corresponde"/>
    <s v="No corresponde"/>
    <s v="No corresponde"/>
    <s v="No corresponde"/>
    <s v="No corresponde"/>
    <n v="0.91724137931034477"/>
    <n v="0.95"/>
    <n v="1"/>
    <n v="0"/>
    <n v="305"/>
    <n v="611"/>
    <s v="No corresponde"/>
    <s v="No corresponde"/>
    <s v="No corresponde"/>
    <n v="0"/>
    <n v="1"/>
    <n v="3"/>
    <s v="No corresponde"/>
    <s v="No corresponde"/>
    <s v="No corresponde"/>
    <n v="9"/>
    <n v="9"/>
    <m/>
    <n v="0"/>
    <n v="0"/>
    <n v="1"/>
  </r>
  <r>
    <n v="910"/>
    <n v="120104"/>
    <x v="11"/>
    <s v="Huancayo"/>
    <s v="Carhuacallanga"/>
    <n v="1"/>
    <n v="1"/>
    <n v="2"/>
    <s v="pobreza alta y ruralidad alta"/>
    <n v="1"/>
    <n v="0"/>
    <n v="0"/>
    <n v="1388"/>
    <n v="53.16"/>
    <n v="100"/>
    <n v="1"/>
    <n v="4"/>
    <n v="1"/>
    <n v="1"/>
    <n v="0"/>
    <n v="1"/>
    <n v="2"/>
    <n v="0"/>
    <n v="2"/>
    <n v="5.3571428571428568E-2"/>
    <n v="0.125"/>
    <n v="0"/>
    <n v="5"/>
    <n v="11"/>
    <x v="1"/>
    <n v="2.142857142857143E-3"/>
    <n v="5.0000000000000001E-3"/>
    <n v="0"/>
    <n v="7"/>
    <n v="15"/>
    <n v="0"/>
    <n v="2"/>
    <n v="10"/>
    <s v="No corresponde"/>
    <s v="No corresponde"/>
    <s v="No corresponde"/>
    <s v="No corresponde"/>
    <s v="No corresponde"/>
    <s v="No corresponde"/>
    <n v="0.81818181818181823"/>
    <n v="0.9"/>
    <n v="0.95"/>
    <n v="0"/>
    <n v="37"/>
    <n v="75"/>
    <s v="No corresponde"/>
    <s v="No corresponde"/>
    <s v="No corresponde"/>
    <n v="0"/>
    <n v="1"/>
    <n v="3"/>
    <s v="No corresponde"/>
    <s v="No corresponde"/>
    <s v="No corresponde"/>
    <n v="10"/>
    <n v="10"/>
    <m/>
    <n v="0"/>
    <n v="0"/>
    <n v="0"/>
  </r>
  <r>
    <n v="911"/>
    <n v="120105"/>
    <x v="11"/>
    <s v="Huancayo"/>
    <s v="Chacapampa"/>
    <n v="1"/>
    <n v="1"/>
    <n v="2"/>
    <s v="pobreza alta y ruralidad alta"/>
    <n v="4"/>
    <n v="1"/>
    <n v="1"/>
    <n v="804"/>
    <n v="59.92"/>
    <n v="100"/>
    <n v="0.58064516129032262"/>
    <n v="31"/>
    <n v="0.61278800590796412"/>
    <n v="0.65564513206481934"/>
    <n v="0"/>
    <n v="4"/>
    <n v="9"/>
    <n v="0.15789473684210525"/>
    <n v="38"/>
    <n v="0.2114661627246025"/>
    <n v="0.28289473056793213"/>
    <n v="0"/>
    <n v="15"/>
    <n v="33"/>
    <x v="1"/>
    <n v="2.142857142857143E-3"/>
    <n v="5.0000000000000001E-3"/>
    <n v="0"/>
    <n v="3"/>
    <n v="5"/>
    <n v="0"/>
    <n v="6"/>
    <n v="14"/>
    <s v="No corresponde"/>
    <s v="No corresponde"/>
    <s v="No corresponde"/>
    <s v="No corresponde"/>
    <s v="No corresponde"/>
    <s v="No corresponde"/>
    <n v="0.97368421052631582"/>
    <n v="1"/>
    <n v="1"/>
    <n v="0"/>
    <n v="85"/>
    <n v="171"/>
    <n v="0"/>
    <n v="0"/>
    <n v="1"/>
    <n v="0"/>
    <n v="1"/>
    <n v="3"/>
    <s v="No corresponde"/>
    <s v="No corresponde"/>
    <s v="No corresponde"/>
    <n v="10"/>
    <n v="11"/>
    <m/>
    <n v="0"/>
    <n v="0"/>
    <n v="1"/>
  </r>
  <r>
    <n v="912"/>
    <n v="120106"/>
    <x v="11"/>
    <s v="Huancayo"/>
    <s v="Chicche"/>
    <n v="1"/>
    <n v="1"/>
    <n v="3"/>
    <s v="pobreza media y ruralidad alta"/>
    <n v="4"/>
    <n v="1"/>
    <n v="1"/>
    <n v="895"/>
    <n v="45.33"/>
    <n v="100"/>
    <n v="0.63636363636363635"/>
    <n v="22"/>
    <n v="0.67922078479420056"/>
    <n v="0.73636364936828613"/>
    <n v="0"/>
    <n v="5"/>
    <n v="10"/>
    <n v="3.5714285714285712E-2"/>
    <n v="28"/>
    <n v="0.1000000016421688"/>
    <n v="0.18571428954601288"/>
    <n v="0"/>
    <n v="12"/>
    <n v="27"/>
    <x v="0"/>
    <s v="No corresponde"/>
    <s v="No corresponde"/>
    <n v="0"/>
    <n v="3"/>
    <n v="5"/>
    <n v="0"/>
    <n v="6"/>
    <n v="14"/>
    <s v="No corresponde"/>
    <s v="No corresponde"/>
    <s v="No corresponde"/>
    <s v="No corresponde"/>
    <s v="No corresponde"/>
    <s v="No corresponde"/>
    <n v="0.45454545454545453"/>
    <n v="0.7"/>
    <n v="0.8"/>
    <n v="0"/>
    <n v="64"/>
    <n v="128"/>
    <n v="0"/>
    <n v="0"/>
    <n v="1"/>
    <n v="0"/>
    <n v="1"/>
    <n v="3"/>
    <s v="No corresponde"/>
    <s v="No corresponde"/>
    <s v="No corresponde"/>
    <n v="9"/>
    <n v="10"/>
    <m/>
    <n v="0"/>
    <n v="0"/>
    <n v="0"/>
  </r>
  <r>
    <n v="913"/>
    <n v="120108"/>
    <x v="11"/>
    <s v="Huancayo"/>
    <s v="Chongos Alto"/>
    <n v="1"/>
    <n v="1"/>
    <n v="3"/>
    <s v="pobreza media y ruralidad alta"/>
    <n v="4"/>
    <n v="1"/>
    <n v="1"/>
    <n v="1329"/>
    <n v="45.85"/>
    <n v="100"/>
    <n v="0.65517241379310343"/>
    <n v="29"/>
    <n v="0.69802956422561491"/>
    <n v="0.75517243146896362"/>
    <n v="0"/>
    <n v="6"/>
    <n v="14"/>
    <n v="5.2631578947368418E-2"/>
    <n v="38"/>
    <n v="0.11691729276251972"/>
    <n v="0.20263157784938812"/>
    <n v="0"/>
    <n v="20"/>
    <n v="45"/>
    <x v="0"/>
    <s v="No corresponde"/>
    <s v="No corresponde"/>
    <n v="0"/>
    <n v="3"/>
    <n v="5"/>
    <n v="0"/>
    <n v="6"/>
    <n v="14"/>
    <s v="No corresponde"/>
    <s v="No corresponde"/>
    <s v="No corresponde"/>
    <s v="No corresponde"/>
    <s v="No corresponde"/>
    <s v="No corresponde"/>
    <n v="0.18181818181818182"/>
    <n v="0.7"/>
    <n v="0.8"/>
    <n v="0"/>
    <n v="118"/>
    <n v="237"/>
    <n v="0"/>
    <n v="0"/>
    <n v="1"/>
    <n v="0"/>
    <n v="1"/>
    <n v="3"/>
    <s v="No corresponde"/>
    <s v="No corresponde"/>
    <s v="No corresponde"/>
    <n v="9"/>
    <n v="10"/>
    <m/>
    <n v="0"/>
    <n v="0"/>
    <n v="1"/>
  </r>
  <r>
    <n v="914"/>
    <n v="120111"/>
    <x v="11"/>
    <s v="Huancayo"/>
    <s v="Chupuro"/>
    <n v="2"/>
    <n v="2"/>
    <n v="5"/>
    <s v="pobreza baja y ruralidad alta"/>
    <n v="1"/>
    <n v="0"/>
    <n v="0"/>
    <n v="1740"/>
    <n v="32.200000000000003"/>
    <n v="100"/>
    <n v="0.52"/>
    <n v="75"/>
    <n v="0.58428572143827162"/>
    <n v="0.67000001668930054"/>
    <n v="0"/>
    <n v="13"/>
    <n v="29"/>
    <n v="0"/>
    <n v="111"/>
    <n v="8.5714286991528096E-2"/>
    <n v="0.20000000298023224"/>
    <n v="0"/>
    <n v="29"/>
    <n v="66"/>
    <x v="0"/>
    <s v="No corresponde"/>
    <s v="No corresponde"/>
    <n v="0"/>
    <n v="7"/>
    <n v="15"/>
    <n v="0"/>
    <n v="2"/>
    <n v="10"/>
    <s v="No corresponde"/>
    <s v="No corresponde"/>
    <s v="No corresponde"/>
    <s v="No corresponde"/>
    <s v="No corresponde"/>
    <s v="No corresponde"/>
    <n v="0.73684210526315785"/>
    <n v="0.8"/>
    <n v="0.9"/>
    <n v="0"/>
    <n v="55"/>
    <n v="111"/>
    <n v="0"/>
    <n v="0"/>
    <n v="1"/>
    <n v="0"/>
    <n v="1"/>
    <n v="3"/>
    <s v="No corresponde"/>
    <s v="No corresponde"/>
    <s v="No corresponde"/>
    <n v="9"/>
    <n v="10"/>
    <m/>
    <n v="0"/>
    <n v="0"/>
    <n v="0"/>
  </r>
  <r>
    <n v="915"/>
    <n v="120112"/>
    <x v="11"/>
    <s v="Huancayo"/>
    <s v="Colca"/>
    <n v="1"/>
    <n v="1"/>
    <n v="3"/>
    <s v="pobreza media y ruralidad alta"/>
    <n v="3"/>
    <n v="0"/>
    <n v="0"/>
    <n v="2053"/>
    <n v="43.53"/>
    <n v="100"/>
    <n v="0.6470588235294118"/>
    <n v="34"/>
    <n v="0.68991596007547462"/>
    <n v="0.74705880880355835"/>
    <n v="0"/>
    <n v="4"/>
    <n v="9"/>
    <n v="0"/>
    <n v="29"/>
    <n v="6.4285716840199056E-2"/>
    <n v="0.15000000596046448"/>
    <n v="0"/>
    <n v="12"/>
    <n v="26"/>
    <x v="0"/>
    <s v="No corresponde"/>
    <s v="No corresponde"/>
    <n v="0"/>
    <n v="11"/>
    <n v="25"/>
    <n v="0"/>
    <n v="2"/>
    <n v="10"/>
    <s v="No corresponde"/>
    <s v="No corresponde"/>
    <s v="No corresponde"/>
    <s v="No corresponde"/>
    <s v="No corresponde"/>
    <s v="No corresponde"/>
    <n v="0"/>
    <n v="0.7"/>
    <n v="0.8"/>
    <n v="0"/>
    <n v="85"/>
    <n v="171"/>
    <n v="0"/>
    <n v="0"/>
    <n v="1"/>
    <n v="0"/>
    <n v="1"/>
    <n v="3"/>
    <s v="No corresponde"/>
    <s v="No corresponde"/>
    <s v="No corresponde"/>
    <n v="9"/>
    <n v="10"/>
    <m/>
    <n v="0"/>
    <n v="0"/>
    <n v="1"/>
  </r>
  <r>
    <n v="916"/>
    <n v="120113"/>
    <x v="11"/>
    <s v="Huancayo"/>
    <s v="Cullhuas"/>
    <n v="1"/>
    <n v="1"/>
    <n v="2"/>
    <s v="pobreza alta y ruralidad alta"/>
    <n v="4"/>
    <n v="1"/>
    <n v="0"/>
    <n v="2188"/>
    <n v="57.59"/>
    <n v="100"/>
    <n v="0.62337662337662336"/>
    <n v="77"/>
    <n v="0.65551946877548561"/>
    <n v="0.69837659597396851"/>
    <n v="0"/>
    <n v="10"/>
    <n v="22"/>
    <n v="9.1954022988505746E-2"/>
    <n v="87"/>
    <n v="0.14552545141312484"/>
    <n v="0.21695402264595032"/>
    <n v="0"/>
    <n v="34"/>
    <n v="79"/>
    <x v="1"/>
    <n v="2.142857142857143E-3"/>
    <n v="5.0000000000000001E-3"/>
    <n v="0"/>
    <n v="7"/>
    <n v="15"/>
    <n v="0"/>
    <n v="2"/>
    <n v="10"/>
    <s v="No corresponde"/>
    <s v="No corresponde"/>
    <s v="No corresponde"/>
    <s v="No corresponde"/>
    <s v="No corresponde"/>
    <s v="No corresponde"/>
    <n v="0.967741935483871"/>
    <n v="1"/>
    <n v="1"/>
    <n v="0"/>
    <n v="108"/>
    <n v="217"/>
    <n v="0"/>
    <n v="0"/>
    <n v="1"/>
    <n v="0"/>
    <n v="1"/>
    <n v="3"/>
    <s v="No corresponde"/>
    <s v="No corresponde"/>
    <s v="No corresponde"/>
    <n v="10"/>
    <n v="11"/>
    <m/>
    <n v="0"/>
    <n v="0"/>
    <n v="0"/>
  </r>
  <r>
    <n v="917"/>
    <n v="120116"/>
    <x v="11"/>
    <s v="Huancayo"/>
    <s v="Huacrapuquio"/>
    <n v="2"/>
    <n v="1"/>
    <n v="3"/>
    <s v="pobreza media y ruralidad alta"/>
    <n v="2"/>
    <n v="0"/>
    <n v="0"/>
    <n v="1265"/>
    <n v="42.87"/>
    <n v="100"/>
    <n v="0.75"/>
    <n v="36"/>
    <n v="0.79285715307508198"/>
    <n v="0.85000002384185791"/>
    <n v="0"/>
    <n v="4"/>
    <n v="9"/>
    <n v="0"/>
    <n v="36"/>
    <n v="6.4285716840199056E-2"/>
    <n v="0.15000000596046448"/>
    <n v="0"/>
    <n v="20"/>
    <n v="45"/>
    <x v="0"/>
    <s v="No corresponde"/>
    <s v="No corresponde"/>
    <n v="0"/>
    <n v="3"/>
    <n v="5"/>
    <n v="0"/>
    <n v="2"/>
    <n v="10"/>
    <s v="No corresponde"/>
    <s v="No corresponde"/>
    <s v="No corresponde"/>
    <s v="No corresponde"/>
    <s v="No corresponde"/>
    <s v="No corresponde"/>
    <n v="0"/>
    <n v="0.7"/>
    <n v="0.8"/>
    <n v="0"/>
    <n v="111"/>
    <n v="222"/>
    <s v="No corresponde"/>
    <s v="No corresponde"/>
    <s v="No corresponde"/>
    <n v="0"/>
    <n v="1"/>
    <n v="3"/>
    <s v="No corresponde"/>
    <s v="No corresponde"/>
    <s v="No corresponde"/>
    <n v="9"/>
    <n v="9"/>
    <m/>
    <n v="0"/>
    <n v="0"/>
    <n v="0"/>
  </r>
  <r>
    <n v="918"/>
    <n v="120120"/>
    <x v="11"/>
    <s v="Huancayo"/>
    <s v="Huasicancha"/>
    <n v="1"/>
    <n v="1"/>
    <n v="2"/>
    <s v="pobreza alta y ruralidad alta"/>
    <n v="3"/>
    <n v="0"/>
    <n v="0"/>
    <n v="836"/>
    <n v="53.51"/>
    <n v="100"/>
    <n v="0.76470588235294112"/>
    <n v="17"/>
    <n v="0.79684874039738118"/>
    <n v="0.83970588445663452"/>
    <n v="0"/>
    <n v="3"/>
    <n v="7"/>
    <n v="0.34782608695652173"/>
    <n v="23"/>
    <n v="0.40139751830456422"/>
    <n v="0.47282609343528748"/>
    <n v="0"/>
    <n v="15"/>
    <n v="35"/>
    <x v="1"/>
    <n v="2.142857142857143E-3"/>
    <n v="5.0000000000000001E-3"/>
    <n v="0"/>
    <n v="3"/>
    <n v="5"/>
    <n v="0"/>
    <n v="6"/>
    <n v="14"/>
    <s v="No corresponde"/>
    <s v="No corresponde"/>
    <s v="No corresponde"/>
    <s v="No corresponde"/>
    <s v="No corresponde"/>
    <s v="No corresponde"/>
    <n v="0.84615384615384615"/>
    <n v="0.9"/>
    <n v="0.95"/>
    <n v="0"/>
    <n v="57"/>
    <n v="115"/>
    <n v="0"/>
    <n v="0"/>
    <n v="1"/>
    <n v="0"/>
    <n v="1"/>
    <n v="3"/>
    <s v="No corresponde"/>
    <s v="No corresponde"/>
    <s v="No corresponde"/>
    <n v="10"/>
    <n v="11"/>
    <m/>
    <n v="0"/>
    <n v="0"/>
    <n v="1"/>
  </r>
  <r>
    <n v="919"/>
    <n v="120122"/>
    <x v="11"/>
    <s v="Huancayo"/>
    <s v="Ingenio"/>
    <n v="2"/>
    <n v="2"/>
    <n v="5"/>
    <s v="pobreza baja y ruralidad alta"/>
    <n v="4"/>
    <n v="1"/>
    <n v="1"/>
    <n v="2489"/>
    <n v="35.26"/>
    <n v="100"/>
    <n v="0.76249999999999996"/>
    <n v="80"/>
    <n v="0.8267857245036534"/>
    <n v="0.91250002384185791"/>
    <n v="0"/>
    <n v="14"/>
    <n v="31"/>
    <n v="0"/>
    <n v="93"/>
    <n v="8.5714286991528096E-2"/>
    <n v="0.20000000298023224"/>
    <n v="0"/>
    <n v="36"/>
    <n v="82"/>
    <x v="0"/>
    <s v="No corresponde"/>
    <s v="No corresponde"/>
    <n v="0"/>
    <n v="7"/>
    <n v="15"/>
    <n v="0"/>
    <n v="6"/>
    <n v="14"/>
    <s v="No corresponde"/>
    <s v="No corresponde"/>
    <s v="No corresponde"/>
    <s v="No corresponde"/>
    <s v="No corresponde"/>
    <s v="No corresponde"/>
    <n v="0.64444444444444449"/>
    <n v="0.8"/>
    <n v="0.9"/>
    <n v="0"/>
    <n v="100"/>
    <n v="200"/>
    <n v="0"/>
    <n v="0"/>
    <n v="1"/>
    <n v="0"/>
    <n v="1"/>
    <n v="3"/>
    <s v="No corresponde"/>
    <s v="No corresponde"/>
    <s v="No corresponde"/>
    <n v="9"/>
    <n v="10"/>
    <m/>
    <n v="0"/>
    <n v="0"/>
    <n v="1"/>
  </r>
  <r>
    <n v="920"/>
    <n v="120124"/>
    <x v="11"/>
    <s v="Huancayo"/>
    <s v="Pariahuanca"/>
    <n v="1"/>
    <n v="1"/>
    <n v="1"/>
    <s v="pobreza muy alta y ruralidad alta"/>
    <n v="2"/>
    <n v="0"/>
    <n v="0"/>
    <n v="5726"/>
    <n v="71"/>
    <n v="100"/>
    <n v="0.3671497584541063"/>
    <n v="207"/>
    <n v="0.3885783272788309"/>
    <n v="0.41714975237846375"/>
    <n v="0"/>
    <n v="25"/>
    <n v="58"/>
    <n v="4.830917874396135E-3"/>
    <n v="207"/>
    <n v="4.7688061940908605E-2"/>
    <n v="0.10483092069625854"/>
    <n v="0"/>
    <n v="107"/>
    <n v="248"/>
    <x v="1"/>
    <n v="2.142857142857143E-3"/>
    <n v="5.0000000000000001E-3"/>
    <n v="0"/>
    <n v="11"/>
    <n v="25"/>
    <n v="0"/>
    <n v="2"/>
    <n v="10"/>
    <s v="No corresponde"/>
    <s v="No corresponde"/>
    <s v="No corresponde"/>
    <s v="No corresponde"/>
    <s v="No corresponde"/>
    <s v="No corresponde"/>
    <n v="0.90800000000000003"/>
    <n v="0.95"/>
    <n v="1"/>
    <n v="0"/>
    <n v="155"/>
    <n v="310"/>
    <n v="0"/>
    <n v="2"/>
    <n v="5"/>
    <n v="0"/>
    <n v="1"/>
    <n v="3"/>
    <s v="No corresponde"/>
    <s v="No corresponde"/>
    <s v="No corresponde"/>
    <n v="11"/>
    <n v="11"/>
    <m/>
    <n v="0"/>
    <n v="0"/>
    <n v="0"/>
  </r>
  <r>
    <n v="921"/>
    <n v="120126"/>
    <x v="11"/>
    <s v="Huancayo"/>
    <s v="Pucará"/>
    <n v="2"/>
    <n v="1"/>
    <n v="5"/>
    <s v="pobreza baja y ruralidad alta"/>
    <n v="1"/>
    <n v="0"/>
    <n v="0"/>
    <n v="4972"/>
    <n v="40.08"/>
    <n v="100"/>
    <n v="0.75706214689265539"/>
    <n v="177"/>
    <n v="0.82134787231996431"/>
    <n v="0.90706217288970947"/>
    <n v="0"/>
    <n v="24"/>
    <n v="54"/>
    <n v="5.1282051282051282E-3"/>
    <n v="195"/>
    <n v="9.0842491988733995E-2"/>
    <n v="0.20512820780277252"/>
    <n v="0"/>
    <n v="69"/>
    <n v="160"/>
    <x v="0"/>
    <s v="No corresponde"/>
    <s v="No corresponde"/>
    <n v="0"/>
    <n v="11"/>
    <n v="25"/>
    <n v="0"/>
    <n v="6"/>
    <n v="14"/>
    <s v="No corresponde"/>
    <s v="No corresponde"/>
    <s v="No corresponde"/>
    <s v="No corresponde"/>
    <s v="No corresponde"/>
    <s v="No corresponde"/>
    <n v="0.84375"/>
    <n v="0.9"/>
    <n v="0.95"/>
    <n v="0"/>
    <n v="128"/>
    <n v="257"/>
    <n v="0"/>
    <n v="1"/>
    <n v="2"/>
    <n v="0"/>
    <n v="1"/>
    <n v="3"/>
    <s v="No corresponde"/>
    <s v="No corresponde"/>
    <s v="No corresponde"/>
    <n v="10"/>
    <n v="10"/>
    <m/>
    <n v="0"/>
    <n v="0"/>
    <n v="0"/>
  </r>
  <r>
    <n v="922"/>
    <n v="120127"/>
    <x v="11"/>
    <s v="Huancayo"/>
    <s v="Quichuay"/>
    <n v="2"/>
    <n v="2"/>
    <n v="5"/>
    <s v="pobreza baja y ruralidad alta"/>
    <n v="4"/>
    <n v="1"/>
    <n v="1"/>
    <n v="1733"/>
    <n v="29.23"/>
    <n v="100"/>
    <n v="0.61538461538461542"/>
    <n v="52"/>
    <n v="0.67967032927733206"/>
    <n v="0.76538461446762085"/>
    <n v="0"/>
    <n v="14"/>
    <n v="31"/>
    <n v="7.8651685393258425E-2"/>
    <n v="89"/>
    <n v="0.16436597073441717"/>
    <n v="0.27865168452262878"/>
    <n v="0"/>
    <n v="24"/>
    <n v="55"/>
    <x v="0"/>
    <s v="No corresponde"/>
    <s v="No corresponde"/>
    <n v="0"/>
    <n v="7"/>
    <n v="15"/>
    <n v="0"/>
    <n v="2"/>
    <n v="10"/>
    <s v="No corresponde"/>
    <s v="No corresponde"/>
    <s v="No corresponde"/>
    <s v="No corresponde"/>
    <s v="No corresponde"/>
    <s v="No corresponde"/>
    <n v="0.63783783783783787"/>
    <n v="0.8"/>
    <n v="0.9"/>
    <n v="0"/>
    <n v="76"/>
    <n v="152"/>
    <n v="0"/>
    <n v="0"/>
    <n v="1"/>
    <n v="0"/>
    <n v="1"/>
    <n v="3"/>
    <s v="No corresponde"/>
    <s v="No corresponde"/>
    <s v="No corresponde"/>
    <n v="9"/>
    <n v="10"/>
    <m/>
    <n v="0"/>
    <n v="0"/>
    <n v="1"/>
  </r>
  <r>
    <n v="923"/>
    <n v="120128"/>
    <x v="11"/>
    <s v="Huancayo"/>
    <s v="Quilcas"/>
    <n v="2"/>
    <n v="2"/>
    <n v="4"/>
    <s v="pobreza media y ruralidad media"/>
    <n v="3"/>
    <n v="0"/>
    <n v="0"/>
    <n v="4238"/>
    <n v="34.92"/>
    <n v="33.992094861660078"/>
    <n v="0.81927710843373491"/>
    <n v="166"/>
    <n v="0.87284853669739426"/>
    <n v="0.94427710771560669"/>
    <n v="0"/>
    <n v="24"/>
    <n v="56"/>
    <n v="8.7336244541484712E-3"/>
    <n v="229"/>
    <n v="8.3733625630996261E-2"/>
    <n v="0.18373362720012665"/>
    <n v="0"/>
    <n v="56"/>
    <n v="130"/>
    <x v="0"/>
    <s v="No corresponde"/>
    <s v="No corresponde"/>
    <n v="0"/>
    <n v="7"/>
    <n v="15"/>
    <n v="0"/>
    <n v="6"/>
    <n v="14"/>
    <s v="No corresponde"/>
    <s v="No corresponde"/>
    <s v="No corresponde"/>
    <s v="No corresponde"/>
    <s v="No corresponde"/>
    <s v="No corresponde"/>
    <n v="0.82802547770700641"/>
    <n v="0.9"/>
    <n v="0.95"/>
    <n v="0"/>
    <n v="132"/>
    <n v="264"/>
    <n v="0"/>
    <n v="1"/>
    <n v="2"/>
    <n v="0"/>
    <n v="1"/>
    <n v="3"/>
    <s v="No corresponde"/>
    <s v="No corresponde"/>
    <s v="No corresponde"/>
    <n v="10"/>
    <n v="10"/>
    <m/>
    <n v="0"/>
    <n v="0"/>
    <n v="0"/>
  </r>
  <r>
    <n v="924"/>
    <n v="120133"/>
    <x v="11"/>
    <s v="Huancayo"/>
    <s v="Sapallanga"/>
    <n v="2"/>
    <n v="2"/>
    <n v="4"/>
    <s v="pobreza media y ruralidad media"/>
    <n v="3"/>
    <n v="0"/>
    <n v="0"/>
    <n v="12788"/>
    <n v="29.7"/>
    <n v="42.916321458160731"/>
    <n v="0.68"/>
    <n v="850"/>
    <n v="0.73357143163681038"/>
    <n v="0.80500000715255737"/>
    <n v="0"/>
    <n v="89"/>
    <n v="207"/>
    <n v="0"/>
    <n v="817"/>
    <n v="7.4999998722757616E-2"/>
    <n v="0.17499999701976776"/>
    <n v="0"/>
    <n v="217"/>
    <n v="505"/>
    <x v="0"/>
    <s v="No corresponde"/>
    <s v="No corresponde"/>
    <n v="0"/>
    <n v="15"/>
    <n v="35"/>
    <n v="0"/>
    <n v="2"/>
    <n v="10"/>
    <s v="No corresponde"/>
    <s v="No corresponde"/>
    <s v="No corresponde"/>
    <s v="No corresponde"/>
    <s v="No corresponde"/>
    <s v="No corresponde"/>
    <n v="0.84203980099502485"/>
    <n v="0.9"/>
    <n v="0.95"/>
    <n v="0"/>
    <n v="310"/>
    <n v="621"/>
    <s v="No corresponde"/>
    <s v="No corresponde"/>
    <s v="No corresponde"/>
    <n v="0"/>
    <n v="1"/>
    <n v="3"/>
    <s v="No corresponde"/>
    <s v="No corresponde"/>
    <s v="No corresponde"/>
    <n v="9"/>
    <n v="9"/>
    <m/>
    <n v="0"/>
    <n v="0"/>
    <n v="1"/>
  </r>
  <r>
    <n v="925"/>
    <n v="120134"/>
    <x v="11"/>
    <s v="Huancayo"/>
    <s v="Sicaya"/>
    <n v="2"/>
    <n v="2"/>
    <n v="6"/>
    <s v="pobreza baja y ruralidad baja"/>
    <n v="4"/>
    <n v="1"/>
    <n v="1"/>
    <n v="8108"/>
    <n v="26.7"/>
    <n v="8.742886704604242"/>
    <n v="0.82439024390243898"/>
    <n v="410"/>
    <n v="0.89108014754717357"/>
    <n v="0.98000001907348633"/>
    <n v="0"/>
    <n v="49"/>
    <n v="114"/>
    <n v="0"/>
    <n v="500"/>
    <n v="9.6428568874086656E-2"/>
    <n v="0.22499999403953552"/>
    <n v="0"/>
    <n v="138"/>
    <n v="320"/>
    <x v="0"/>
    <s v="No corresponde"/>
    <s v="No corresponde"/>
    <n v="0"/>
    <n v="11"/>
    <n v="25"/>
    <n v="0"/>
    <n v="6"/>
    <n v="14"/>
    <s v="No corresponde"/>
    <s v="No corresponde"/>
    <s v="No corresponde"/>
    <s v="No corresponde"/>
    <s v="No corresponde"/>
    <s v="No corresponde"/>
    <n v="0.86885245901639341"/>
    <n v="0.9"/>
    <n v="0.95"/>
    <n v="0"/>
    <n v="213"/>
    <n v="426"/>
    <s v="No corresponde"/>
    <s v="No corresponde"/>
    <s v="No corresponde"/>
    <n v="0"/>
    <n v="1"/>
    <n v="3"/>
    <s v="No corresponde"/>
    <s v="No corresponde"/>
    <s v="No corresponde"/>
    <n v="9"/>
    <n v="9"/>
    <m/>
    <n v="0"/>
    <n v="0"/>
    <n v="1"/>
  </r>
  <r>
    <n v="926"/>
    <n v="120135"/>
    <x v="11"/>
    <s v="Huancayo"/>
    <s v="Santo Domingo de Acobamba"/>
    <n v="1"/>
    <n v="1"/>
    <n v="2"/>
    <s v="pobreza alta y ruralidad alta"/>
    <n v="2"/>
    <n v="0"/>
    <n v="0"/>
    <n v="7721"/>
    <n v="57.75"/>
    <n v="100"/>
    <n v="0.22727272727272727"/>
    <n v="198"/>
    <n v="0.25941558859565039"/>
    <n v="0.3022727370262146"/>
    <n v="0"/>
    <n v="34"/>
    <n v="79"/>
    <n v="0"/>
    <n v="329"/>
    <n v="5.3571428571428568E-2"/>
    <n v="0.125"/>
    <n v="0"/>
    <n v="123"/>
    <n v="285"/>
    <x v="1"/>
    <n v="2.142857142857143E-3"/>
    <n v="5.0000000000000001E-3"/>
    <n v="0"/>
    <n v="11"/>
    <n v="25"/>
    <n v="0"/>
    <n v="2"/>
    <n v="10"/>
    <s v="No corresponde"/>
    <s v="No corresponde"/>
    <s v="No corresponde"/>
    <s v="No corresponde"/>
    <s v="No corresponde"/>
    <s v="No corresponde"/>
    <n v="0.88950276243093918"/>
    <n v="0.9"/>
    <n v="0.95"/>
    <n v="0"/>
    <n v="161"/>
    <n v="323"/>
    <n v="0"/>
    <n v="1"/>
    <n v="3"/>
    <n v="0"/>
    <n v="1"/>
    <n v="3"/>
    <s v="No corresponde"/>
    <s v="No corresponde"/>
    <s v="No corresponde"/>
    <n v="11"/>
    <n v="11"/>
    <m/>
    <n v="0"/>
    <n v="0"/>
    <n v="0"/>
  </r>
  <r>
    <n v="927"/>
    <n v="120136"/>
    <x v="11"/>
    <s v="Huancayo"/>
    <s v="Viques"/>
    <n v="2"/>
    <n v="3"/>
    <n v="5"/>
    <s v="pobreza baja y ruralidad alta"/>
    <n v="4"/>
    <n v="1"/>
    <n v="1"/>
    <n v="2231"/>
    <n v="24.7"/>
    <n v="100"/>
    <n v="0.65048543689320393"/>
    <n v="103"/>
    <n v="0.71477114914525075"/>
    <n v="0.80048543214797974"/>
    <n v="0"/>
    <n v="17"/>
    <n v="38"/>
    <n v="0"/>
    <n v="130"/>
    <n v="8.5714286991528096E-2"/>
    <n v="0.20000000298023224"/>
    <n v="0"/>
    <n v="37"/>
    <n v="86"/>
    <x v="0"/>
    <s v="No corresponde"/>
    <s v="No corresponde"/>
    <n v="0"/>
    <n v="7"/>
    <n v="15"/>
    <n v="0"/>
    <n v="6"/>
    <n v="14"/>
    <s v="No corresponde"/>
    <s v="No corresponde"/>
    <s v="No corresponde"/>
    <s v="No corresponde"/>
    <s v="No corresponde"/>
    <s v="No corresponde"/>
    <n v="0.91262135922330101"/>
    <n v="0.95"/>
    <n v="1"/>
    <n v="0"/>
    <n v="103"/>
    <n v="206"/>
    <n v="0"/>
    <n v="0"/>
    <n v="1"/>
    <n v="0"/>
    <n v="1"/>
    <n v="3"/>
    <s v="No corresponde"/>
    <s v="No corresponde"/>
    <s v="No corresponde"/>
    <n v="9"/>
    <n v="10"/>
    <m/>
    <n v="0"/>
    <n v="0"/>
    <n v="1"/>
  </r>
  <r>
    <n v="928"/>
    <n v="120202"/>
    <x v="11"/>
    <s v="Concepción"/>
    <s v="Aco"/>
    <n v="1"/>
    <n v="1"/>
    <n v="3"/>
    <s v="pobreza media y ruralidad alta"/>
    <n v="4"/>
    <n v="1"/>
    <n v="0"/>
    <n v="1581"/>
    <n v="44.04"/>
    <n v="100"/>
    <n v="0.88888888888888884"/>
    <n v="45"/>
    <n v="0.92793651611085914"/>
    <n v="0.98000001907348633"/>
    <n v="0"/>
    <n v="9"/>
    <n v="20"/>
    <n v="0"/>
    <n v="63"/>
    <n v="6.4285716840199056E-2"/>
    <n v="0.15000000596046448"/>
    <n v="0"/>
    <n v="21"/>
    <n v="48"/>
    <x v="0"/>
    <s v="No corresponde"/>
    <s v="No corresponde"/>
    <n v="0"/>
    <n v="7"/>
    <n v="15"/>
    <n v="0"/>
    <n v="6"/>
    <n v="14"/>
    <s v="No corresponde"/>
    <s v="No corresponde"/>
    <s v="No corresponde"/>
    <s v="No corresponde"/>
    <s v="No corresponde"/>
    <s v="No corresponde"/>
    <n v="0.51200000000000001"/>
    <n v="0.8"/>
    <n v="0.9"/>
    <n v="0"/>
    <n v="84"/>
    <n v="168"/>
    <n v="0"/>
    <n v="0"/>
    <n v="1"/>
    <n v="0"/>
    <n v="1"/>
    <n v="3"/>
    <s v="No corresponde"/>
    <s v="No corresponde"/>
    <s v="No corresponde"/>
    <n v="9"/>
    <n v="10"/>
    <m/>
    <n v="0"/>
    <n v="0"/>
    <n v="1"/>
  </r>
  <r>
    <n v="929"/>
    <n v="120203"/>
    <x v="11"/>
    <s v="Concepción"/>
    <s v="Andamarca"/>
    <n v="1"/>
    <n v="1"/>
    <n v="2"/>
    <s v="pobreza alta y ruralidad alta"/>
    <n v="4"/>
    <n v="1"/>
    <n v="1"/>
    <n v="4504"/>
    <n v="66"/>
    <n v="100"/>
    <n v="0.25520833333333331"/>
    <n v="192"/>
    <n v="0.28735118962469552"/>
    <n v="0.33020833134651184"/>
    <n v="0"/>
    <n v="32"/>
    <n v="74"/>
    <n v="2.34375E-2"/>
    <n v="256"/>
    <n v="7.7008928571428575E-2"/>
    <n v="0.1484375"/>
    <n v="0"/>
    <n v="102"/>
    <n v="238"/>
    <x v="1"/>
    <n v="2.142857142857143E-3"/>
    <n v="5.0000000000000001E-3"/>
    <n v="0"/>
    <n v="11"/>
    <n v="25"/>
    <n v="0"/>
    <n v="6"/>
    <n v="14"/>
    <s v="No corresponde"/>
    <s v="No corresponde"/>
    <s v="No corresponde"/>
    <s v="No corresponde"/>
    <s v="No corresponde"/>
    <s v="No corresponde"/>
    <n v="0.82786885245901642"/>
    <n v="0.9"/>
    <n v="0.95"/>
    <n v="0"/>
    <n v="163"/>
    <n v="327"/>
    <n v="0"/>
    <n v="2"/>
    <n v="4"/>
    <n v="0"/>
    <n v="1"/>
    <n v="3"/>
    <s v="No corresponde"/>
    <s v="No corresponde"/>
    <s v="No corresponde"/>
    <n v="11"/>
    <n v="11"/>
    <m/>
    <n v="0"/>
    <n v="0"/>
    <n v="0"/>
  </r>
  <r>
    <n v="930"/>
    <n v="120204"/>
    <x v="11"/>
    <s v="Concepción"/>
    <s v="Chambará"/>
    <n v="1"/>
    <n v="1"/>
    <n v="3"/>
    <s v="pobreza media y ruralidad alta"/>
    <n v="2"/>
    <n v="0"/>
    <n v="0"/>
    <n v="2862"/>
    <n v="44.27"/>
    <n v="100"/>
    <n v="0.56122448979591832"/>
    <n v="98"/>
    <n v="0.60408163035923812"/>
    <n v="0.66122448444366455"/>
    <n v="0"/>
    <n v="18"/>
    <n v="42"/>
    <n v="5.3030303030303032E-2"/>
    <n v="132"/>
    <n v="0.11731601735472164"/>
    <n v="0.2030303031206131"/>
    <n v="0"/>
    <n v="33"/>
    <n v="76"/>
    <x v="0"/>
    <s v="No corresponde"/>
    <s v="No corresponde"/>
    <n v="0"/>
    <n v="11"/>
    <n v="25"/>
    <n v="0"/>
    <n v="2"/>
    <n v="10"/>
    <s v="No corresponde"/>
    <s v="No corresponde"/>
    <s v="No corresponde"/>
    <s v="No corresponde"/>
    <s v="No corresponde"/>
    <s v="No corresponde"/>
    <n v="0.85321100917431192"/>
    <n v="0.9"/>
    <n v="0.95"/>
    <n v="0"/>
    <n v="87"/>
    <n v="174"/>
    <n v="0"/>
    <n v="1"/>
    <n v="2"/>
    <n v="0"/>
    <n v="1"/>
    <n v="3"/>
    <s v="No corresponde"/>
    <s v="No corresponde"/>
    <s v="No corresponde"/>
    <n v="10"/>
    <n v="10"/>
    <m/>
    <n v="0"/>
    <n v="0"/>
    <n v="0"/>
  </r>
  <r>
    <n v="931"/>
    <n v="120205"/>
    <x v="11"/>
    <s v="Concepción"/>
    <s v="Cochas"/>
    <n v="1"/>
    <n v="1"/>
    <n v="2"/>
    <s v="pobreza alta y ruralidad alta"/>
    <n v="3"/>
    <n v="0"/>
    <n v="0"/>
    <n v="1745"/>
    <n v="60.42"/>
    <n v="100"/>
    <n v="0.44262295081967212"/>
    <n v="61"/>
    <n v="0.4747658066224717"/>
    <n v="0.51762294769287109"/>
    <n v="0"/>
    <n v="10"/>
    <n v="23"/>
    <n v="1.6129032258064516E-2"/>
    <n v="62"/>
    <n v="6.9700460623486254E-2"/>
    <n v="0.1411290317773819"/>
    <n v="0"/>
    <n v="30"/>
    <n v="70"/>
    <x v="1"/>
    <n v="2.142857142857143E-3"/>
    <n v="5.0000000000000001E-3"/>
    <n v="0"/>
    <n v="3"/>
    <n v="5"/>
    <n v="0"/>
    <n v="2"/>
    <n v="10"/>
    <s v="No corresponde"/>
    <s v="No corresponde"/>
    <s v="No corresponde"/>
    <s v="No corresponde"/>
    <s v="No corresponde"/>
    <s v="No corresponde"/>
    <n v="0.34545454545454546"/>
    <n v="0.7"/>
    <n v="0.8"/>
    <n v="0"/>
    <n v="74"/>
    <n v="149"/>
    <n v="0"/>
    <n v="0"/>
    <n v="1"/>
    <n v="0"/>
    <n v="1"/>
    <n v="3"/>
    <s v="No corresponde"/>
    <s v="No corresponde"/>
    <s v="No corresponde"/>
    <n v="10"/>
    <n v="11"/>
    <m/>
    <n v="0"/>
    <n v="0"/>
    <n v="1"/>
  </r>
  <r>
    <n v="932"/>
    <n v="120206"/>
    <x v="11"/>
    <s v="Concepción"/>
    <s v="Comas"/>
    <n v="1"/>
    <n v="1"/>
    <n v="2"/>
    <s v="pobreza alta y ruralidad alta"/>
    <n v="4"/>
    <n v="1"/>
    <n v="0"/>
    <n v="6030"/>
    <n v="58.11"/>
    <n v="100"/>
    <n v="0.55607476635514019"/>
    <n v="214"/>
    <n v="0.58821763199703081"/>
    <n v="0.63107478618621826"/>
    <n v="0"/>
    <n v="20"/>
    <n v="46"/>
    <n v="1.4563106796116505E-2"/>
    <n v="206"/>
    <n v="6.8134538219639731E-2"/>
    <n v="0.13956311345100403"/>
    <n v="0"/>
    <n v="118"/>
    <n v="274"/>
    <x v="1"/>
    <n v="2.142857142857143E-3"/>
    <n v="5.0000000000000001E-3"/>
    <n v="0"/>
    <n v="11"/>
    <n v="25"/>
    <n v="0"/>
    <n v="6"/>
    <n v="14"/>
    <s v="No corresponde"/>
    <s v="No corresponde"/>
    <s v="No corresponde"/>
    <s v="No corresponde"/>
    <s v="No corresponde"/>
    <s v="No corresponde"/>
    <n v="0.54491017964071853"/>
    <n v="0.8"/>
    <n v="0.9"/>
    <n v="0"/>
    <n v="189"/>
    <n v="378"/>
    <n v="0"/>
    <n v="0"/>
    <n v="1"/>
    <n v="0"/>
    <n v="1"/>
    <n v="3"/>
    <s v="No corresponde"/>
    <s v="No corresponde"/>
    <s v="No corresponde"/>
    <n v="10"/>
    <n v="11"/>
    <m/>
    <n v="0"/>
    <n v="0"/>
    <n v="0"/>
  </r>
  <r>
    <n v="933"/>
    <n v="120207"/>
    <x v="11"/>
    <s v="Concepción"/>
    <s v="Heroínas Toledo"/>
    <n v="1"/>
    <n v="1"/>
    <n v="3"/>
    <s v="pobreza media y ruralidad alta"/>
    <n v="4"/>
    <n v="0"/>
    <n v="1"/>
    <n v="1185"/>
    <n v="49.94"/>
    <n v="100"/>
    <n v="0.7"/>
    <n v="40"/>
    <n v="0.74285714796611235"/>
    <n v="0.80000001192092896"/>
    <n v="0"/>
    <n v="7"/>
    <n v="15"/>
    <n v="0"/>
    <n v="58"/>
    <n v="6.4285716840199056E-2"/>
    <n v="0.15000000596046448"/>
    <n v="0"/>
    <n v="18"/>
    <n v="42"/>
    <x v="1"/>
    <n v="2.142857142857143E-3"/>
    <n v="5.0000000000000001E-3"/>
    <n v="0"/>
    <n v="3"/>
    <n v="5"/>
    <n v="0"/>
    <n v="2"/>
    <n v="10"/>
    <s v="No corresponde"/>
    <s v="No corresponde"/>
    <s v="No corresponde"/>
    <s v="No corresponde"/>
    <s v="No corresponde"/>
    <s v="No corresponde"/>
    <n v="0.68888888888888888"/>
    <n v="0.8"/>
    <n v="0.9"/>
    <n v="0"/>
    <n v="47"/>
    <n v="94"/>
    <s v="No corresponde"/>
    <s v="No corresponde"/>
    <s v="No corresponde"/>
    <n v="0"/>
    <n v="1"/>
    <n v="3"/>
    <s v="No corresponde"/>
    <s v="No corresponde"/>
    <s v="No corresponde"/>
    <n v="10"/>
    <n v="10"/>
    <m/>
    <n v="0"/>
    <n v="0"/>
    <n v="1"/>
  </r>
  <r>
    <n v="934"/>
    <n v="120209"/>
    <x v="11"/>
    <s v="Concepción"/>
    <s v="Mariscal Castilla"/>
    <n v="1"/>
    <n v="1"/>
    <n v="2"/>
    <s v="pobreza alta y ruralidad alta"/>
    <n v="3"/>
    <n v="0"/>
    <n v="0"/>
    <n v="1640"/>
    <n v="56.57"/>
    <n v="100"/>
    <n v="0.4576271186440678"/>
    <n v="59"/>
    <n v="0.48976997024499186"/>
    <n v="0.53262710571289063"/>
    <n v="0"/>
    <n v="13"/>
    <n v="29"/>
    <n v="7.2289156626506021E-2"/>
    <n v="83"/>
    <n v="0.12586058404379991"/>
    <n v="0.19728915393352509"/>
    <n v="0"/>
    <n v="25"/>
    <n v="58"/>
    <x v="1"/>
    <n v="2.142857142857143E-3"/>
    <n v="5.0000000000000001E-3"/>
    <n v="0"/>
    <n v="7"/>
    <n v="15"/>
    <n v="0"/>
    <n v="2"/>
    <n v="10"/>
    <s v="No corresponde"/>
    <s v="No corresponde"/>
    <s v="No corresponde"/>
    <s v="No corresponde"/>
    <s v="No corresponde"/>
    <s v="No corresponde"/>
    <n v="0.86805555555555558"/>
    <n v="0.9"/>
    <n v="0.95"/>
    <n v="0"/>
    <n v="59"/>
    <n v="118"/>
    <n v="0"/>
    <n v="0"/>
    <n v="1"/>
    <n v="0"/>
    <n v="1"/>
    <n v="3"/>
    <s v="No corresponde"/>
    <s v="No corresponde"/>
    <s v="No corresponde"/>
    <n v="10"/>
    <n v="11"/>
    <m/>
    <n v="0"/>
    <n v="0"/>
    <n v="0"/>
  </r>
  <r>
    <n v="935"/>
    <n v="120213"/>
    <x v="11"/>
    <s v="Concepción"/>
    <s v="Orcotuna"/>
    <n v="2"/>
    <n v="2"/>
    <n v="6"/>
    <s v="pobreza baja y ruralidad baja"/>
    <n v="4"/>
    <n v="1"/>
    <n v="0"/>
    <n v="4138"/>
    <n v="27.49"/>
    <n v="28.816793893129773"/>
    <n v="0.875"/>
    <n v="192"/>
    <n v="0.92000000817435124"/>
    <n v="0.98000001907348633"/>
    <n v="0"/>
    <n v="39"/>
    <n v="91"/>
    <n v="3.5971223021582736E-3"/>
    <n v="278"/>
    <n v="0.10002569250862008"/>
    <n v="0.22859711945056915"/>
    <n v="0"/>
    <n v="62"/>
    <n v="143"/>
    <x v="0"/>
    <s v="No corresponde"/>
    <s v="No corresponde"/>
    <n v="0"/>
    <n v="11"/>
    <n v="25"/>
    <n v="0"/>
    <n v="6"/>
    <n v="14"/>
    <s v="No corresponde"/>
    <s v="No corresponde"/>
    <s v="No corresponde"/>
    <s v="No corresponde"/>
    <s v="No corresponde"/>
    <s v="No corresponde"/>
    <n v="0.2140221402214022"/>
    <n v="0.7"/>
    <n v="0.8"/>
    <n v="0"/>
    <n v="144"/>
    <n v="288"/>
    <n v="0"/>
    <n v="0"/>
    <n v="1"/>
    <n v="0"/>
    <n v="1"/>
    <n v="3"/>
    <s v="No corresponde"/>
    <s v="No corresponde"/>
    <s v="No corresponde"/>
    <n v="9"/>
    <n v="10"/>
    <m/>
    <n v="0"/>
    <n v="0"/>
    <n v="0"/>
  </r>
  <r>
    <n v="936"/>
    <n v="120214"/>
    <x v="11"/>
    <s v="Concepción"/>
    <s v="San José de Quero"/>
    <n v="1"/>
    <n v="1"/>
    <n v="3"/>
    <s v="pobreza media y ruralidad alta"/>
    <n v="4"/>
    <n v="0"/>
    <n v="1"/>
    <n v="6063"/>
    <n v="45.12"/>
    <n v="100"/>
    <n v="0.48130841121495327"/>
    <n v="214"/>
    <n v="0.52416555975403423"/>
    <n v="0.58130842447280884"/>
    <n v="0"/>
    <n v="27"/>
    <n v="62"/>
    <n v="5.7142857142857141E-2"/>
    <n v="280"/>
    <n v="0.12142857252335063"/>
    <n v="0.20714285969734192"/>
    <n v="0"/>
    <n v="93"/>
    <n v="215"/>
    <x v="0"/>
    <s v="No corresponde"/>
    <s v="No corresponde"/>
    <n v="0"/>
    <n v="11"/>
    <n v="25"/>
    <n v="0"/>
    <n v="2"/>
    <n v="10"/>
    <s v="No corresponde"/>
    <s v="No corresponde"/>
    <s v="No corresponde"/>
    <s v="No corresponde"/>
    <s v="No corresponde"/>
    <s v="No corresponde"/>
    <n v="0.9576271186440678"/>
    <n v="1"/>
    <n v="1"/>
    <n v="0"/>
    <n v="149"/>
    <n v="299"/>
    <n v="0"/>
    <n v="1"/>
    <n v="2"/>
    <n v="0"/>
    <n v="1"/>
    <n v="3"/>
    <s v="No corresponde"/>
    <s v="No corresponde"/>
    <s v="No corresponde"/>
    <n v="10"/>
    <n v="10"/>
    <m/>
    <n v="0"/>
    <n v="0"/>
    <n v="1"/>
  </r>
  <r>
    <n v="937"/>
    <n v="120302"/>
    <x v="11"/>
    <s v="Chanchamayo"/>
    <s v="Perené"/>
    <n v="2"/>
    <n v="2"/>
    <n v="4"/>
    <s v="pobreza media y ruralidad media"/>
    <n v="4"/>
    <n v="0"/>
    <n v="1"/>
    <n v="77084"/>
    <n v="36.67"/>
    <n v="57.951227211743351"/>
    <n v="0.41094475993804852"/>
    <n v="1937"/>
    <n v="0.46451618846991355"/>
    <n v="0.53594475984573364"/>
    <n v="0"/>
    <n v="303"/>
    <n v="705"/>
    <n v="3.5385704175513094E-4"/>
    <n v="2826"/>
    <n v="7.5353856121562091E-2"/>
    <n v="0.17535385489463806"/>
    <n v="0"/>
    <n v="429"/>
    <n v="1000"/>
    <x v="0"/>
    <s v="No corresponde"/>
    <s v="No corresponde"/>
    <n v="0"/>
    <n v="15"/>
    <n v="35"/>
    <n v="0"/>
    <n v="6"/>
    <n v="14"/>
    <s v="No corresponde"/>
    <s v="No corresponde"/>
    <s v="No corresponde"/>
    <s v="No corresponde"/>
    <s v="No corresponde"/>
    <s v="No corresponde"/>
    <n v="0.81692307692307697"/>
    <n v="0.9"/>
    <n v="0.95"/>
    <n v="0"/>
    <n v="570"/>
    <n v="1140"/>
    <n v="0"/>
    <n v="4"/>
    <n v="10"/>
    <n v="0"/>
    <n v="1"/>
    <n v="3"/>
    <n v="0"/>
    <s v="No corresponde"/>
    <n v="1"/>
    <n v="10"/>
    <n v="11"/>
    <m/>
    <n v="1"/>
    <n v="1"/>
    <n v="1"/>
  </r>
  <r>
    <n v="938"/>
    <n v="120303"/>
    <x v="11"/>
    <s v="Chanchamayo"/>
    <s v="Pichanaqui"/>
    <n v="2"/>
    <n v="2"/>
    <n v="4"/>
    <s v="pobreza media y ruralidad media"/>
    <n v="4"/>
    <n v="1"/>
    <n v="1"/>
    <n v="71090"/>
    <n v="29.78"/>
    <n v="58.391538615046898"/>
    <n v="0.44310060472787244"/>
    <n v="1819"/>
    <n v="0.49667204466036857"/>
    <n v="0.56810063123703003"/>
    <n v="0"/>
    <n v="417"/>
    <n v="971"/>
    <n v="6.8259385665529011E-4"/>
    <n v="2930"/>
    <n v="7.5682591951689679E-2"/>
    <n v="0.17568258941173553"/>
    <n v="0"/>
    <n v="429"/>
    <n v="1000"/>
    <x v="0"/>
    <s v="No corresponde"/>
    <s v="No corresponde"/>
    <n v="0"/>
    <n v="15"/>
    <n v="35"/>
    <n v="0"/>
    <n v="6"/>
    <n v="14"/>
    <s v="No corresponde"/>
    <s v="No corresponde"/>
    <s v="No corresponde"/>
    <s v="No corresponde"/>
    <s v="No corresponde"/>
    <s v="No corresponde"/>
    <n v="0.78408651989185019"/>
    <n v="0.8"/>
    <n v="0.9"/>
    <n v="0"/>
    <n v="306"/>
    <n v="613"/>
    <n v="0"/>
    <n v="3"/>
    <n v="7"/>
    <n v="0"/>
    <n v="1"/>
    <n v="3"/>
    <n v="0"/>
    <s v="No corresponde"/>
    <n v="1"/>
    <n v="10"/>
    <n v="11"/>
    <m/>
    <n v="1"/>
    <n v="1"/>
    <n v="1"/>
  </r>
  <r>
    <n v="939"/>
    <n v="120306"/>
    <x v="11"/>
    <s v="Chanchamayo"/>
    <s v="Vitoc"/>
    <n v="2"/>
    <n v="2"/>
    <n v="5"/>
    <s v="pobreza baja y ruralidad alta"/>
    <n v="1"/>
    <n v="0"/>
    <n v="0"/>
    <n v="1722"/>
    <n v="31.87"/>
    <n v="100"/>
    <n v="0.70129870129870131"/>
    <n v="77"/>
    <n v="0.76558441067449678"/>
    <n v="0.85129868984222412"/>
    <n v="0"/>
    <n v="9"/>
    <n v="19"/>
    <n v="0"/>
    <n v="78"/>
    <n v="8.5714286991528096E-2"/>
    <n v="0.20000000298023224"/>
    <n v="0"/>
    <n v="28"/>
    <n v="65"/>
    <x v="0"/>
    <s v="No corresponde"/>
    <s v="No corresponde"/>
    <n v="0"/>
    <n v="3"/>
    <n v="5"/>
    <n v="0"/>
    <n v="2"/>
    <n v="10"/>
    <s v="No corresponde"/>
    <s v="No corresponde"/>
    <s v="No corresponde"/>
    <s v="No corresponde"/>
    <s v="No corresponde"/>
    <s v="No corresponde"/>
    <n v="0.81"/>
    <n v="0.9"/>
    <n v="0.95"/>
    <n v="0"/>
    <n v="52"/>
    <n v="104"/>
    <n v="0"/>
    <n v="1"/>
    <n v="2"/>
    <n v="0"/>
    <n v="1"/>
    <n v="3"/>
    <s v="No corresponde"/>
    <s v="No corresponde"/>
    <s v="No corresponde"/>
    <n v="10"/>
    <n v="10"/>
    <m/>
    <n v="0"/>
    <n v="0"/>
    <n v="0"/>
  </r>
  <r>
    <n v="940"/>
    <n v="120402"/>
    <x v="11"/>
    <s v="Jauja"/>
    <s v="Acolla"/>
    <n v="2"/>
    <n v="1"/>
    <n v="4"/>
    <s v="pobreza media y ruralidad media"/>
    <n v="3"/>
    <n v="0"/>
    <n v="0"/>
    <n v="7164"/>
    <n v="37.67"/>
    <n v="47.262952101661782"/>
    <n v="0.61855670103092786"/>
    <n v="194"/>
    <n v="0.67212811985844545"/>
    <n v="0.7435566782951355"/>
    <n v="0"/>
    <n v="28"/>
    <n v="64"/>
    <n v="0"/>
    <n v="263"/>
    <n v="7.4999998722757616E-2"/>
    <n v="0.17499999701976776"/>
    <n v="0"/>
    <n v="105"/>
    <n v="245"/>
    <x v="0"/>
    <s v="No corresponde"/>
    <s v="No corresponde"/>
    <n v="0"/>
    <n v="11"/>
    <n v="25"/>
    <n v="0"/>
    <n v="2"/>
    <n v="10"/>
    <s v="No corresponde"/>
    <s v="No corresponde"/>
    <s v="No corresponde"/>
    <s v="No corresponde"/>
    <s v="No corresponde"/>
    <s v="No corresponde"/>
    <n v="0.94712643678160924"/>
    <n v="0.95"/>
    <n v="1"/>
    <n v="0"/>
    <n v="248"/>
    <n v="497"/>
    <n v="0"/>
    <n v="0"/>
    <n v="1"/>
    <n v="0"/>
    <n v="1"/>
    <n v="3"/>
    <s v="No corresponde"/>
    <s v="No corresponde"/>
    <s v="No corresponde"/>
    <n v="9"/>
    <n v="10"/>
    <m/>
    <n v="0"/>
    <n v="0"/>
    <n v="0"/>
  </r>
  <r>
    <n v="941"/>
    <n v="120403"/>
    <x v="11"/>
    <s v="Jauja"/>
    <s v="Apata"/>
    <n v="2"/>
    <n v="1"/>
    <n v="5"/>
    <s v="pobreza baja y ruralidad alta"/>
    <n v="1"/>
    <n v="0"/>
    <n v="0"/>
    <n v="4055"/>
    <n v="37.31"/>
    <n v="100"/>
    <n v="0.52325581395348841"/>
    <n v="172"/>
    <n v="0.58754152277379335"/>
    <n v="0.6732558012008667"/>
    <n v="0"/>
    <n v="40"/>
    <n v="93"/>
    <n v="3.6101083032490976E-3"/>
    <n v="277"/>
    <n v="8.9324393588713372E-2"/>
    <n v="0.20361010730266571"/>
    <n v="0"/>
    <n v="72"/>
    <n v="167"/>
    <x v="0"/>
    <s v="No corresponde"/>
    <s v="No corresponde"/>
    <n v="0"/>
    <n v="11"/>
    <n v="25"/>
    <n v="0"/>
    <n v="2"/>
    <n v="10"/>
    <s v="No corresponde"/>
    <s v="No corresponde"/>
    <s v="No corresponde"/>
    <s v="No corresponde"/>
    <s v="No corresponde"/>
    <s v="No corresponde"/>
    <n v="0.78453038674033149"/>
    <n v="0.8"/>
    <n v="0.9"/>
    <n v="0"/>
    <n v="162"/>
    <n v="325"/>
    <n v="0"/>
    <n v="0"/>
    <n v="1"/>
    <n v="0"/>
    <n v="1"/>
    <n v="3"/>
    <s v="No corresponde"/>
    <s v="No corresponde"/>
    <s v="No corresponde"/>
    <n v="9"/>
    <n v="10"/>
    <m/>
    <n v="0"/>
    <n v="0"/>
    <n v="1"/>
  </r>
  <r>
    <n v="942"/>
    <n v="120405"/>
    <x v="11"/>
    <s v="Jauja"/>
    <s v="Canchayllo"/>
    <n v="2"/>
    <n v="2"/>
    <n v="5"/>
    <s v="pobreza baja y ruralidad alta"/>
    <n v="3"/>
    <n v="0"/>
    <n v="0"/>
    <n v="1646"/>
    <n v="31.78"/>
    <n v="100"/>
    <n v="0.68181818181818177"/>
    <n v="44"/>
    <n v="0.74610388820821583"/>
    <n v="0.83181816339492798"/>
    <n v="0"/>
    <n v="14"/>
    <n v="32"/>
    <n v="0"/>
    <n v="93"/>
    <n v="8.5714286991528096E-2"/>
    <n v="0.20000000298023224"/>
    <n v="0"/>
    <n v="23"/>
    <n v="53"/>
    <x v="0"/>
    <s v="No corresponde"/>
    <s v="No corresponde"/>
    <n v="0"/>
    <n v="3"/>
    <n v="5"/>
    <n v="0"/>
    <n v="2"/>
    <n v="10"/>
    <s v="No corresponde"/>
    <s v="No corresponde"/>
    <s v="No corresponde"/>
    <s v="No corresponde"/>
    <s v="No corresponde"/>
    <s v="No corresponde"/>
    <n v="5.4054054054054057E-2"/>
    <n v="0.7"/>
    <n v="0.8"/>
    <n v="0"/>
    <n v="72"/>
    <n v="145"/>
    <n v="0"/>
    <n v="0"/>
    <n v="1"/>
    <n v="0"/>
    <n v="1"/>
    <n v="3"/>
    <s v="No corresponde"/>
    <s v="No corresponde"/>
    <s v="No corresponde"/>
    <n v="9"/>
    <n v="10"/>
    <m/>
    <n v="0"/>
    <n v="0"/>
    <n v="1"/>
  </r>
  <r>
    <n v="943"/>
    <n v="120406"/>
    <x v="11"/>
    <s v="Jauja"/>
    <s v="Curicaca"/>
    <n v="2"/>
    <n v="2"/>
    <n v="5"/>
    <s v="pobreza baja y ruralidad alta"/>
    <n v="1"/>
    <n v="0"/>
    <n v="0"/>
    <n v="1633"/>
    <n v="31.61"/>
    <n v="100"/>
    <n v="0.53191489361702127"/>
    <n v="47"/>
    <n v="0.59620059605427422"/>
    <n v="0.68191486597061157"/>
    <n v="0"/>
    <n v="9"/>
    <n v="21"/>
    <n v="0"/>
    <n v="73"/>
    <n v="8.5714286991528096E-2"/>
    <n v="0.20000000298023224"/>
    <n v="0"/>
    <n v="19"/>
    <n v="44"/>
    <x v="0"/>
    <s v="No corresponde"/>
    <s v="No corresponde"/>
    <n v="0"/>
    <n v="3"/>
    <n v="5"/>
    <n v="0"/>
    <n v="2"/>
    <n v="10"/>
    <s v="No corresponde"/>
    <s v="No corresponde"/>
    <s v="No corresponde"/>
    <s v="No corresponde"/>
    <s v="No corresponde"/>
    <s v="No corresponde"/>
    <n v="0.17460317460317459"/>
    <n v="0.7"/>
    <n v="0.8"/>
    <n v="0"/>
    <n v="34"/>
    <n v="68"/>
    <n v="0"/>
    <n v="0"/>
    <n v="1"/>
    <n v="0"/>
    <n v="1"/>
    <n v="3"/>
    <s v="No corresponde"/>
    <s v="No corresponde"/>
    <s v="No corresponde"/>
    <n v="9"/>
    <n v="10"/>
    <m/>
    <n v="0"/>
    <n v="0"/>
    <n v="1"/>
  </r>
  <r>
    <n v="944"/>
    <n v="120407"/>
    <x v="11"/>
    <s v="Jauja"/>
    <s v="El Mantaro"/>
    <n v="2"/>
    <n v="2"/>
    <n v="6"/>
    <s v="pobreza baja y ruralidad baja"/>
    <n v="3"/>
    <n v="0"/>
    <n v="0"/>
    <n v="2544"/>
    <n v="25.94"/>
    <n v="5.1775147928994087"/>
    <n v="0.63157894736842102"/>
    <n v="95"/>
    <n v="0.70657894172166524"/>
    <n v="0.80657893419265747"/>
    <n v="0"/>
    <n v="17"/>
    <n v="39"/>
    <n v="0"/>
    <n v="118"/>
    <n v="9.6428568874086656E-2"/>
    <n v="0.22499999403953552"/>
    <n v="0"/>
    <n v="32"/>
    <n v="74"/>
    <x v="0"/>
    <s v="No corresponde"/>
    <s v="No corresponde"/>
    <n v="0"/>
    <n v="3"/>
    <n v="5"/>
    <n v="0"/>
    <n v="6"/>
    <n v="14"/>
    <s v="No corresponde"/>
    <s v="No corresponde"/>
    <s v="No corresponde"/>
    <s v="No corresponde"/>
    <s v="No corresponde"/>
    <s v="No corresponde"/>
    <n v="0.32926829268292684"/>
    <n v="0.7"/>
    <n v="0.8"/>
    <n v="0"/>
    <n v="134"/>
    <n v="269"/>
    <n v="0"/>
    <n v="0"/>
    <n v="1"/>
    <n v="0"/>
    <n v="1"/>
    <n v="3"/>
    <s v="No corresponde"/>
    <s v="No corresponde"/>
    <s v="No corresponde"/>
    <n v="9"/>
    <n v="10"/>
    <m/>
    <n v="0"/>
    <n v="0"/>
    <n v="0"/>
  </r>
  <r>
    <n v="945"/>
    <n v="120408"/>
    <x v="11"/>
    <s v="Jauja"/>
    <s v="Huamalí"/>
    <n v="2"/>
    <n v="2"/>
    <n v="5"/>
    <s v="pobreza baja y ruralidad alta"/>
    <n v="1"/>
    <n v="0"/>
    <n v="0"/>
    <n v="1796"/>
    <n v="27.77"/>
    <n v="100"/>
    <n v="0.52173913043478259"/>
    <n v="46"/>
    <n v="0.58602483228126667"/>
    <n v="0.67173910140991211"/>
    <n v="0"/>
    <n v="10"/>
    <n v="23"/>
    <n v="0"/>
    <n v="65"/>
    <n v="8.5714286991528096E-2"/>
    <n v="0.20000000298023224"/>
    <n v="0"/>
    <n v="23"/>
    <n v="52"/>
    <x v="0"/>
    <s v="No corresponde"/>
    <s v="No corresponde"/>
    <n v="0"/>
    <n v="3"/>
    <n v="5"/>
    <n v="0"/>
    <n v="2"/>
    <n v="10"/>
    <s v="No corresponde"/>
    <s v="No corresponde"/>
    <s v="No corresponde"/>
    <s v="No corresponde"/>
    <s v="No corresponde"/>
    <s v="No corresponde"/>
    <n v="0.95121951219512191"/>
    <n v="1"/>
    <n v="1"/>
    <n v="0"/>
    <n v="90"/>
    <n v="180"/>
    <n v="0"/>
    <n v="0"/>
    <n v="1"/>
    <n v="0"/>
    <n v="1"/>
    <n v="3"/>
    <s v="No corresponde"/>
    <s v="No corresponde"/>
    <s v="No corresponde"/>
    <n v="9"/>
    <n v="10"/>
    <m/>
    <n v="0"/>
    <n v="0"/>
    <n v="0"/>
  </r>
  <r>
    <n v="946"/>
    <n v="120411"/>
    <x v="11"/>
    <s v="Jauja"/>
    <s v="Janjaillo"/>
    <n v="1"/>
    <n v="1"/>
    <n v="2"/>
    <s v="pobreza alta y ruralidad alta"/>
    <n v="3"/>
    <n v="0"/>
    <n v="0"/>
    <n v="676"/>
    <n v="59.82"/>
    <n v="100"/>
    <n v="0.58823529411764708"/>
    <n v="17"/>
    <n v="0.6203781566700014"/>
    <n v="0.66323530673980713"/>
    <n v="0"/>
    <n v="3"/>
    <n v="5"/>
    <n v="0"/>
    <n v="22"/>
    <n v="5.3571428571428568E-2"/>
    <n v="0.125"/>
    <n v="0"/>
    <n v="12"/>
    <n v="28"/>
    <x v="1"/>
    <n v="2.142857142857143E-3"/>
    <n v="5.0000000000000001E-3"/>
    <n v="0"/>
    <n v="3"/>
    <n v="5"/>
    <n v="0"/>
    <n v="2"/>
    <n v="10"/>
    <s v="No corresponde"/>
    <s v="No corresponde"/>
    <s v="No corresponde"/>
    <s v="No corresponde"/>
    <s v="No corresponde"/>
    <s v="No corresponde"/>
    <n v="0.93548387096774188"/>
    <n v="0.95"/>
    <n v="1"/>
    <n v="0"/>
    <n v="39"/>
    <n v="79"/>
    <n v="0"/>
    <n v="0"/>
    <n v="1"/>
    <n v="0"/>
    <n v="1"/>
    <n v="3"/>
    <s v="No corresponde"/>
    <s v="No corresponde"/>
    <s v="No corresponde"/>
    <n v="10"/>
    <n v="11"/>
    <m/>
    <n v="0"/>
    <n v="0"/>
    <n v="1"/>
  </r>
  <r>
    <n v="947"/>
    <n v="120412"/>
    <x v="11"/>
    <s v="Jauja"/>
    <s v="Julcán"/>
    <n v="2"/>
    <n v="1"/>
    <n v="3"/>
    <s v="pobreza media y ruralidad alta"/>
    <n v="1"/>
    <n v="0"/>
    <n v="0"/>
    <n v="666"/>
    <n v="41.92"/>
    <n v="100"/>
    <n v="0.55555555555555558"/>
    <n v="27"/>
    <n v="0.59841269443905543"/>
    <n v="0.65555554628372192"/>
    <n v="0"/>
    <n v="4"/>
    <n v="9"/>
    <n v="0"/>
    <n v="28"/>
    <n v="6.4285716840199056E-2"/>
    <n v="0.15000000596046448"/>
    <n v="0"/>
    <n v="10"/>
    <n v="22"/>
    <x v="0"/>
    <s v="No corresponde"/>
    <s v="No corresponde"/>
    <n v="0"/>
    <n v="3"/>
    <n v="5"/>
    <n v="0"/>
    <n v="6"/>
    <n v="14"/>
    <s v="No corresponde"/>
    <s v="No corresponde"/>
    <s v="No corresponde"/>
    <s v="No corresponde"/>
    <s v="No corresponde"/>
    <s v="No corresponde"/>
    <n v="0.9375"/>
    <n v="0.95"/>
    <n v="1"/>
    <n v="0"/>
    <n v="60"/>
    <n v="120"/>
    <s v="No corresponde"/>
    <s v="No corresponde"/>
    <s v="No corresponde"/>
    <n v="0"/>
    <n v="1"/>
    <n v="3"/>
    <s v="No corresponde"/>
    <s v="No corresponde"/>
    <s v="No corresponde"/>
    <n v="9"/>
    <n v="9"/>
    <m/>
    <n v="0"/>
    <n v="0"/>
    <n v="0"/>
  </r>
  <r>
    <n v="948"/>
    <n v="120414"/>
    <x v="11"/>
    <s v="Jauja"/>
    <s v="Llocllapampa"/>
    <n v="2"/>
    <n v="2"/>
    <n v="5"/>
    <s v="pobreza baja y ruralidad alta"/>
    <n v="1"/>
    <n v="0"/>
    <n v="0"/>
    <n v="994"/>
    <n v="27.09"/>
    <n v="100"/>
    <n v="0.6"/>
    <n v="35"/>
    <n v="0.66428571428571426"/>
    <n v="0.75"/>
    <n v="0"/>
    <n v="7"/>
    <n v="15"/>
    <n v="0"/>
    <n v="49"/>
    <n v="8.5714286991528096E-2"/>
    <n v="0.20000000298023224"/>
    <n v="0"/>
    <n v="15"/>
    <n v="33"/>
    <x v="0"/>
    <s v="No corresponde"/>
    <s v="No corresponde"/>
    <n v="0"/>
    <n v="3"/>
    <n v="5"/>
    <n v="0"/>
    <n v="2"/>
    <n v="10"/>
    <s v="No corresponde"/>
    <s v="No corresponde"/>
    <s v="No corresponde"/>
    <s v="No corresponde"/>
    <s v="No corresponde"/>
    <s v="No corresponde"/>
    <n v="0.45588235294117646"/>
    <n v="0.7"/>
    <n v="0.8"/>
    <n v="0"/>
    <n v="56"/>
    <n v="112"/>
    <n v="0"/>
    <n v="0"/>
    <n v="1"/>
    <n v="0"/>
    <n v="1"/>
    <n v="3"/>
    <s v="No corresponde"/>
    <s v="No corresponde"/>
    <s v="No corresponde"/>
    <n v="9"/>
    <n v="10"/>
    <m/>
    <n v="0"/>
    <n v="0"/>
    <n v="0"/>
  </r>
  <r>
    <n v="949"/>
    <n v="120415"/>
    <x v="11"/>
    <s v="Jauja"/>
    <s v="Marco"/>
    <n v="2"/>
    <n v="1"/>
    <n v="3"/>
    <s v="pobreza media y ruralidad alta"/>
    <n v="4"/>
    <n v="1"/>
    <n v="1"/>
    <n v="1579"/>
    <n v="42.14"/>
    <n v="100"/>
    <n v="0.61904761904761907"/>
    <n v="42"/>
    <n v="0.66190475630922385"/>
    <n v="0.71904760599136353"/>
    <n v="0"/>
    <n v="9"/>
    <n v="19"/>
    <n v="0"/>
    <n v="54"/>
    <n v="6.4285716840199056E-2"/>
    <n v="0.15000000596046448"/>
    <n v="0"/>
    <n v="21"/>
    <n v="48"/>
    <x v="0"/>
    <s v="No corresponde"/>
    <s v="No corresponde"/>
    <n v="0"/>
    <n v="3"/>
    <n v="5"/>
    <n v="0"/>
    <n v="6"/>
    <n v="14"/>
    <s v="No corresponde"/>
    <s v="No corresponde"/>
    <s v="No corresponde"/>
    <s v="No corresponde"/>
    <s v="No corresponde"/>
    <s v="No corresponde"/>
    <n v="0.77669902912621358"/>
    <n v="0.8"/>
    <n v="0.9"/>
    <n v="0"/>
    <n v="96"/>
    <n v="192"/>
    <n v="0"/>
    <n v="0"/>
    <n v="1"/>
    <n v="0"/>
    <n v="1"/>
    <n v="3"/>
    <s v="No corresponde"/>
    <s v="No corresponde"/>
    <s v="No corresponde"/>
    <n v="9"/>
    <n v="10"/>
    <m/>
    <n v="0"/>
    <n v="0"/>
    <n v="1"/>
  </r>
  <r>
    <n v="950"/>
    <n v="120416"/>
    <x v="11"/>
    <s v="Jauja"/>
    <s v="Masma"/>
    <n v="2"/>
    <n v="1"/>
    <n v="3"/>
    <s v="pobreza media y ruralidad alta"/>
    <n v="3"/>
    <n v="0"/>
    <n v="0"/>
    <n v="2050"/>
    <n v="41.85"/>
    <n v="100"/>
    <n v="0.65753424657534243"/>
    <n v="73"/>
    <n v="0.70039139755084789"/>
    <n v="0.75753426551818848"/>
    <n v="0"/>
    <n v="9"/>
    <n v="20"/>
    <n v="1.2195121951219513E-2"/>
    <n v="82"/>
    <n v="7.648083380705803E-2"/>
    <n v="0.1621951162815094"/>
    <n v="0"/>
    <n v="27"/>
    <n v="61"/>
    <x v="0"/>
    <s v="No corresponde"/>
    <s v="No corresponde"/>
    <n v="0"/>
    <n v="7"/>
    <n v="15"/>
    <n v="0"/>
    <n v="6"/>
    <n v="14"/>
    <s v="No corresponde"/>
    <s v="No corresponde"/>
    <s v="No corresponde"/>
    <s v="No corresponde"/>
    <s v="No corresponde"/>
    <s v="No corresponde"/>
    <n v="0.65420560747663548"/>
    <n v="0.8"/>
    <n v="0.9"/>
    <n v="0"/>
    <n v="72"/>
    <n v="144"/>
    <n v="0"/>
    <n v="0"/>
    <n v="1"/>
    <n v="0"/>
    <n v="1"/>
    <n v="3"/>
    <s v="No corresponde"/>
    <s v="No corresponde"/>
    <s v="No corresponde"/>
    <n v="9"/>
    <n v="10"/>
    <m/>
    <n v="0"/>
    <n v="0"/>
    <n v="0"/>
  </r>
  <r>
    <n v="951"/>
    <n v="120417"/>
    <x v="11"/>
    <s v="Jauja"/>
    <s v="Masma Chicche"/>
    <n v="1"/>
    <n v="1"/>
    <n v="2"/>
    <s v="pobreza alta y ruralidad alta"/>
    <n v="4"/>
    <n v="0"/>
    <n v="1"/>
    <n v="752"/>
    <n v="61.43"/>
    <n v="100"/>
    <n v="0.54545454545454541"/>
    <n v="22"/>
    <n v="0.57759740445520968"/>
    <n v="0.62045454978942871"/>
    <n v="0"/>
    <n v="6"/>
    <n v="12"/>
    <n v="0.10526315789473684"/>
    <n v="38"/>
    <n v="0.15883458680228182"/>
    <n v="0.23026315867900848"/>
    <n v="0"/>
    <n v="10"/>
    <n v="22"/>
    <x v="1"/>
    <n v="2.142857142857143E-3"/>
    <n v="5.0000000000000001E-3"/>
    <n v="0"/>
    <n v="3"/>
    <n v="5"/>
    <n v="0"/>
    <n v="6"/>
    <n v="14"/>
    <s v="No corresponde"/>
    <s v="No corresponde"/>
    <s v="No corresponde"/>
    <s v="No corresponde"/>
    <s v="No corresponde"/>
    <s v="No corresponde"/>
    <n v="0"/>
    <n v="0.7"/>
    <n v="0.8"/>
    <n v="0"/>
    <n v="52"/>
    <n v="104"/>
    <n v="0"/>
    <n v="0"/>
    <n v="1"/>
    <n v="0"/>
    <n v="1"/>
    <n v="3"/>
    <s v="No corresponde"/>
    <s v="No corresponde"/>
    <s v="No corresponde"/>
    <n v="10"/>
    <n v="11"/>
    <m/>
    <n v="0"/>
    <n v="0"/>
    <n v="1"/>
  </r>
  <r>
    <n v="952"/>
    <n v="120418"/>
    <x v="11"/>
    <s v="Jauja"/>
    <s v="Molinos"/>
    <n v="1"/>
    <n v="1"/>
    <n v="3"/>
    <s v="pobreza media y ruralidad alta"/>
    <n v="4"/>
    <n v="1"/>
    <n v="1"/>
    <n v="1511"/>
    <n v="47.19"/>
    <n v="100"/>
    <n v="0.57692307692307687"/>
    <n v="52"/>
    <n v="0.61978022803317057"/>
    <n v="0.67692309617996216"/>
    <n v="0"/>
    <n v="14"/>
    <n v="31"/>
    <n v="0.26582278481012656"/>
    <n v="79"/>
    <n v="0.33010849453657054"/>
    <n v="0.41582277417182922"/>
    <n v="0"/>
    <n v="26"/>
    <n v="59"/>
    <x v="0"/>
    <s v="No corresponde"/>
    <s v="No corresponde"/>
    <n v="0"/>
    <n v="3"/>
    <n v="5"/>
    <n v="0"/>
    <n v="6"/>
    <n v="14"/>
    <s v="No corresponde"/>
    <s v="No corresponde"/>
    <s v="No corresponde"/>
    <s v="No corresponde"/>
    <s v="No corresponde"/>
    <s v="No corresponde"/>
    <n v="0.2696629213483146"/>
    <n v="0.7"/>
    <n v="0.8"/>
    <n v="0"/>
    <n v="105"/>
    <n v="210"/>
    <n v="0"/>
    <n v="0"/>
    <n v="1"/>
    <n v="0"/>
    <n v="1"/>
    <n v="3"/>
    <s v="No corresponde"/>
    <s v="No corresponde"/>
    <s v="No corresponde"/>
    <n v="9"/>
    <n v="10"/>
    <m/>
    <n v="0"/>
    <n v="0"/>
    <n v="1"/>
  </r>
  <r>
    <n v="953"/>
    <n v="120419"/>
    <x v="11"/>
    <s v="Jauja"/>
    <s v="Monobamba"/>
    <n v="2"/>
    <n v="2"/>
    <n v="5"/>
    <s v="pobreza baja y ruralidad alta"/>
    <n v="1"/>
    <n v="0"/>
    <n v="0"/>
    <n v="1048"/>
    <n v="29.39"/>
    <n v="100"/>
    <n v="0.54545454545454541"/>
    <n v="55"/>
    <n v="0.60974025648909724"/>
    <n v="0.69545453786849976"/>
    <n v="0"/>
    <n v="9"/>
    <n v="19"/>
    <n v="0"/>
    <n v="72"/>
    <n v="8.5714286991528096E-2"/>
    <n v="0.20000000298023224"/>
    <n v="0"/>
    <n v="18"/>
    <n v="42"/>
    <x v="0"/>
    <s v="No corresponde"/>
    <s v="No corresponde"/>
    <n v="0"/>
    <n v="3"/>
    <n v="5"/>
    <n v="0"/>
    <n v="2"/>
    <n v="10"/>
    <s v="No corresponde"/>
    <s v="No corresponde"/>
    <s v="No corresponde"/>
    <s v="No corresponde"/>
    <s v="No corresponde"/>
    <s v="No corresponde"/>
    <n v="0.89166666666666672"/>
    <n v="0.9"/>
    <n v="0.95"/>
    <n v="0"/>
    <n v="44"/>
    <n v="88"/>
    <n v="0"/>
    <n v="1"/>
    <n v="2"/>
    <n v="0"/>
    <n v="1"/>
    <n v="3"/>
    <s v="No corresponde"/>
    <s v="No corresponde"/>
    <s v="No corresponde"/>
    <n v="10"/>
    <n v="10"/>
    <m/>
    <n v="0"/>
    <n v="0"/>
    <n v="1"/>
  </r>
  <r>
    <n v="954"/>
    <n v="120420"/>
    <x v="11"/>
    <s v="Jauja"/>
    <s v="Muqui"/>
    <n v="2"/>
    <n v="2"/>
    <n v="5"/>
    <s v="pobreza baja y ruralidad alta"/>
    <n v="1"/>
    <n v="0"/>
    <n v="0"/>
    <n v="953"/>
    <n v="26.46"/>
    <n v="100"/>
    <n v="0.68"/>
    <n v="25"/>
    <n v="0.74428570713315689"/>
    <n v="0.82999998331069946"/>
    <n v="0"/>
    <n v="4"/>
    <n v="8"/>
    <n v="0"/>
    <n v="38"/>
    <n v="8.5714286991528096E-2"/>
    <n v="0.20000000298023224"/>
    <n v="0"/>
    <n v="12"/>
    <n v="26"/>
    <x v="0"/>
    <s v="No corresponde"/>
    <s v="No corresponde"/>
    <n v="0"/>
    <n v="3"/>
    <n v="5"/>
    <n v="0"/>
    <n v="2"/>
    <n v="10"/>
    <s v="No corresponde"/>
    <s v="No corresponde"/>
    <s v="No corresponde"/>
    <s v="No corresponde"/>
    <s v="No corresponde"/>
    <s v="No corresponde"/>
    <n v="0.95744680851063835"/>
    <n v="1"/>
    <n v="1"/>
    <n v="0"/>
    <n v="70"/>
    <n v="141"/>
    <n v="0"/>
    <n v="0"/>
    <n v="1"/>
    <n v="0"/>
    <n v="1"/>
    <n v="3"/>
    <s v="No corresponde"/>
    <s v="No corresponde"/>
    <s v="No corresponde"/>
    <n v="9"/>
    <n v="10"/>
    <m/>
    <n v="0"/>
    <n v="0"/>
    <n v="1"/>
  </r>
  <r>
    <n v="955"/>
    <n v="120421"/>
    <x v="11"/>
    <s v="Jauja"/>
    <s v="Muquiyauyo"/>
    <n v="2"/>
    <n v="2"/>
    <n v="6"/>
    <s v="pobreza baja y ruralidad baja"/>
    <n v="1"/>
    <n v="0"/>
    <n v="0"/>
    <n v="2194"/>
    <n v="28.74"/>
    <n v="1.0432190760059614"/>
    <n v="0.77586206896551724"/>
    <n v="58"/>
    <n v="0.85086206086163452"/>
    <n v="0.95086205005645752"/>
    <n v="0"/>
    <n v="13"/>
    <n v="29"/>
    <n v="0"/>
    <n v="94"/>
    <n v="9.6428568874086656E-2"/>
    <n v="0.22499999403953552"/>
    <n v="0"/>
    <n v="30"/>
    <n v="69"/>
    <x v="0"/>
    <s v="No corresponde"/>
    <s v="No corresponde"/>
    <n v="0"/>
    <n v="7"/>
    <n v="15"/>
    <n v="0"/>
    <n v="2"/>
    <n v="10"/>
    <s v="No corresponde"/>
    <s v="No corresponde"/>
    <s v="No corresponde"/>
    <s v="No corresponde"/>
    <s v="No corresponde"/>
    <s v="No corresponde"/>
    <n v="0.55882352941176472"/>
    <n v="0.8"/>
    <n v="0.9"/>
    <n v="0"/>
    <n v="135"/>
    <n v="271"/>
    <n v="0"/>
    <n v="0"/>
    <n v="1"/>
    <n v="0"/>
    <n v="1"/>
    <n v="3"/>
    <s v="No corresponde"/>
    <s v="No corresponde"/>
    <s v="No corresponde"/>
    <n v="9"/>
    <n v="10"/>
    <m/>
    <n v="0"/>
    <n v="0"/>
    <n v="0"/>
  </r>
  <r>
    <n v="956"/>
    <n v="120422"/>
    <x v="11"/>
    <s v="Jauja"/>
    <s v="Paca"/>
    <n v="1"/>
    <n v="1"/>
    <n v="3"/>
    <s v="pobreza media y ruralidad alta"/>
    <n v="4"/>
    <n v="1"/>
    <n v="1"/>
    <n v="981"/>
    <n v="47.32"/>
    <n v="100"/>
    <n v="0.8571428571428571"/>
    <n v="21"/>
    <n v="0.89999998832235528"/>
    <n v="0.95714282989501953"/>
    <n v="0"/>
    <n v="4"/>
    <n v="9"/>
    <n v="0"/>
    <n v="27"/>
    <n v="6.4285716840199056E-2"/>
    <n v="0.15000000596046448"/>
    <n v="0"/>
    <n v="12"/>
    <n v="28"/>
    <x v="0"/>
    <s v="No corresponde"/>
    <s v="No corresponde"/>
    <n v="0"/>
    <n v="3"/>
    <n v="5"/>
    <n v="0"/>
    <n v="6"/>
    <n v="14"/>
    <s v="No corresponde"/>
    <s v="No corresponde"/>
    <s v="No corresponde"/>
    <s v="No corresponde"/>
    <s v="No corresponde"/>
    <s v="No corresponde"/>
    <n v="0.94444444444444442"/>
    <n v="0.95"/>
    <n v="1"/>
    <n v="0"/>
    <n v="53"/>
    <n v="106"/>
    <n v="0"/>
    <n v="0"/>
    <n v="1"/>
    <n v="0"/>
    <n v="1"/>
    <n v="3"/>
    <s v="No corresponde"/>
    <s v="No corresponde"/>
    <s v="No corresponde"/>
    <n v="9"/>
    <n v="10"/>
    <m/>
    <n v="0"/>
    <n v="0"/>
    <n v="1"/>
  </r>
  <r>
    <n v="957"/>
    <n v="120423"/>
    <x v="11"/>
    <s v="Jauja"/>
    <s v="Paccha"/>
    <n v="1"/>
    <n v="1"/>
    <n v="3"/>
    <s v="pobreza media y ruralidad alta"/>
    <n v="3"/>
    <n v="0"/>
    <n v="0"/>
    <n v="1792"/>
    <n v="48.23"/>
    <n v="100"/>
    <n v="0.56923076923076921"/>
    <n v="65"/>
    <n v="0.61208790776493782"/>
    <n v="0.66923075914382935"/>
    <n v="0"/>
    <n v="9"/>
    <n v="20"/>
    <n v="1.1764705882352941E-2"/>
    <n v="85"/>
    <n v="7.605042242202438E-2"/>
    <n v="0.1617647111415863"/>
    <n v="0"/>
    <n v="26"/>
    <n v="59"/>
    <x v="0"/>
    <s v="No corresponde"/>
    <s v="No corresponde"/>
    <n v="0"/>
    <n v="3"/>
    <n v="5"/>
    <n v="0"/>
    <n v="6"/>
    <n v="14"/>
    <s v="No corresponde"/>
    <s v="No corresponde"/>
    <s v="No corresponde"/>
    <s v="No corresponde"/>
    <s v="No corresponde"/>
    <s v="No corresponde"/>
    <n v="0.71590909090909094"/>
    <n v="0.8"/>
    <n v="0.9"/>
    <n v="0"/>
    <n v="73"/>
    <n v="147"/>
    <n v="0"/>
    <n v="0"/>
    <n v="1"/>
    <n v="0"/>
    <n v="1"/>
    <n v="3"/>
    <s v="No corresponde"/>
    <s v="No corresponde"/>
    <s v="No corresponde"/>
    <n v="9"/>
    <n v="10"/>
    <m/>
    <n v="0"/>
    <n v="0"/>
    <n v="0"/>
  </r>
  <r>
    <n v="958"/>
    <n v="120424"/>
    <x v="11"/>
    <s v="Jauja"/>
    <s v="Pancán"/>
    <n v="2"/>
    <n v="3"/>
    <n v="5"/>
    <s v="pobreza baja y ruralidad alta"/>
    <n v="1"/>
    <n v="0"/>
    <n v="0"/>
    <n v="1271"/>
    <n v="24.7"/>
    <n v="100"/>
    <n v="0.76315789473684215"/>
    <n v="38"/>
    <n v="0.82744360283801432"/>
    <n v="0.9131578803062439"/>
    <n v="0"/>
    <n v="7"/>
    <n v="15"/>
    <n v="0"/>
    <n v="54"/>
    <n v="8.5714286991528096E-2"/>
    <n v="0.20000000298023224"/>
    <n v="0"/>
    <n v="19"/>
    <n v="43"/>
    <x v="0"/>
    <s v="No corresponde"/>
    <s v="No corresponde"/>
    <n v="0"/>
    <n v="3"/>
    <n v="5"/>
    <n v="0"/>
    <n v="2"/>
    <n v="10"/>
    <s v="No corresponde"/>
    <s v="No corresponde"/>
    <s v="No corresponde"/>
    <s v="No corresponde"/>
    <s v="No corresponde"/>
    <s v="No corresponde"/>
    <n v="0.98666666666666669"/>
    <n v="1"/>
    <n v="1"/>
    <n v="0"/>
    <n v="64"/>
    <n v="128"/>
    <n v="0"/>
    <n v="0"/>
    <n v="1"/>
    <n v="0"/>
    <n v="1"/>
    <n v="3"/>
    <s v="No corresponde"/>
    <s v="No corresponde"/>
    <s v="No corresponde"/>
    <n v="9"/>
    <n v="10"/>
    <m/>
    <n v="0"/>
    <n v="0"/>
    <n v="0"/>
  </r>
  <r>
    <n v="959"/>
    <n v="120425"/>
    <x v="11"/>
    <s v="Jauja"/>
    <s v="Parco"/>
    <n v="2"/>
    <n v="1"/>
    <n v="5"/>
    <s v="pobreza baja y ruralidad alta"/>
    <n v="3"/>
    <n v="0"/>
    <n v="0"/>
    <n v="1144"/>
    <n v="37.65"/>
    <n v="100"/>
    <n v="0.67500000000000004"/>
    <n v="40"/>
    <n v="0.73928570917674474"/>
    <n v="0.82499998807907104"/>
    <n v="0"/>
    <n v="6"/>
    <n v="13"/>
    <n v="7.8431372549019607E-2"/>
    <n v="51"/>
    <n v="0.16414566392324217"/>
    <n v="0.27843138575553894"/>
    <n v="0"/>
    <n v="19"/>
    <n v="43"/>
    <x v="0"/>
    <s v="No corresponde"/>
    <s v="No corresponde"/>
    <n v="0"/>
    <n v="3"/>
    <n v="5"/>
    <n v="0"/>
    <n v="6"/>
    <n v="14"/>
    <s v="No corresponde"/>
    <s v="No corresponde"/>
    <s v="No corresponde"/>
    <s v="No corresponde"/>
    <s v="No corresponde"/>
    <s v="No corresponde"/>
    <n v="0.7142857142857143"/>
    <n v="0.8"/>
    <n v="0.9"/>
    <n v="0"/>
    <n v="60"/>
    <n v="120"/>
    <n v="0"/>
    <n v="0"/>
    <n v="1"/>
    <n v="0"/>
    <n v="1"/>
    <n v="3"/>
    <s v="No corresponde"/>
    <s v="No corresponde"/>
    <s v="No corresponde"/>
    <n v="9"/>
    <n v="10"/>
    <m/>
    <n v="0"/>
    <n v="0"/>
    <n v="0"/>
  </r>
  <r>
    <n v="960"/>
    <n v="120426"/>
    <x v="11"/>
    <s v="Jauja"/>
    <s v="Pomacancha"/>
    <n v="1"/>
    <n v="1"/>
    <n v="2"/>
    <s v="pobreza alta y ruralidad alta"/>
    <n v="4"/>
    <n v="0"/>
    <n v="1"/>
    <n v="1961"/>
    <n v="57.02"/>
    <n v="100"/>
    <n v="0.56140350877192979"/>
    <n v="57"/>
    <n v="0.59354636259843829"/>
    <n v="0.63640350103378296"/>
    <n v="0"/>
    <n v="9"/>
    <n v="19"/>
    <n v="4.2253521126760563E-2"/>
    <n v="71"/>
    <n v="9.5824950957442201E-2"/>
    <n v="0.1672535240650177"/>
    <n v="0"/>
    <n v="30"/>
    <n v="69"/>
    <x v="1"/>
    <n v="2.142857142857143E-3"/>
    <n v="5.0000000000000001E-3"/>
    <n v="0"/>
    <n v="7"/>
    <n v="15"/>
    <n v="0"/>
    <n v="6"/>
    <n v="14"/>
    <s v="No corresponde"/>
    <s v="No corresponde"/>
    <s v="No corresponde"/>
    <s v="No corresponde"/>
    <s v="No corresponde"/>
    <s v="No corresponde"/>
    <n v="0.98648648648648651"/>
    <n v="1"/>
    <n v="1"/>
    <n v="0"/>
    <n v="46"/>
    <n v="92"/>
    <n v="0"/>
    <n v="1"/>
    <n v="2"/>
    <n v="0"/>
    <n v="1"/>
    <n v="3"/>
    <s v="No corresponde"/>
    <s v="No corresponde"/>
    <s v="No corresponde"/>
    <n v="11"/>
    <n v="11"/>
    <m/>
    <n v="0"/>
    <n v="0"/>
    <n v="1"/>
  </r>
  <r>
    <n v="961"/>
    <n v="120427"/>
    <x v="11"/>
    <s v="Jauja"/>
    <s v="Ricrán"/>
    <n v="1"/>
    <n v="1"/>
    <n v="2"/>
    <s v="pobreza alta y ruralidad alta"/>
    <n v="3"/>
    <n v="0"/>
    <n v="0"/>
    <n v="1556"/>
    <n v="57"/>
    <n v="100"/>
    <n v="0.58695652173913049"/>
    <n v="46"/>
    <n v="0.61909939043270135"/>
    <n v="0.6619565486907959"/>
    <n v="0"/>
    <n v="8"/>
    <n v="17"/>
    <n v="0"/>
    <n v="59"/>
    <n v="5.3571428571428568E-2"/>
    <n v="0.125"/>
    <n v="0"/>
    <n v="25"/>
    <n v="57"/>
    <x v="1"/>
    <n v="2.142857142857143E-3"/>
    <n v="5.0000000000000001E-3"/>
    <n v="0"/>
    <n v="3"/>
    <n v="5"/>
    <n v="0"/>
    <n v="6"/>
    <n v="14"/>
    <s v="No corresponde"/>
    <s v="No corresponde"/>
    <s v="No corresponde"/>
    <s v="No corresponde"/>
    <s v="No corresponde"/>
    <s v="No corresponde"/>
    <n v="0.75862068965517238"/>
    <n v="0.8"/>
    <n v="0.9"/>
    <n v="0"/>
    <n v="89"/>
    <n v="178"/>
    <n v="0"/>
    <n v="0"/>
    <n v="1"/>
    <n v="0"/>
    <n v="1"/>
    <n v="3"/>
    <s v="No corresponde"/>
    <s v="No corresponde"/>
    <s v="No corresponde"/>
    <n v="10"/>
    <n v="11"/>
    <m/>
    <n v="0"/>
    <n v="0"/>
    <n v="1"/>
  </r>
  <r>
    <n v="962"/>
    <n v="120429"/>
    <x v="11"/>
    <s v="Jauja"/>
    <s v="San Pedro de Chunán"/>
    <n v="2"/>
    <n v="1"/>
    <n v="5"/>
    <s v="pobreza baja y ruralidad alta"/>
    <n v="3"/>
    <n v="0"/>
    <n v="0"/>
    <n v="833"/>
    <n v="37.92"/>
    <n v="100"/>
    <n v="0.8125"/>
    <n v="16"/>
    <n v="0.87678570406777523"/>
    <n v="0.96249997615814209"/>
    <n v="0"/>
    <n v="4"/>
    <n v="8"/>
    <n v="0"/>
    <n v="20"/>
    <n v="8.5714286991528096E-2"/>
    <n v="0.20000000298023224"/>
    <n v="0"/>
    <n v="9"/>
    <n v="19"/>
    <x v="0"/>
    <s v="No corresponde"/>
    <s v="No corresponde"/>
    <n v="0"/>
    <n v="3"/>
    <n v="5"/>
    <n v="0"/>
    <n v="6"/>
    <n v="14"/>
    <s v="No corresponde"/>
    <s v="No corresponde"/>
    <s v="No corresponde"/>
    <s v="No corresponde"/>
    <s v="No corresponde"/>
    <s v="No corresponde"/>
    <n v="0.36363636363636365"/>
    <n v="0.7"/>
    <n v="0.8"/>
    <n v="0"/>
    <n v="50"/>
    <n v="100"/>
    <n v="0"/>
    <n v="0"/>
    <n v="1"/>
    <n v="0"/>
    <n v="1"/>
    <n v="3"/>
    <s v="No corresponde"/>
    <s v="No corresponde"/>
    <s v="No corresponde"/>
    <n v="9"/>
    <n v="10"/>
    <m/>
    <n v="0"/>
    <n v="0"/>
    <n v="0"/>
  </r>
  <r>
    <n v="963"/>
    <n v="120430"/>
    <x v="11"/>
    <s v="Jauja"/>
    <s v="Sausa"/>
    <n v="2"/>
    <n v="3"/>
    <n v="6"/>
    <s v="pobreza baja y ruralidad baja"/>
    <n v="1"/>
    <n v="0"/>
    <n v="0"/>
    <n v="3059"/>
    <n v="23.7"/>
    <n v="0.42313117066290551"/>
    <n v="0.70297029702970293"/>
    <n v="101"/>
    <n v="0.77797028898686971"/>
    <n v="0.87797027826309204"/>
    <n v="0"/>
    <n v="21"/>
    <n v="47"/>
    <n v="0"/>
    <n v="122"/>
    <n v="9.6428568874086656E-2"/>
    <n v="0.22499999403953552"/>
    <n v="0"/>
    <n v="45"/>
    <n v="104"/>
    <x v="0"/>
    <s v="No corresponde"/>
    <s v="No corresponde"/>
    <n v="0"/>
    <n v="7"/>
    <n v="15"/>
    <n v="0"/>
    <n v="2"/>
    <n v="10"/>
    <s v="No corresponde"/>
    <s v="No corresponde"/>
    <s v="No corresponde"/>
    <s v="No corresponde"/>
    <s v="No corresponde"/>
    <s v="No corresponde"/>
    <n v="0.94444444444444442"/>
    <n v="0.95"/>
    <n v="1"/>
    <n v="0"/>
    <n v="102"/>
    <n v="204"/>
    <s v="No corresponde"/>
    <s v="No corresponde"/>
    <s v="No corresponde"/>
    <n v="0"/>
    <n v="1"/>
    <n v="3"/>
    <s v="No corresponde"/>
    <s v="No corresponde"/>
    <s v="No corresponde"/>
    <n v="9"/>
    <n v="9"/>
    <m/>
    <n v="0"/>
    <n v="0"/>
    <n v="0"/>
  </r>
  <r>
    <n v="964"/>
    <n v="120431"/>
    <x v="11"/>
    <s v="Jauja"/>
    <s v="Sincos"/>
    <n v="2"/>
    <n v="1"/>
    <n v="3"/>
    <s v="pobreza media y ruralidad alta"/>
    <n v="4"/>
    <n v="0"/>
    <n v="1"/>
    <n v="4877"/>
    <n v="43.39"/>
    <n v="100"/>
    <n v="0.69655172413793098"/>
    <n v="145"/>
    <n v="0.73940885853884841"/>
    <n v="0.79655170440673828"/>
    <n v="0"/>
    <n v="23"/>
    <n v="53"/>
    <n v="4.6728971962616819E-3"/>
    <n v="214"/>
    <n v="6.8958608784249059E-2"/>
    <n v="0.15467289090156555"/>
    <n v="0"/>
    <n v="56"/>
    <n v="129"/>
    <x v="0"/>
    <s v="No corresponde"/>
    <s v="No corresponde"/>
    <n v="0"/>
    <n v="11"/>
    <n v="25"/>
    <n v="0"/>
    <n v="2"/>
    <n v="10"/>
    <s v="No corresponde"/>
    <s v="No corresponde"/>
    <s v="No corresponde"/>
    <s v="No corresponde"/>
    <s v="No corresponde"/>
    <s v="No corresponde"/>
    <n v="0.90347490347490345"/>
    <n v="0.95"/>
    <n v="1"/>
    <n v="0"/>
    <n v="146"/>
    <n v="292"/>
    <n v="0"/>
    <n v="1"/>
    <n v="2"/>
    <n v="0"/>
    <n v="1"/>
    <n v="3"/>
    <s v="No corresponde"/>
    <s v="No corresponde"/>
    <s v="No corresponde"/>
    <n v="10"/>
    <n v="10"/>
    <m/>
    <n v="0"/>
    <n v="0"/>
    <n v="1"/>
  </r>
  <r>
    <n v="965"/>
    <n v="120432"/>
    <x v="11"/>
    <s v="Jauja"/>
    <s v="Tunan Marca"/>
    <n v="2"/>
    <n v="1"/>
    <n v="3"/>
    <s v="pobreza media y ruralidad alta"/>
    <n v="3"/>
    <n v="0"/>
    <n v="0"/>
    <n v="1157"/>
    <n v="42.68"/>
    <n v="100"/>
    <n v="0.66666666666666663"/>
    <n v="30"/>
    <n v="0.70952380271185012"/>
    <n v="0.76666665077209473"/>
    <n v="0"/>
    <n v="7"/>
    <n v="15"/>
    <n v="0"/>
    <n v="46"/>
    <n v="6.4285716840199056E-2"/>
    <n v="0.15000000596046448"/>
    <n v="0"/>
    <n v="15"/>
    <n v="33"/>
    <x v="0"/>
    <s v="No corresponde"/>
    <s v="No corresponde"/>
    <n v="0"/>
    <n v="3"/>
    <n v="5"/>
    <n v="0"/>
    <n v="2"/>
    <n v="10"/>
    <s v="No corresponde"/>
    <s v="No corresponde"/>
    <s v="No corresponde"/>
    <s v="No corresponde"/>
    <s v="No corresponde"/>
    <s v="No corresponde"/>
    <n v="0.65671641791044777"/>
    <n v="0.8"/>
    <n v="0.9"/>
    <n v="0"/>
    <n v="73"/>
    <n v="147"/>
    <n v="0"/>
    <n v="0"/>
    <n v="1"/>
    <n v="0"/>
    <n v="1"/>
    <n v="3"/>
    <s v="No corresponde"/>
    <s v="No corresponde"/>
    <s v="No corresponde"/>
    <n v="9"/>
    <n v="10"/>
    <m/>
    <n v="0"/>
    <n v="0"/>
    <n v="0"/>
  </r>
  <r>
    <n v="966"/>
    <n v="120433"/>
    <x v="11"/>
    <s v="Jauja"/>
    <s v="Yauli"/>
    <n v="2"/>
    <n v="2"/>
    <n v="5"/>
    <s v="pobreza baja y ruralidad alta"/>
    <n v="1"/>
    <n v="0"/>
    <n v="0"/>
    <n v="1295"/>
    <n v="32.729999999999997"/>
    <n v="100"/>
    <n v="0.51724137931034486"/>
    <n v="29"/>
    <n v="0.58152710011439956"/>
    <n v="0.66724139451980591"/>
    <n v="0"/>
    <n v="6"/>
    <n v="13"/>
    <n v="0"/>
    <n v="48"/>
    <n v="8.5714286991528096E-2"/>
    <n v="0.20000000298023224"/>
    <n v="0"/>
    <n v="15"/>
    <n v="35"/>
    <x v="0"/>
    <s v="No corresponde"/>
    <s v="No corresponde"/>
    <n v="0"/>
    <n v="3"/>
    <n v="5"/>
    <n v="0"/>
    <n v="2"/>
    <n v="10"/>
    <s v="No corresponde"/>
    <s v="No corresponde"/>
    <s v="No corresponde"/>
    <s v="No corresponde"/>
    <s v="No corresponde"/>
    <s v="No corresponde"/>
    <n v="0.97435897435897434"/>
    <n v="1"/>
    <n v="1"/>
    <n v="0"/>
    <n v="97"/>
    <n v="194"/>
    <n v="0"/>
    <n v="0"/>
    <n v="1"/>
    <n v="0"/>
    <n v="1"/>
    <n v="3"/>
    <s v="No corresponde"/>
    <s v="No corresponde"/>
    <s v="No corresponde"/>
    <n v="9"/>
    <n v="10"/>
    <m/>
    <n v="0"/>
    <n v="0"/>
    <n v="0"/>
  </r>
  <r>
    <n v="967"/>
    <n v="120434"/>
    <x v="11"/>
    <s v="Jauja"/>
    <s v="Yauyos"/>
    <n v="2"/>
    <n v="3"/>
    <n v="6"/>
    <s v="pobreza baja y ruralidad baja"/>
    <n v="1"/>
    <n v="0"/>
    <n v="0"/>
    <n v="9294"/>
    <n v="24.02"/>
    <n v="6.0083837913367484"/>
    <n v="0.56655290102389078"/>
    <n v="293"/>
    <n v="0.6415528960195418"/>
    <n v="0.74155288934707642"/>
    <n v="0"/>
    <n v="73"/>
    <n v="170"/>
    <n v="0"/>
    <n v="437"/>
    <n v="9.6428568874086656E-2"/>
    <n v="0.22499999403953552"/>
    <n v="0"/>
    <n v="119"/>
    <n v="276"/>
    <x v="0"/>
    <s v="No corresponde"/>
    <s v="No corresponde"/>
    <n v="0"/>
    <n v="11"/>
    <n v="25"/>
    <n v="0"/>
    <n v="2"/>
    <n v="10"/>
    <s v="No corresponde"/>
    <s v="No corresponde"/>
    <s v="No corresponde"/>
    <s v="No corresponde"/>
    <s v="No corresponde"/>
    <s v="No corresponde"/>
    <n v="0.47348484848484851"/>
    <n v="0.7"/>
    <n v="0.8"/>
    <n v="0"/>
    <n v="198"/>
    <n v="396"/>
    <n v="0"/>
    <n v="0"/>
    <n v="1"/>
    <n v="0"/>
    <n v="1"/>
    <n v="3"/>
    <s v="No corresponde"/>
    <s v="No corresponde"/>
    <s v="No corresponde"/>
    <n v="9"/>
    <n v="10"/>
    <m/>
    <n v="0"/>
    <n v="0"/>
    <n v="0"/>
  </r>
  <r>
    <n v="968"/>
    <n v="120501"/>
    <x v="11"/>
    <s v="Junín"/>
    <s v="Junín"/>
    <n v="2"/>
    <n v="1"/>
    <n v="6"/>
    <s v="pobreza baja y ruralidad baja"/>
    <n v="4"/>
    <n v="1"/>
    <n v="0"/>
    <n v="9425"/>
    <n v="38.049999999999997"/>
    <n v="20.01713306681896"/>
    <n v="0.79802955665024633"/>
    <n v="406"/>
    <n v="0.87302955546738148"/>
    <n v="0.97302955389022827"/>
    <n v="0"/>
    <n v="65"/>
    <n v="150"/>
    <n v="1.6891891891891893E-3"/>
    <n v="592"/>
    <n v="9.8117760824881009E-2"/>
    <n v="0.22668918967247009"/>
    <n v="0"/>
    <n v="139"/>
    <n v="324"/>
    <x v="0"/>
    <s v="No corresponde"/>
    <s v="No corresponde"/>
    <n v="0"/>
    <n v="11"/>
    <n v="25"/>
    <n v="0"/>
    <n v="6"/>
    <n v="14"/>
    <n v="0"/>
    <n v="0.36428571428571427"/>
    <n v="0.85"/>
    <n v="0"/>
    <n v="0.36428571428571427"/>
    <n v="0.85"/>
    <n v="0.42485549132947975"/>
    <n v="0.7"/>
    <n v="0.8"/>
    <n v="0"/>
    <n v="321"/>
    <n v="642"/>
    <n v="0"/>
    <n v="0"/>
    <n v="1"/>
    <n v="0"/>
    <n v="1"/>
    <n v="3"/>
    <s v="No corresponde"/>
    <s v="No corresponde"/>
    <s v="No corresponde"/>
    <n v="11"/>
    <n v="12"/>
    <m/>
    <n v="0"/>
    <n v="0"/>
    <n v="0"/>
  </r>
  <r>
    <n v="969"/>
    <n v="120502"/>
    <x v="11"/>
    <s v="Junín"/>
    <s v="Carhuamayo"/>
    <n v="1"/>
    <n v="1"/>
    <n v="6"/>
    <s v="pobreza baja y ruralidad baja"/>
    <n v="2"/>
    <n v="0"/>
    <n v="0"/>
    <n v="7713"/>
    <n v="44.76"/>
    <n v="10.174717368961973"/>
    <n v="0.66536964980544744"/>
    <n v="257"/>
    <n v="0.74036964636633562"/>
    <n v="0.84036964178085327"/>
    <n v="0"/>
    <n v="33"/>
    <n v="77"/>
    <n v="2.9850746268656716E-2"/>
    <n v="335"/>
    <n v="0.12627931723970848"/>
    <n v="0.25485074520111084"/>
    <n v="0"/>
    <n v="84"/>
    <n v="196"/>
    <x v="0"/>
    <s v="No corresponde"/>
    <s v="No corresponde"/>
    <n v="0"/>
    <n v="11"/>
    <n v="25"/>
    <n v="0"/>
    <n v="2"/>
    <n v="10"/>
    <s v="No corresponde"/>
    <s v="No corresponde"/>
    <s v="No corresponde"/>
    <s v="No corresponde"/>
    <s v="No corresponde"/>
    <s v="No corresponde"/>
    <n v="0.8571428571428571"/>
    <n v="0.9"/>
    <n v="0.95"/>
    <n v="0"/>
    <n v="247"/>
    <n v="495"/>
    <n v="0"/>
    <n v="0"/>
    <n v="1"/>
    <n v="0"/>
    <n v="1"/>
    <n v="3"/>
    <s v="No corresponde"/>
    <s v="No corresponde"/>
    <s v="No corresponde"/>
    <n v="9"/>
    <n v="10"/>
    <m/>
    <n v="0"/>
    <n v="0"/>
    <n v="1"/>
  </r>
  <r>
    <n v="970"/>
    <n v="120503"/>
    <x v="11"/>
    <s v="Junín"/>
    <s v="Ondores"/>
    <n v="2"/>
    <n v="1"/>
    <n v="5"/>
    <s v="pobreza baja y ruralidad alta"/>
    <n v="1"/>
    <n v="0"/>
    <n v="0"/>
    <n v="1815"/>
    <n v="38.049999999999997"/>
    <n v="100"/>
    <n v="0.66"/>
    <n v="50"/>
    <n v="0.72428571530750818"/>
    <n v="0.81000000238418579"/>
    <n v="0"/>
    <n v="7"/>
    <n v="16"/>
    <n v="0"/>
    <n v="59"/>
    <n v="8.5714286991528096E-2"/>
    <n v="0.20000000298023224"/>
    <n v="0"/>
    <n v="15"/>
    <n v="33"/>
    <x v="0"/>
    <s v="No corresponde"/>
    <s v="No corresponde"/>
    <n v="0"/>
    <n v="3"/>
    <n v="5"/>
    <n v="0"/>
    <n v="2"/>
    <n v="10"/>
    <s v="No corresponde"/>
    <s v="No corresponde"/>
    <s v="No corresponde"/>
    <s v="No corresponde"/>
    <s v="No corresponde"/>
    <s v="No corresponde"/>
    <n v="0.9285714285714286"/>
    <n v="0.95"/>
    <n v="1"/>
    <n v="0"/>
    <n v="68"/>
    <n v="137"/>
    <n v="0"/>
    <n v="0"/>
    <n v="1"/>
    <n v="0"/>
    <n v="1"/>
    <n v="3"/>
    <s v="No corresponde"/>
    <s v="No corresponde"/>
    <s v="No corresponde"/>
    <n v="9"/>
    <n v="10"/>
    <m/>
    <n v="0"/>
    <n v="0"/>
    <n v="1"/>
  </r>
  <r>
    <n v="971"/>
    <n v="120504"/>
    <x v="11"/>
    <s v="Junín"/>
    <s v="Ulcumayo"/>
    <n v="1"/>
    <n v="1"/>
    <n v="1"/>
    <s v="pobreza muy alta y ruralidad alta"/>
    <n v="4"/>
    <n v="1"/>
    <n v="1"/>
    <n v="5742"/>
    <n v="68.650000000000006"/>
    <n v="100"/>
    <n v="0.62311557788944727"/>
    <n v="199"/>
    <n v="0.64454413799613142"/>
    <n v="0.67311555147171021"/>
    <n v="0"/>
    <n v="30"/>
    <n v="70"/>
    <n v="0"/>
    <n v="289"/>
    <n v="4.2857143495764048E-2"/>
    <n v="0.10000000149011612"/>
    <n v="0"/>
    <n v="69"/>
    <n v="160"/>
    <x v="1"/>
    <n v="2.142857142857143E-3"/>
    <n v="5.0000000000000001E-3"/>
    <n v="0"/>
    <n v="11"/>
    <n v="25"/>
    <n v="0"/>
    <n v="6"/>
    <n v="14"/>
    <s v="No corresponde"/>
    <s v="No corresponde"/>
    <s v="No corresponde"/>
    <s v="No corresponde"/>
    <s v="No corresponde"/>
    <s v="No corresponde"/>
    <n v="0.91629955947136565"/>
    <n v="0.95"/>
    <n v="1"/>
    <n v="0"/>
    <n v="170"/>
    <n v="340"/>
    <n v="0"/>
    <n v="0"/>
    <n v="1"/>
    <n v="0"/>
    <n v="1"/>
    <n v="3"/>
    <s v="No corresponde"/>
    <s v="No corresponde"/>
    <s v="No corresponde"/>
    <n v="10"/>
    <n v="11"/>
    <m/>
    <n v="0"/>
    <n v="0"/>
    <n v="1"/>
  </r>
  <r>
    <n v="972"/>
    <n v="120602"/>
    <x v="11"/>
    <s v="Satipo"/>
    <s v="Coviriali"/>
    <n v="2"/>
    <n v="2"/>
    <n v="5"/>
    <s v="pobreza baja y ruralidad alta"/>
    <n v="3"/>
    <n v="0"/>
    <n v="0"/>
    <n v="6287"/>
    <n v="30.58"/>
    <n v="100"/>
    <n v="0.55629139072847678"/>
    <n v="151"/>
    <n v="0.62057709936387373"/>
    <n v="0.70629137754440308"/>
    <n v="0"/>
    <n v="18"/>
    <n v="40"/>
    <n v="0"/>
    <n v="173"/>
    <n v="8.5714286991528096E-2"/>
    <n v="0.20000000298023224"/>
    <n v="0"/>
    <n v="55"/>
    <n v="127"/>
    <x v="0"/>
    <s v="No corresponde"/>
    <s v="No corresponde"/>
    <n v="0"/>
    <n v="11"/>
    <n v="25"/>
    <n v="0"/>
    <n v="2"/>
    <n v="10"/>
    <s v="No corresponde"/>
    <s v="No corresponde"/>
    <s v="No corresponde"/>
    <s v="No corresponde"/>
    <s v="No corresponde"/>
    <s v="No corresponde"/>
    <n v="0.92241379310344829"/>
    <n v="0.95"/>
    <n v="1"/>
    <n v="0"/>
    <n v="82"/>
    <n v="164"/>
    <n v="0"/>
    <n v="1"/>
    <n v="3"/>
    <n v="0"/>
    <n v="1"/>
    <n v="3"/>
    <n v="0"/>
    <s v="No corresponde"/>
    <n v="1"/>
    <n v="10"/>
    <n v="11"/>
    <m/>
    <n v="1"/>
    <n v="1"/>
    <n v="1"/>
  </r>
  <r>
    <n v="973"/>
    <n v="120603"/>
    <x v="11"/>
    <s v="Satipo"/>
    <s v="Llaylla"/>
    <n v="2"/>
    <n v="2"/>
    <n v="5"/>
    <s v="pobreza baja y ruralidad alta"/>
    <n v="4"/>
    <n v="1"/>
    <n v="1"/>
    <n v="6371"/>
    <n v="32.770000000000003"/>
    <n v="100"/>
    <n v="0.55932203389830504"/>
    <n v="118"/>
    <n v="0.62360774879016823"/>
    <n v="0.70932203531265259"/>
    <n v="0"/>
    <n v="19"/>
    <n v="43"/>
    <n v="5.5555555555555558E-3"/>
    <n v="180"/>
    <n v="9.126984240516782E-2"/>
    <n v="0.20555555820465088"/>
    <n v="0"/>
    <n v="63"/>
    <n v="146"/>
    <x v="0"/>
    <s v="No corresponde"/>
    <s v="No corresponde"/>
    <n v="0"/>
    <n v="11"/>
    <n v="25"/>
    <n v="0"/>
    <n v="6"/>
    <n v="14"/>
    <s v="No corresponde"/>
    <s v="No corresponde"/>
    <s v="No corresponde"/>
    <s v="No corresponde"/>
    <s v="No corresponde"/>
    <s v="No corresponde"/>
    <n v="0.88"/>
    <n v="0.9"/>
    <n v="0.95"/>
    <n v="0"/>
    <n v="106"/>
    <n v="213"/>
    <n v="0"/>
    <n v="1"/>
    <n v="2"/>
    <n v="0"/>
    <n v="1"/>
    <n v="3"/>
    <n v="0"/>
    <s v="No corresponde"/>
    <n v="1"/>
    <n v="10"/>
    <n v="11"/>
    <m/>
    <n v="1"/>
    <n v="1"/>
    <n v="0"/>
  </r>
  <r>
    <n v="974"/>
    <n v="120604"/>
    <x v="11"/>
    <s v="Satipo"/>
    <s v="Mazamari"/>
    <n v="2"/>
    <n v="3"/>
    <n v="4"/>
    <s v="pobreza media y ruralidad media"/>
    <n v="4"/>
    <n v="1"/>
    <n v="0"/>
    <n v="64552"/>
    <n v="25.38"/>
    <n v="62.58711052237517"/>
    <n v="0.61281588447653434"/>
    <n v="1108"/>
    <n v="0.66638730124384549"/>
    <n v="0.73781585693359375"/>
    <n v="0"/>
    <n v="175"/>
    <n v="407"/>
    <n v="7.5700227100681302E-4"/>
    <n v="1321"/>
    <n v="7.5757003788034294E-2"/>
    <n v="0.17575700581073761"/>
    <n v="0"/>
    <n v="422"/>
    <n v="983"/>
    <x v="0"/>
    <s v="No corresponde"/>
    <s v="No corresponde"/>
    <n v="0"/>
    <n v="15"/>
    <n v="35"/>
    <n v="0"/>
    <n v="6"/>
    <n v="14"/>
    <s v="No corresponde"/>
    <s v="No corresponde"/>
    <s v="No corresponde"/>
    <s v="No corresponde"/>
    <s v="No corresponde"/>
    <s v="No corresponde"/>
    <n v="0.87020109689213898"/>
    <n v="0.9"/>
    <n v="0.95"/>
    <n v="0"/>
    <n v="325"/>
    <n v="651"/>
    <n v="0"/>
    <n v="3"/>
    <n v="6"/>
    <n v="0"/>
    <n v="1"/>
    <n v="3"/>
    <n v="0"/>
    <s v="No corresponde"/>
    <n v="1"/>
    <n v="10"/>
    <n v="11"/>
    <m/>
    <n v="0"/>
    <n v="1"/>
    <n v="1"/>
  </r>
  <r>
    <n v="975"/>
    <n v="120605"/>
    <x v="11"/>
    <s v="Satipo"/>
    <s v="Pampa Hermosa"/>
    <n v="2"/>
    <n v="1"/>
    <n v="5"/>
    <s v="pobreza baja y ruralidad alta"/>
    <n v="2"/>
    <n v="0"/>
    <n v="0"/>
    <n v="10822"/>
    <n v="37.159999999999997"/>
    <n v="100"/>
    <n v="0.43065693430656932"/>
    <n v="137"/>
    <n v="0.49494265347750266"/>
    <n v="0.58065694570541382"/>
    <n v="0"/>
    <n v="21"/>
    <n v="47"/>
    <n v="0"/>
    <n v="178"/>
    <n v="8.5714286991528096E-2"/>
    <n v="0.20000000298023224"/>
    <n v="0"/>
    <n v="65"/>
    <n v="150"/>
    <x v="0"/>
    <s v="No corresponde"/>
    <s v="No corresponde"/>
    <n v="0"/>
    <n v="15"/>
    <n v="35"/>
    <n v="0"/>
    <n v="2"/>
    <n v="10"/>
    <s v="No corresponde"/>
    <s v="No corresponde"/>
    <s v="No corresponde"/>
    <s v="No corresponde"/>
    <s v="No corresponde"/>
    <s v="No corresponde"/>
    <n v="0.90400000000000003"/>
    <n v="0.95"/>
    <n v="1"/>
    <n v="0"/>
    <n v="97"/>
    <n v="194"/>
    <n v="0"/>
    <n v="1"/>
    <n v="2"/>
    <n v="0"/>
    <n v="1"/>
    <n v="3"/>
    <n v="0"/>
    <s v="No corresponde"/>
    <n v="1"/>
    <n v="10"/>
    <n v="11"/>
    <m/>
    <n v="1"/>
    <n v="1"/>
    <n v="0"/>
  </r>
  <r>
    <n v="976"/>
    <n v="120606"/>
    <x v="11"/>
    <s v="Satipo"/>
    <s v="Pangoa"/>
    <n v="2"/>
    <n v="3"/>
    <n v="4"/>
    <s v="pobreza media y ruralidad media"/>
    <n v="4"/>
    <n v="1"/>
    <n v="0"/>
    <n v="60157"/>
    <n v="25.38"/>
    <n v="62.58711052237517"/>
    <n v="0.39641434262948205"/>
    <n v="2510"/>
    <n v="0.4499857698778707"/>
    <n v="0.52141433954238892"/>
    <n v="0"/>
    <n v="429"/>
    <n v="1000"/>
    <n v="2.4491795248591722E-4"/>
    <n v="4083"/>
    <n v="7.5244915617913327E-2"/>
    <n v="0.17524491250514984"/>
    <n v="0"/>
    <n v="429"/>
    <n v="1000"/>
    <x v="0"/>
    <s v="No corresponde"/>
    <s v="No corresponde"/>
    <n v="0"/>
    <n v="15"/>
    <n v="35"/>
    <n v="0"/>
    <n v="6"/>
    <n v="14"/>
    <s v="No corresponde"/>
    <s v="No corresponde"/>
    <s v="No corresponde"/>
    <s v="No corresponde"/>
    <s v="No corresponde"/>
    <s v="No corresponde"/>
    <n v="0.72835666148263345"/>
    <n v="0.8"/>
    <n v="0.9"/>
    <n v="0"/>
    <n v="444"/>
    <n v="888"/>
    <n v="0"/>
    <n v="4"/>
    <n v="9"/>
    <n v="0"/>
    <n v="1"/>
    <n v="3"/>
    <n v="0"/>
    <s v="No corresponde"/>
    <n v="1"/>
    <n v="10"/>
    <n v="11"/>
    <m/>
    <n v="0"/>
    <n v="1"/>
    <n v="1"/>
  </r>
  <r>
    <n v="977"/>
    <n v="120607"/>
    <x v="11"/>
    <s v="Satipo"/>
    <s v="Río Negro"/>
    <n v="2"/>
    <n v="2"/>
    <n v="5"/>
    <s v="pobreza baja y ruralidad alta"/>
    <n v="4"/>
    <n v="1"/>
    <n v="1"/>
    <n v="29042"/>
    <n v="34.64"/>
    <n v="100"/>
    <n v="0.54772234273318876"/>
    <n v="922"/>
    <n v="0.61200804547108034"/>
    <n v="0.69772231578826904"/>
    <n v="0"/>
    <n v="124"/>
    <n v="288"/>
    <n v="0"/>
    <n v="1155"/>
    <n v="8.5714286991528096E-2"/>
    <n v="0.20000000298023224"/>
    <n v="0"/>
    <n v="338"/>
    <n v="787"/>
    <x v="0"/>
    <s v="No corresponde"/>
    <s v="No corresponde"/>
    <n v="0"/>
    <n v="15"/>
    <n v="35"/>
    <n v="0"/>
    <n v="6"/>
    <n v="14"/>
    <s v="No corresponde"/>
    <s v="No corresponde"/>
    <s v="No corresponde"/>
    <s v="No corresponde"/>
    <s v="No corresponde"/>
    <s v="No corresponde"/>
    <n v="0.919454770755886"/>
    <n v="0.95"/>
    <n v="1"/>
    <n v="0"/>
    <n v="214"/>
    <n v="429"/>
    <n v="0"/>
    <n v="3"/>
    <n v="7"/>
    <n v="0"/>
    <n v="1"/>
    <n v="3"/>
    <n v="0"/>
    <s v="No corresponde"/>
    <n v="1"/>
    <n v="10"/>
    <n v="11"/>
    <m/>
    <n v="1"/>
    <n v="1"/>
    <n v="0"/>
  </r>
  <r>
    <n v="978"/>
    <n v="120608"/>
    <x v="11"/>
    <s v="Satipo"/>
    <s v="Río Tambo"/>
    <n v="2"/>
    <n v="1"/>
    <n v="5"/>
    <s v="pobreza baja y ruralidad alta"/>
    <n v="4"/>
    <n v="1"/>
    <n v="0"/>
    <n v="60824"/>
    <n v="36.97"/>
    <n v="100"/>
    <n v="0.18934531450577663"/>
    <n v="1558"/>
    <n v="0.25363102521390057"/>
    <n v="0.3393453061580658"/>
    <n v="0"/>
    <n v="259"/>
    <n v="604"/>
    <n v="3.9416633819471815E-4"/>
    <n v="2537"/>
    <n v="8.6108452977310665E-2"/>
    <n v="0.2003941684961319"/>
    <n v="0"/>
    <n v="429"/>
    <n v="1000"/>
    <x v="0"/>
    <s v="No corresponde"/>
    <s v="No corresponde"/>
    <n v="0"/>
    <n v="15"/>
    <n v="35"/>
    <n v="0"/>
    <n v="6"/>
    <n v="14"/>
    <s v="No corresponde"/>
    <s v="No corresponde"/>
    <s v="No corresponde"/>
    <s v="No corresponde"/>
    <s v="No corresponde"/>
    <s v="No corresponde"/>
    <n v="0.84804928131416835"/>
    <n v="0.9"/>
    <n v="0.95"/>
    <n v="0"/>
    <n v="177"/>
    <n v="355"/>
    <n v="0"/>
    <n v="3"/>
    <n v="8"/>
    <n v="0"/>
    <n v="1"/>
    <n v="3"/>
    <n v="0"/>
    <s v="No corresponde"/>
    <n v="1"/>
    <n v="10"/>
    <n v="11"/>
    <m/>
    <n v="1"/>
    <n v="1"/>
    <n v="1"/>
  </r>
  <r>
    <n v="979"/>
    <n v="120609"/>
    <x v="11"/>
    <s v="Satipo"/>
    <s v="Vizcatan del Ene"/>
    <n v="2"/>
    <n v="3"/>
    <n v="4"/>
    <s v="pobreza media y ruralidad media"/>
    <n v="3"/>
    <n v="0"/>
    <n v="0"/>
    <n v="3548"/>
    <n v="25.38"/>
    <n v="62.58711052237517"/>
    <n v="0.73684210526315785"/>
    <n v="57"/>
    <n v="0.7904135298011894"/>
    <n v="0.86184209585189819"/>
    <n v="0"/>
    <n v="28"/>
    <n v="65"/>
    <n v="7.575757575757576E-3"/>
    <n v="264"/>
    <n v="8.2575759588381953E-2"/>
    <n v="0.1825757622718811"/>
    <n v="0"/>
    <n v="18"/>
    <n v="40"/>
    <x v="0"/>
    <s v="No corresponde"/>
    <s v="No corresponde"/>
    <n v="0"/>
    <n v="7"/>
    <n v="15"/>
    <n v="0"/>
    <n v="2"/>
    <n v="10"/>
    <s v="No corresponde"/>
    <s v="No corresponde"/>
    <s v="No corresponde"/>
    <s v="No corresponde"/>
    <s v="No corresponde"/>
    <s v="No corresponde"/>
    <n v="0"/>
    <n v="0.7"/>
    <n v="0.8"/>
    <n v="0"/>
    <n v="64"/>
    <n v="128"/>
    <s v="No corresponde"/>
    <s v="No corresponde"/>
    <s v="No corresponde"/>
    <n v="0"/>
    <n v="1"/>
    <n v="3"/>
    <s v="No corresponde"/>
    <s v="No corresponde"/>
    <s v="No corresponde"/>
    <n v="9"/>
    <n v="9"/>
    <m/>
    <n v="0"/>
    <n v="0"/>
    <n v="1"/>
  </r>
  <r>
    <n v="980"/>
    <n v="120702"/>
    <x v="11"/>
    <s v="Tarma"/>
    <s v="Acobamba"/>
    <n v="2"/>
    <n v="2"/>
    <n v="4"/>
    <s v="pobreza media y ruralidad media"/>
    <n v="1"/>
    <n v="0"/>
    <n v="0"/>
    <n v="13490"/>
    <n v="35.78"/>
    <n v="72.286962855061915"/>
    <n v="0.4826254826254826"/>
    <n v="259"/>
    <n v="0.53619691198594122"/>
    <n v="0.60762548446655273"/>
    <n v="0"/>
    <n v="47"/>
    <n v="108"/>
    <n v="2.4875621890547263E-3"/>
    <n v="402"/>
    <n v="7.7487564279665411E-2"/>
    <n v="0.1774875670671463"/>
    <n v="0"/>
    <n v="115"/>
    <n v="267"/>
    <x v="0"/>
    <s v="No corresponde"/>
    <s v="No corresponde"/>
    <n v="0"/>
    <n v="15"/>
    <n v="35"/>
    <n v="0"/>
    <n v="2"/>
    <n v="10"/>
    <s v="No corresponde"/>
    <s v="No corresponde"/>
    <s v="No corresponde"/>
    <s v="No corresponde"/>
    <s v="No corresponde"/>
    <s v="No corresponde"/>
    <n v="0.74025974025974028"/>
    <n v="0.8"/>
    <n v="0.9"/>
    <n v="0"/>
    <n v="221"/>
    <n v="442"/>
    <n v="0"/>
    <n v="2"/>
    <n v="4"/>
    <n v="0"/>
    <n v="1"/>
    <n v="3"/>
    <s v="No corresponde"/>
    <s v="No corresponde"/>
    <s v="No corresponde"/>
    <n v="10"/>
    <n v="10"/>
    <m/>
    <n v="0"/>
    <n v="0"/>
    <n v="0"/>
  </r>
  <r>
    <n v="981"/>
    <n v="120703"/>
    <x v="11"/>
    <s v="Tarma"/>
    <s v="Huaricolca"/>
    <n v="1"/>
    <n v="1"/>
    <n v="2"/>
    <s v="pobreza alta y ruralidad alta"/>
    <n v="4"/>
    <n v="1"/>
    <n v="0"/>
    <n v="3228"/>
    <n v="53.99"/>
    <n v="100"/>
    <n v="0.63934426229508201"/>
    <n v="61"/>
    <n v="0.6714871197729535"/>
    <n v="0.71434426307678223"/>
    <n v="0"/>
    <n v="11"/>
    <n v="24"/>
    <n v="3.1914893617021274E-2"/>
    <n v="94"/>
    <n v="8.5486320557927653E-2"/>
    <n v="0.15691488981246948"/>
    <n v="0"/>
    <n v="34"/>
    <n v="78"/>
    <x v="1"/>
    <n v="2.142857142857143E-3"/>
    <n v="5.0000000000000001E-3"/>
    <n v="0"/>
    <n v="7"/>
    <n v="15"/>
    <n v="0"/>
    <n v="6"/>
    <n v="14"/>
    <s v="No corresponde"/>
    <s v="No corresponde"/>
    <s v="No corresponde"/>
    <s v="No corresponde"/>
    <s v="No corresponde"/>
    <s v="No corresponde"/>
    <n v="0.43333333333333335"/>
    <n v="0.7"/>
    <n v="0.8"/>
    <n v="0"/>
    <n v="119"/>
    <n v="238"/>
    <n v="0"/>
    <n v="0"/>
    <n v="1"/>
    <n v="0"/>
    <n v="1"/>
    <n v="3"/>
    <s v="No corresponde"/>
    <s v="No corresponde"/>
    <s v="No corresponde"/>
    <n v="10"/>
    <n v="11"/>
    <m/>
    <n v="0"/>
    <n v="0"/>
    <n v="0"/>
  </r>
  <r>
    <n v="982"/>
    <n v="120704"/>
    <x v="11"/>
    <s v="Tarma"/>
    <s v="Huasahuasi"/>
    <n v="1"/>
    <n v="1"/>
    <n v="4"/>
    <s v="pobreza media y ruralidad media"/>
    <n v="2"/>
    <n v="0"/>
    <n v="0"/>
    <n v="15289"/>
    <n v="44.51"/>
    <n v="63.52750809061488"/>
    <n v="0.37386018237082069"/>
    <n v="329"/>
    <n v="0.42743161008816621"/>
    <n v="0.49886018037796021"/>
    <n v="0"/>
    <n v="61"/>
    <n v="141"/>
    <n v="0"/>
    <n v="571"/>
    <n v="7.4999998722757616E-2"/>
    <n v="0.17499999701976776"/>
    <n v="0"/>
    <n v="149"/>
    <n v="347"/>
    <x v="0"/>
    <s v="No corresponde"/>
    <s v="No corresponde"/>
    <n v="0"/>
    <n v="15"/>
    <n v="35"/>
    <n v="0"/>
    <n v="2"/>
    <n v="10"/>
    <s v="No corresponde"/>
    <s v="No corresponde"/>
    <s v="No corresponde"/>
    <s v="No corresponde"/>
    <s v="No corresponde"/>
    <s v="No corresponde"/>
    <n v="0.71812080536912748"/>
    <n v="0.8"/>
    <n v="0.9"/>
    <n v="0"/>
    <n v="232"/>
    <n v="465"/>
    <s v="No corresponde"/>
    <s v="No corresponde"/>
    <s v="No corresponde"/>
    <n v="0"/>
    <n v="1"/>
    <n v="3"/>
    <s v="No corresponde"/>
    <s v="No corresponde"/>
    <s v="No corresponde"/>
    <n v="9"/>
    <n v="9"/>
    <m/>
    <n v="0"/>
    <n v="0"/>
    <n v="1"/>
  </r>
  <r>
    <n v="983"/>
    <n v="120705"/>
    <x v="11"/>
    <s v="Tarma"/>
    <s v="La Unión"/>
    <n v="2"/>
    <n v="2"/>
    <n v="5"/>
    <s v="pobreza baja y ruralidad alta"/>
    <n v="1"/>
    <n v="0"/>
    <n v="0"/>
    <n v="3102"/>
    <n v="30.93"/>
    <n v="100"/>
    <n v="0.46666666666666667"/>
    <n v="105"/>
    <n v="0.53095238435836067"/>
    <n v="0.61666667461395264"/>
    <n v="0"/>
    <n v="19"/>
    <n v="44"/>
    <n v="0"/>
    <n v="181"/>
    <n v="8.5714286991528096E-2"/>
    <n v="0.20000000298023224"/>
    <n v="0"/>
    <n v="46"/>
    <n v="107"/>
    <x v="0"/>
    <s v="No corresponde"/>
    <s v="No corresponde"/>
    <n v="0"/>
    <n v="7"/>
    <n v="15"/>
    <n v="0"/>
    <n v="2"/>
    <n v="10"/>
    <s v="No corresponde"/>
    <s v="No corresponde"/>
    <s v="No corresponde"/>
    <s v="No corresponde"/>
    <s v="No corresponde"/>
    <s v="No corresponde"/>
    <n v="0.75838926174496646"/>
    <n v="0.8"/>
    <n v="0.9"/>
    <n v="0"/>
    <n v="148"/>
    <n v="296"/>
    <n v="0"/>
    <n v="1"/>
    <n v="2"/>
    <n v="0"/>
    <n v="1"/>
    <n v="3"/>
    <s v="No corresponde"/>
    <s v="No corresponde"/>
    <s v="No corresponde"/>
    <n v="10"/>
    <n v="10"/>
    <m/>
    <n v="0"/>
    <n v="0"/>
    <n v="0"/>
  </r>
  <r>
    <n v="984"/>
    <n v="120706"/>
    <x v="11"/>
    <s v="Tarma"/>
    <s v="Palca"/>
    <n v="2"/>
    <n v="1"/>
    <n v="3"/>
    <s v="pobreza media y ruralidad alta"/>
    <n v="4"/>
    <n v="1"/>
    <n v="1"/>
    <n v="5545"/>
    <n v="41.51"/>
    <n v="100"/>
    <n v="0.61165048543689315"/>
    <n v="206"/>
    <n v="0.65450763057571171"/>
    <n v="0.71165049076080322"/>
    <n v="0"/>
    <n v="37"/>
    <n v="86"/>
    <n v="0"/>
    <n v="332"/>
    <n v="6.4285716840199056E-2"/>
    <n v="0.15000000596046448"/>
    <n v="0"/>
    <n v="96"/>
    <n v="222"/>
    <x v="0"/>
    <s v="No corresponde"/>
    <s v="No corresponde"/>
    <n v="0"/>
    <n v="11"/>
    <n v="25"/>
    <n v="0"/>
    <n v="2"/>
    <n v="10"/>
    <s v="No corresponde"/>
    <s v="No corresponde"/>
    <s v="No corresponde"/>
    <s v="No corresponde"/>
    <s v="No corresponde"/>
    <s v="No corresponde"/>
    <n v="0.95674300254452926"/>
    <n v="1"/>
    <n v="1"/>
    <n v="0"/>
    <n v="136"/>
    <n v="272"/>
    <n v="0"/>
    <n v="1"/>
    <n v="3"/>
    <n v="0"/>
    <n v="1"/>
    <n v="3"/>
    <s v="No corresponde"/>
    <s v="No corresponde"/>
    <s v="No corresponde"/>
    <n v="10"/>
    <n v="10"/>
    <m/>
    <n v="0"/>
    <n v="0"/>
    <n v="0"/>
  </r>
  <r>
    <n v="985"/>
    <n v="120707"/>
    <x v="11"/>
    <s v="Tarma"/>
    <s v="Palcamayo"/>
    <n v="1"/>
    <n v="1"/>
    <n v="3"/>
    <s v="pobreza media y ruralidad alta"/>
    <n v="2"/>
    <n v="0"/>
    <n v="0"/>
    <n v="9505"/>
    <n v="44.41"/>
    <n v="100"/>
    <n v="0.47524752475247523"/>
    <n v="101"/>
    <n v="0.51810466821662438"/>
    <n v="0.57524752616882324"/>
    <n v="0"/>
    <n v="18"/>
    <n v="42"/>
    <n v="1.8404907975460124E-2"/>
    <n v="163"/>
    <n v="8.2690621838038894E-2"/>
    <n v="0.16840490698814392"/>
    <n v="0"/>
    <n v="49"/>
    <n v="113"/>
    <x v="0"/>
    <s v="No corresponde"/>
    <s v="No corresponde"/>
    <n v="0"/>
    <n v="15"/>
    <n v="35"/>
    <n v="0"/>
    <n v="2"/>
    <n v="10"/>
    <s v="No corresponde"/>
    <s v="No corresponde"/>
    <s v="No corresponde"/>
    <s v="No corresponde"/>
    <s v="No corresponde"/>
    <s v="No corresponde"/>
    <n v="0.96086956521739131"/>
    <n v="1"/>
    <n v="1"/>
    <n v="0"/>
    <n v="160"/>
    <n v="321"/>
    <n v="0"/>
    <n v="1"/>
    <n v="2"/>
    <n v="0"/>
    <n v="1"/>
    <n v="3"/>
    <s v="No corresponde"/>
    <s v="No corresponde"/>
    <s v="No corresponde"/>
    <n v="10"/>
    <n v="10"/>
    <m/>
    <n v="0"/>
    <n v="0"/>
    <n v="0"/>
  </r>
  <r>
    <n v="986"/>
    <n v="120708"/>
    <x v="11"/>
    <s v="Tarma"/>
    <s v="San Pedro de Cajas"/>
    <n v="1"/>
    <n v="1"/>
    <n v="4"/>
    <s v="pobreza media y ruralidad media"/>
    <n v="4"/>
    <n v="1"/>
    <n v="0"/>
    <n v="5629"/>
    <n v="61.32"/>
    <n v="36.170212765957451"/>
    <n v="0.55555555555555558"/>
    <n v="90"/>
    <n v="0.60912699548024984"/>
    <n v="0.68055558204650879"/>
    <n v="0"/>
    <n v="15"/>
    <n v="33"/>
    <n v="8.1967213114754103E-3"/>
    <n v="122"/>
    <n v="8.3196722232764989E-2"/>
    <n v="0.18319672346115112"/>
    <n v="0"/>
    <n v="41"/>
    <n v="94"/>
    <x v="1"/>
    <n v="2.142857142857143E-3"/>
    <n v="5.0000000000000001E-3"/>
    <n v="0"/>
    <n v="11"/>
    <n v="25"/>
    <n v="0"/>
    <n v="6"/>
    <n v="14"/>
    <s v="No corresponde"/>
    <s v="No corresponde"/>
    <s v="No corresponde"/>
    <s v="No corresponde"/>
    <s v="No corresponde"/>
    <s v="No corresponde"/>
    <n v="0.80952380952380953"/>
    <n v="0.9"/>
    <n v="0.95"/>
    <n v="0"/>
    <n v="208"/>
    <n v="416"/>
    <n v="0"/>
    <n v="0"/>
    <n v="1"/>
    <n v="0"/>
    <n v="1"/>
    <n v="3"/>
    <s v="No corresponde"/>
    <s v="No corresponde"/>
    <s v="No corresponde"/>
    <n v="10"/>
    <n v="11"/>
    <m/>
    <n v="0"/>
    <n v="0"/>
    <n v="0"/>
  </r>
  <r>
    <n v="987"/>
    <n v="120709"/>
    <x v="11"/>
    <s v="Tarma"/>
    <s v="Tapo"/>
    <n v="1"/>
    <n v="1"/>
    <n v="2"/>
    <s v="pobreza alta y ruralidad alta"/>
    <n v="3"/>
    <n v="0"/>
    <n v="0"/>
    <n v="6030"/>
    <n v="64.12"/>
    <n v="100"/>
    <n v="0.56666666666666665"/>
    <n v="120"/>
    <n v="0.59880951699756435"/>
    <n v="0.64166665077209473"/>
    <n v="0"/>
    <n v="21"/>
    <n v="48"/>
    <n v="5.434782608695652E-3"/>
    <n v="184"/>
    <n v="5.900621062480145E-2"/>
    <n v="0.1304347813129425"/>
    <n v="0"/>
    <n v="66"/>
    <n v="152"/>
    <x v="1"/>
    <n v="2.142857142857143E-3"/>
    <n v="5.0000000000000001E-3"/>
    <n v="0"/>
    <n v="11"/>
    <n v="25"/>
    <n v="0"/>
    <n v="2"/>
    <n v="10"/>
    <s v="No corresponde"/>
    <s v="No corresponde"/>
    <s v="No corresponde"/>
    <s v="No corresponde"/>
    <s v="No corresponde"/>
    <s v="No corresponde"/>
    <n v="0.52226720647773284"/>
    <n v="0.8"/>
    <n v="0.9"/>
    <n v="0"/>
    <n v="145"/>
    <n v="290"/>
    <n v="0"/>
    <n v="1"/>
    <n v="3"/>
    <n v="0"/>
    <n v="1"/>
    <n v="3"/>
    <s v="No corresponde"/>
    <s v="No corresponde"/>
    <s v="No corresponde"/>
    <n v="11"/>
    <n v="11"/>
    <m/>
    <n v="0"/>
    <n v="0"/>
    <n v="0"/>
  </r>
  <r>
    <n v="988"/>
    <n v="120802"/>
    <x v="11"/>
    <s v="Yauli"/>
    <s v="Chacapalpa"/>
    <n v="2"/>
    <n v="2"/>
    <n v="5"/>
    <s v="pobreza baja y ruralidad alta"/>
    <n v="1"/>
    <n v="0"/>
    <n v="0"/>
    <n v="699"/>
    <n v="33.840000000000003"/>
    <n v="100"/>
    <n v="0.22222222222222221"/>
    <n v="18"/>
    <n v="0.28650793338578845"/>
    <n v="0.37222221493721008"/>
    <n v="0"/>
    <n v="4"/>
    <n v="9"/>
    <n v="0"/>
    <n v="32"/>
    <n v="8.5714286991528096E-2"/>
    <n v="0.20000000298023224"/>
    <n v="0"/>
    <n v="10"/>
    <n v="22"/>
    <x v="0"/>
    <s v="No corresponde"/>
    <s v="No corresponde"/>
    <n v="0"/>
    <n v="3"/>
    <n v="5"/>
    <n v="0"/>
    <n v="2"/>
    <n v="10"/>
    <s v="No corresponde"/>
    <s v="No corresponde"/>
    <s v="No corresponde"/>
    <s v="No corresponde"/>
    <s v="No corresponde"/>
    <s v="No corresponde"/>
    <n v="0"/>
    <n v="0.7"/>
    <n v="0.8"/>
    <n v="0"/>
    <n v="30"/>
    <n v="60"/>
    <n v="0"/>
    <n v="0"/>
    <n v="1"/>
    <n v="0"/>
    <n v="1"/>
    <n v="3"/>
    <s v="No corresponde"/>
    <s v="No corresponde"/>
    <s v="No corresponde"/>
    <n v="9"/>
    <n v="10"/>
    <m/>
    <n v="0"/>
    <n v="0"/>
    <n v="1"/>
  </r>
  <r>
    <n v="989"/>
    <n v="120805"/>
    <x v="11"/>
    <s v="Yauli"/>
    <s v="Morococha"/>
    <n v="2"/>
    <n v="1"/>
    <n v="6"/>
    <s v="pobreza baja y ruralidad baja"/>
    <n v="1"/>
    <n v="0"/>
    <n v="0"/>
    <n v="4232"/>
    <n v="38.65"/>
    <n v="30.934767989240079"/>
    <n v="0.676056338028169"/>
    <n v="142"/>
    <n v="0.75105633774033975"/>
    <n v="0.85105633735656738"/>
    <n v="0"/>
    <n v="21"/>
    <n v="49"/>
    <n v="0"/>
    <n v="190"/>
    <n v="9.6428568874086656E-2"/>
    <n v="0.22499999403953552"/>
    <n v="0"/>
    <n v="64"/>
    <n v="149"/>
    <x v="0"/>
    <s v="No corresponde"/>
    <s v="No corresponde"/>
    <n v="0"/>
    <n v="3"/>
    <n v="5"/>
    <n v="0"/>
    <n v="2"/>
    <n v="10"/>
    <s v="No corresponde"/>
    <s v="No corresponde"/>
    <s v="No corresponde"/>
    <s v="No corresponde"/>
    <s v="No corresponde"/>
    <s v="No corresponde"/>
    <n v="0.50909090909090904"/>
    <n v="0.8"/>
    <n v="0.9"/>
    <n v="0"/>
    <n v="112"/>
    <n v="225"/>
    <s v="No corresponde"/>
    <s v="No corresponde"/>
    <s v="No corresponde"/>
    <n v="0"/>
    <n v="1"/>
    <n v="3"/>
    <s v="No corresponde"/>
    <s v="No corresponde"/>
    <s v="No corresponde"/>
    <n v="9"/>
    <n v="9"/>
    <m/>
    <n v="0"/>
    <n v="0"/>
    <n v="0"/>
  </r>
  <r>
    <n v="990"/>
    <n v="120807"/>
    <x v="11"/>
    <s v="Yauli"/>
    <s v="Santa Bárbara de Carhuacayán"/>
    <n v="2"/>
    <n v="2"/>
    <n v="5"/>
    <s v="pobreza baja y ruralidad alta"/>
    <n v="3"/>
    <n v="0"/>
    <n v="0"/>
    <n v="2357"/>
    <n v="29.05"/>
    <n v="100"/>
    <n v="0.52631578947368418"/>
    <n v="19"/>
    <n v="0.59060150160825342"/>
    <n v="0.6763157844543457"/>
    <n v="0"/>
    <n v="3"/>
    <n v="7"/>
    <n v="0"/>
    <n v="35"/>
    <n v="8.5714286991528096E-2"/>
    <n v="0.20000000298023224"/>
    <n v="0"/>
    <n v="10"/>
    <n v="22"/>
    <x v="0"/>
    <s v="No corresponde"/>
    <s v="No corresponde"/>
    <n v="0"/>
    <n v="3"/>
    <n v="5"/>
    <n v="0"/>
    <n v="6"/>
    <n v="14"/>
    <s v="No corresponde"/>
    <s v="No corresponde"/>
    <s v="No corresponde"/>
    <s v="No corresponde"/>
    <s v="No corresponde"/>
    <s v="No corresponde"/>
    <n v="1"/>
    <n v="1"/>
    <n v="1"/>
    <n v="0"/>
    <n v="59"/>
    <n v="119"/>
    <s v="No corresponde"/>
    <s v="No corresponde"/>
    <s v="No corresponde"/>
    <n v="0"/>
    <n v="1"/>
    <n v="3"/>
    <s v="No corresponde"/>
    <s v="No corresponde"/>
    <s v="No corresponde"/>
    <n v="9"/>
    <n v="9"/>
    <m/>
    <n v="0"/>
    <n v="0"/>
    <n v="0"/>
  </r>
  <r>
    <n v="991"/>
    <n v="120809"/>
    <x v="11"/>
    <s v="Yauli"/>
    <s v="Suitucancha"/>
    <n v="2"/>
    <n v="2"/>
    <n v="5"/>
    <s v="pobreza baja y ruralidad alta"/>
    <n v="3"/>
    <n v="0"/>
    <n v="0"/>
    <n v="1007"/>
    <n v="26.56"/>
    <n v="100"/>
    <n v="0.68421052631578949"/>
    <n v="38"/>
    <n v="0.74849623576142732"/>
    <n v="0.83421051502227783"/>
    <n v="0"/>
    <n v="5"/>
    <n v="11"/>
    <n v="0"/>
    <n v="44"/>
    <n v="8.5714286991528096E-2"/>
    <n v="0.20000000298023224"/>
    <n v="0"/>
    <n v="14"/>
    <n v="31"/>
    <x v="0"/>
    <s v="No corresponde"/>
    <s v="No corresponde"/>
    <n v="0"/>
    <n v="3"/>
    <n v="5"/>
    <n v="0"/>
    <n v="2"/>
    <n v="10"/>
    <s v="No corresponde"/>
    <s v="No corresponde"/>
    <s v="No corresponde"/>
    <s v="No corresponde"/>
    <s v="No corresponde"/>
    <s v="No corresponde"/>
    <n v="0"/>
    <n v="0.7"/>
    <n v="0.8"/>
    <n v="0"/>
    <n v="44"/>
    <n v="88"/>
    <s v="No corresponde"/>
    <s v="No corresponde"/>
    <s v="No corresponde"/>
    <n v="0"/>
    <n v="1"/>
    <n v="3"/>
    <s v="No corresponde"/>
    <s v="No corresponde"/>
    <s v="No corresponde"/>
    <n v="9"/>
    <n v="9"/>
    <m/>
    <n v="0"/>
    <n v="0"/>
    <n v="1"/>
  </r>
  <r>
    <n v="992"/>
    <n v="120902"/>
    <x v="11"/>
    <s v="Chupaca"/>
    <s v="Ahuac"/>
    <n v="2"/>
    <n v="2"/>
    <n v="4"/>
    <s v="pobreza media y ruralidad media"/>
    <n v="2"/>
    <n v="0"/>
    <n v="0"/>
    <n v="5890"/>
    <n v="35.93"/>
    <n v="50.291715285880976"/>
    <n v="0.68907563025210083"/>
    <n v="238"/>
    <n v="0.74264706676604508"/>
    <n v="0.81407564878463745"/>
    <n v="0"/>
    <n v="43"/>
    <n v="99"/>
    <n v="1.3986013986013986E-2"/>
    <n v="286"/>
    <n v="8.8986015834889326E-2"/>
    <n v="0.18898601830005646"/>
    <n v="0"/>
    <n v="84"/>
    <n v="195"/>
    <x v="0"/>
    <s v="No corresponde"/>
    <s v="No corresponde"/>
    <n v="0"/>
    <n v="7"/>
    <n v="15"/>
    <n v="0"/>
    <n v="6"/>
    <n v="14"/>
    <s v="No corresponde"/>
    <s v="No corresponde"/>
    <s v="No corresponde"/>
    <s v="No corresponde"/>
    <s v="No corresponde"/>
    <s v="No corresponde"/>
    <n v="0.49640287769784175"/>
    <n v="0.7"/>
    <n v="0.8"/>
    <n v="0"/>
    <n v="141"/>
    <n v="283"/>
    <n v="0"/>
    <n v="1"/>
    <n v="2"/>
    <n v="0"/>
    <n v="1"/>
    <n v="3"/>
    <s v="No corresponde"/>
    <s v="No corresponde"/>
    <s v="No corresponde"/>
    <n v="10"/>
    <n v="10"/>
    <m/>
    <n v="0"/>
    <n v="0"/>
    <n v="0"/>
  </r>
  <r>
    <n v="993"/>
    <n v="120903"/>
    <x v="11"/>
    <s v="Chupaca"/>
    <s v="Chongos Bajo"/>
    <n v="2"/>
    <n v="2"/>
    <n v="6"/>
    <s v="pobreza baja y ruralidad baja"/>
    <n v="1"/>
    <n v="0"/>
    <n v="0"/>
    <n v="3978"/>
    <n v="30.84"/>
    <n v="25.08169934640523"/>
    <n v="0.74285714285714288"/>
    <n v="140"/>
    <n v="0.81785715453478758"/>
    <n v="0.91785717010498047"/>
    <n v="0"/>
    <n v="23"/>
    <n v="53"/>
    <n v="0"/>
    <n v="159"/>
    <n v="9.6428568874086656E-2"/>
    <n v="0.22499999403953552"/>
    <n v="0"/>
    <n v="62"/>
    <n v="143"/>
    <x v="0"/>
    <s v="No corresponde"/>
    <s v="No corresponde"/>
    <n v="0"/>
    <n v="11"/>
    <n v="25"/>
    <n v="0"/>
    <n v="6"/>
    <n v="14"/>
    <s v="No corresponde"/>
    <s v="No corresponde"/>
    <s v="No corresponde"/>
    <s v="No corresponde"/>
    <s v="No corresponde"/>
    <s v="No corresponde"/>
    <n v="0.91044776119402981"/>
    <n v="0.95"/>
    <n v="1"/>
    <n v="0"/>
    <n v="150"/>
    <n v="301"/>
    <n v="0"/>
    <n v="0"/>
    <n v="1"/>
    <n v="0"/>
    <n v="1"/>
    <n v="3"/>
    <s v="No corresponde"/>
    <s v="No corresponde"/>
    <s v="No corresponde"/>
    <n v="9"/>
    <n v="10"/>
    <m/>
    <n v="0"/>
    <n v="0"/>
    <n v="0"/>
  </r>
  <r>
    <n v="994"/>
    <n v="120906"/>
    <x v="11"/>
    <s v="Chupaca"/>
    <s v="San Juan de Yscos"/>
    <n v="2"/>
    <n v="1"/>
    <n v="5"/>
    <s v="pobreza baja y ruralidad alta"/>
    <n v="3"/>
    <n v="0"/>
    <n v="0"/>
    <n v="2108"/>
    <n v="37.44"/>
    <n v="100"/>
    <n v="0.72727272727272729"/>
    <n v="88"/>
    <n v="0.79155844062953806"/>
    <n v="0.87727272510528564"/>
    <n v="0"/>
    <n v="12"/>
    <n v="26"/>
    <n v="0"/>
    <n v="97"/>
    <n v="8.5714286991528096E-2"/>
    <n v="0.20000000298023224"/>
    <n v="0"/>
    <n v="26"/>
    <n v="59"/>
    <x v="0"/>
    <s v="No corresponde"/>
    <s v="No corresponde"/>
    <n v="0"/>
    <n v="7"/>
    <n v="15"/>
    <n v="0"/>
    <n v="6"/>
    <n v="14"/>
    <s v="No corresponde"/>
    <s v="No corresponde"/>
    <s v="No corresponde"/>
    <s v="No corresponde"/>
    <s v="No corresponde"/>
    <s v="No corresponde"/>
    <n v="0.72499999999999998"/>
    <n v="0.8"/>
    <n v="0.9"/>
    <n v="0"/>
    <n v="106"/>
    <n v="213"/>
    <s v="No corresponde"/>
    <s v="No corresponde"/>
    <s v="No corresponde"/>
    <n v="0"/>
    <n v="1"/>
    <n v="3"/>
    <s v="No corresponde"/>
    <s v="No corresponde"/>
    <s v="No corresponde"/>
    <n v="9"/>
    <n v="9"/>
    <m/>
    <n v="0"/>
    <n v="0"/>
    <n v="0"/>
  </r>
  <r>
    <n v="995"/>
    <n v="120907"/>
    <x v="11"/>
    <s v="Chupaca"/>
    <s v="San Juan de Jarpa"/>
    <n v="1"/>
    <n v="1"/>
    <n v="2"/>
    <s v="pobreza alta y ruralidad alta"/>
    <n v="2"/>
    <n v="0"/>
    <n v="0"/>
    <n v="3571"/>
    <n v="54.25"/>
    <n v="100"/>
    <n v="0.70526315789473681"/>
    <n v="95"/>
    <n v="0.7374060268688919"/>
    <n v="0.78026318550109863"/>
    <n v="0"/>
    <n v="15"/>
    <n v="33"/>
    <n v="0"/>
    <n v="105"/>
    <n v="5.3571428571428568E-2"/>
    <n v="0.125"/>
    <n v="0"/>
    <n v="48"/>
    <n v="112"/>
    <x v="1"/>
    <n v="2.142857142857143E-3"/>
    <n v="5.0000000000000001E-3"/>
    <n v="0"/>
    <n v="11"/>
    <n v="25"/>
    <n v="0"/>
    <n v="2"/>
    <n v="10"/>
    <s v="No corresponde"/>
    <s v="No corresponde"/>
    <s v="No corresponde"/>
    <s v="No corresponde"/>
    <s v="No corresponde"/>
    <s v="No corresponde"/>
    <n v="0.46753246753246752"/>
    <n v="0.7"/>
    <n v="0.8"/>
    <n v="0"/>
    <n v="139"/>
    <n v="278"/>
    <s v="No corresponde"/>
    <s v="No corresponde"/>
    <s v="No corresponde"/>
    <n v="0"/>
    <n v="1"/>
    <n v="3"/>
    <s v="No corresponde"/>
    <s v="No corresponde"/>
    <s v="No corresponde"/>
    <n v="10"/>
    <n v="10"/>
    <m/>
    <n v="0"/>
    <n v="0"/>
    <n v="0"/>
  </r>
  <r>
    <n v="996"/>
    <n v="120908"/>
    <x v="11"/>
    <s v="Chupaca"/>
    <s v="Tres de Diciembre"/>
    <n v="2"/>
    <n v="2"/>
    <n v="6"/>
    <s v="pobreza baja y ruralidad baja"/>
    <n v="1"/>
    <n v="0"/>
    <n v="0"/>
    <n v="2096"/>
    <n v="26.58"/>
    <n v="0"/>
    <n v="0.79347826086956519"/>
    <n v="92"/>
    <n v="0.86847826153595253"/>
    <n v="0.96847826242446899"/>
    <n v="0"/>
    <n v="14"/>
    <n v="31"/>
    <n v="1.0752688172043012E-2"/>
    <n v="93"/>
    <n v="0.10718125903752909"/>
    <n v="0.23575268685817719"/>
    <n v="0"/>
    <n v="25"/>
    <n v="57"/>
    <x v="0"/>
    <s v="No corresponde"/>
    <s v="No corresponde"/>
    <n v="0"/>
    <n v="7"/>
    <n v="15"/>
    <n v="0"/>
    <n v="2"/>
    <n v="10"/>
    <s v="No corresponde"/>
    <s v="No corresponde"/>
    <s v="No corresponde"/>
    <s v="No corresponde"/>
    <s v="No corresponde"/>
    <s v="No corresponde"/>
    <n v="1"/>
    <n v="1"/>
    <n v="1"/>
    <n v="0"/>
    <n v="118"/>
    <n v="236"/>
    <n v="0"/>
    <n v="0"/>
    <n v="1"/>
    <n v="0"/>
    <n v="1"/>
    <n v="3"/>
    <s v="No corresponde"/>
    <s v="No corresponde"/>
    <s v="No corresponde"/>
    <n v="9"/>
    <n v="10"/>
    <m/>
    <n v="0"/>
    <n v="0"/>
    <n v="1"/>
  </r>
  <r>
    <n v="997"/>
    <n v="120909"/>
    <x v="11"/>
    <s v="Chupaca"/>
    <s v="Yanacancha"/>
    <n v="2"/>
    <n v="1"/>
    <n v="3"/>
    <s v="pobreza media y ruralidad alta"/>
    <n v="3"/>
    <n v="0"/>
    <n v="0"/>
    <n v="3522"/>
    <n v="43.09"/>
    <n v="100"/>
    <n v="0.63793103448275867"/>
    <n v="116"/>
    <n v="0.68078816817899057"/>
    <n v="0.7379310131072998"/>
    <n v="0"/>
    <n v="24"/>
    <n v="56"/>
    <n v="9.1463414634146339E-2"/>
    <n v="164"/>
    <n v="0.15574912602270108"/>
    <n v="0.24146340787410736"/>
    <n v="0"/>
    <n v="49"/>
    <n v="114"/>
    <x v="0"/>
    <s v="No corresponde"/>
    <s v="No corresponde"/>
    <n v="0"/>
    <n v="7"/>
    <n v="15"/>
    <n v="0"/>
    <n v="6"/>
    <n v="14"/>
    <s v="No corresponde"/>
    <s v="No corresponde"/>
    <s v="No corresponde"/>
    <s v="No corresponde"/>
    <s v="No corresponde"/>
    <s v="No corresponde"/>
    <n v="0.9494949494949495"/>
    <n v="0.95"/>
    <n v="1"/>
    <n v="0"/>
    <n v="79"/>
    <n v="159"/>
    <n v="0"/>
    <n v="0"/>
    <n v="1"/>
    <n v="0"/>
    <n v="1"/>
    <n v="3"/>
    <s v="No corresponde"/>
    <s v="No corresponde"/>
    <s v="No corresponde"/>
    <n v="9"/>
    <n v="10"/>
    <m/>
    <n v="0"/>
    <n v="0"/>
    <n v="1"/>
  </r>
  <r>
    <n v="998"/>
    <n v="130102"/>
    <x v="12"/>
    <s v="Trujillo"/>
    <s v="El Porvenir"/>
    <n v="2"/>
    <n v="3"/>
    <n v="6"/>
    <s v="pobreza baja y ruralidad baja"/>
    <n v="1"/>
    <n v="0"/>
    <n v="0"/>
    <n v="194002"/>
    <n v="31.11"/>
    <n v="0"/>
    <n v="0.77791563275434239"/>
    <n v="7254"/>
    <n v="0.85291562252372599"/>
    <n v="0.95291560888290405"/>
    <n v="0"/>
    <n v="429"/>
    <n v="1000"/>
    <n v="1.35666802333469E-4"/>
    <n v="7371"/>
    <n v="9.6564239220850057E-2"/>
    <n v="0.22513566911220551"/>
    <n v="0"/>
    <n v="429"/>
    <n v="1000"/>
    <x v="0"/>
    <s v="No corresponde"/>
    <s v="No corresponde"/>
    <n v="0"/>
    <n v="15"/>
    <n v="35"/>
    <n v="0"/>
    <n v="2"/>
    <n v="10"/>
    <s v="No corresponde"/>
    <s v="No corresponde"/>
    <s v="No corresponde"/>
    <s v="No corresponde"/>
    <s v="No corresponde"/>
    <s v="No corresponde"/>
    <n v="0.77646159724875807"/>
    <n v="0.8"/>
    <n v="0.9"/>
    <n v="0"/>
    <n v="1661"/>
    <n v="3323"/>
    <s v="No corresponde"/>
    <s v="No corresponde"/>
    <s v="No corresponde"/>
    <n v="0"/>
    <n v="1"/>
    <n v="3"/>
    <s v="No corresponde"/>
    <s v="No corresponde"/>
    <s v="No corresponde"/>
    <n v="9"/>
    <n v="9"/>
    <m/>
    <n v="0"/>
    <n v="0"/>
    <n v="1"/>
  </r>
  <r>
    <n v="999"/>
    <n v="130103"/>
    <x v="12"/>
    <s v="Trujillo"/>
    <s v="Florencia de Mora"/>
    <n v="2"/>
    <n v="3"/>
    <n v="6"/>
    <s v="pobreza baja y ruralidad baja"/>
    <n v="1"/>
    <n v="0"/>
    <n v="0"/>
    <n v="42468"/>
    <n v="29.21"/>
    <n v="0"/>
    <n v="0.80362776025236593"/>
    <n v="2536"/>
    <n v="0.87862775214570443"/>
    <n v="0.97862774133682251"/>
    <n v="0"/>
    <n v="187"/>
    <n v="436"/>
    <n v="0"/>
    <n v="1549"/>
    <n v="9.6428568874086656E-2"/>
    <n v="0.22499999403953552"/>
    <n v="0"/>
    <n v="429"/>
    <n v="1000"/>
    <x v="0"/>
    <s v="No corresponde"/>
    <s v="No corresponde"/>
    <n v="0"/>
    <n v="15"/>
    <n v="35"/>
    <n v="0"/>
    <n v="2"/>
    <n v="10"/>
    <s v="No corresponde"/>
    <s v="No corresponde"/>
    <s v="No corresponde"/>
    <s v="No corresponde"/>
    <s v="No corresponde"/>
    <s v="No corresponde"/>
    <n v="0.37474402730375428"/>
    <n v="0.7"/>
    <n v="0.8"/>
    <n v="0"/>
    <n v="381"/>
    <n v="763"/>
    <s v="No corresponde"/>
    <s v="No corresponde"/>
    <s v="No corresponde"/>
    <n v="0"/>
    <n v="1"/>
    <n v="3"/>
    <s v="No corresponde"/>
    <s v="No corresponde"/>
    <s v="No corresponde"/>
    <n v="9"/>
    <n v="9"/>
    <m/>
    <n v="0"/>
    <n v="0"/>
    <n v="0"/>
  </r>
  <r>
    <n v="1000"/>
    <n v="130104"/>
    <x v="12"/>
    <s v="Trujillo"/>
    <s v="Huanchaco"/>
    <n v="2"/>
    <n v="4"/>
    <n v="6"/>
    <s v="pobreza baja y ruralidad baja"/>
    <n v="1"/>
    <n v="0"/>
    <n v="0"/>
    <n v="71379"/>
    <n v="24.67"/>
    <n v="3.6452611604913616"/>
    <n v="0.78365384615384615"/>
    <n v="2912"/>
    <n v="0.85865385519279225"/>
    <n v="0.95865386724472046"/>
    <n v="0"/>
    <n v="217"/>
    <n v="505"/>
    <n v="6.1728395061728394E-4"/>
    <n v="1620"/>
    <n v="9.7045857775989258E-2"/>
    <n v="0.22561728954315186"/>
    <n v="0"/>
    <n v="429"/>
    <n v="1000"/>
    <x v="0"/>
    <s v="No corresponde"/>
    <s v="No corresponde"/>
    <n v="0"/>
    <n v="15"/>
    <n v="35"/>
    <n v="0"/>
    <n v="6"/>
    <n v="14"/>
    <s v="No corresponde"/>
    <s v="No corresponde"/>
    <s v="No corresponde"/>
    <s v="No corresponde"/>
    <s v="No corresponde"/>
    <s v="No corresponde"/>
    <n v="0.71927374301675973"/>
    <n v="0.8"/>
    <n v="0.9"/>
    <n v="0"/>
    <n v="627"/>
    <n v="1255"/>
    <s v="No corresponde"/>
    <s v="No corresponde"/>
    <s v="No corresponde"/>
    <n v="0"/>
    <n v="1"/>
    <n v="3"/>
    <s v="No corresponde"/>
    <s v="No corresponde"/>
    <s v="No corresponde"/>
    <n v="9"/>
    <n v="9"/>
    <m/>
    <n v="0"/>
    <n v="0"/>
    <n v="1"/>
  </r>
  <r>
    <n v="1001"/>
    <n v="130107"/>
    <x v="12"/>
    <s v="Trujillo"/>
    <s v="Moche"/>
    <n v="2"/>
    <n v="3"/>
    <n v="6"/>
    <s v="pobreza baja y ruralidad baja"/>
    <n v="1"/>
    <n v="0"/>
    <n v="0"/>
    <n v="35518"/>
    <n v="26.94"/>
    <n v="16.766292462458086"/>
    <n v="0.81818181818181823"/>
    <n v="1595"/>
    <n v="0.88753247570681881"/>
    <n v="0.98000001907348633"/>
    <n v="0"/>
    <n v="128"/>
    <n v="297"/>
    <n v="0"/>
    <n v="1031"/>
    <n v="9.6428568874086656E-2"/>
    <n v="0.22499999403953552"/>
    <n v="0"/>
    <n v="429"/>
    <n v="1000"/>
    <x v="0"/>
    <s v="No corresponde"/>
    <s v="No corresponde"/>
    <n v="0"/>
    <n v="15"/>
    <n v="35"/>
    <n v="0"/>
    <n v="6"/>
    <n v="14"/>
    <s v="No corresponde"/>
    <s v="No corresponde"/>
    <s v="No corresponde"/>
    <s v="No corresponde"/>
    <s v="No corresponde"/>
    <s v="No corresponde"/>
    <n v="0.92437923250564336"/>
    <n v="0.95"/>
    <n v="1"/>
    <n v="0"/>
    <n v="280"/>
    <n v="561"/>
    <s v="No corresponde"/>
    <s v="No corresponde"/>
    <s v="No corresponde"/>
    <n v="0"/>
    <n v="1"/>
    <n v="3"/>
    <s v="No corresponde"/>
    <s v="No corresponde"/>
    <s v="No corresponde"/>
    <n v="9"/>
    <n v="9"/>
    <m/>
    <n v="0"/>
    <n v="0"/>
    <n v="1"/>
  </r>
  <r>
    <n v="1002"/>
    <n v="130108"/>
    <x v="12"/>
    <s v="Trujillo"/>
    <s v="Poroto"/>
    <n v="1"/>
    <n v="2"/>
    <n v="3"/>
    <s v="pobreza media y ruralidad alta"/>
    <n v="4"/>
    <n v="0"/>
    <n v="1"/>
    <n v="3090"/>
    <n v="47.5"/>
    <n v="100"/>
    <n v="0.7483443708609272"/>
    <n v="151"/>
    <n v="0.79120152004507205"/>
    <n v="0.84834438562393188"/>
    <n v="0"/>
    <n v="25"/>
    <n v="57"/>
    <n v="0"/>
    <n v="232"/>
    <n v="6.4285716840199056E-2"/>
    <n v="0.15000000596046448"/>
    <n v="0"/>
    <n v="50"/>
    <n v="115"/>
    <x v="0"/>
    <s v="No corresponde"/>
    <s v="No corresponde"/>
    <n v="0"/>
    <n v="7"/>
    <n v="15"/>
    <n v="0"/>
    <n v="6"/>
    <n v="14"/>
    <s v="No corresponde"/>
    <s v="No corresponde"/>
    <s v="No corresponde"/>
    <s v="No corresponde"/>
    <s v="No corresponde"/>
    <s v="No corresponde"/>
    <n v="0.90952380952380951"/>
    <n v="0.95"/>
    <n v="1"/>
    <n v="0"/>
    <n v="102"/>
    <n v="205"/>
    <n v="0"/>
    <n v="1"/>
    <n v="2"/>
    <n v="0"/>
    <n v="1"/>
    <n v="3"/>
    <s v="No corresponde"/>
    <s v="No corresponde"/>
    <s v="No corresponde"/>
    <n v="10"/>
    <n v="10"/>
    <m/>
    <n v="0"/>
    <n v="0"/>
    <n v="1"/>
  </r>
  <r>
    <n v="1003"/>
    <n v="130109"/>
    <x v="12"/>
    <s v="Trujillo"/>
    <s v="Salaverry"/>
    <n v="2"/>
    <n v="2"/>
    <n v="6"/>
    <s v="pobreza baja y ruralidad baja"/>
    <n v="1"/>
    <n v="0"/>
    <n v="0"/>
    <n v="18868"/>
    <n v="41.06"/>
    <n v="0.72164948453608246"/>
    <n v="0.78996865203761757"/>
    <n v="638"/>
    <n v="0.86496866459383115"/>
    <n v="0.96496868133544922"/>
    <n v="0"/>
    <n v="63"/>
    <n v="145"/>
    <n v="0"/>
    <n v="647"/>
    <n v="9.6428568874086656E-2"/>
    <n v="0.22499999403953552"/>
    <n v="0"/>
    <n v="203"/>
    <n v="472"/>
    <x v="0"/>
    <s v="No corresponde"/>
    <s v="No corresponde"/>
    <n v="0"/>
    <n v="15"/>
    <n v="35"/>
    <n v="0"/>
    <n v="2"/>
    <n v="10"/>
    <s v="No corresponde"/>
    <s v="No corresponde"/>
    <s v="No corresponde"/>
    <s v="No corresponde"/>
    <s v="No corresponde"/>
    <s v="No corresponde"/>
    <n v="0.59526938239159"/>
    <n v="0.8"/>
    <n v="0.9"/>
    <n v="0"/>
    <n v="214"/>
    <n v="429"/>
    <s v="No corresponde"/>
    <s v="No corresponde"/>
    <s v="No corresponde"/>
    <n v="0"/>
    <n v="1"/>
    <n v="3"/>
    <s v="No corresponde"/>
    <s v="No corresponde"/>
    <s v="No corresponde"/>
    <n v="9"/>
    <n v="9"/>
    <m/>
    <n v="0"/>
    <n v="0"/>
    <n v="0"/>
  </r>
  <r>
    <n v="1004"/>
    <n v="130110"/>
    <x v="12"/>
    <s v="Trujillo"/>
    <s v="Simbal"/>
    <n v="1"/>
    <n v="1"/>
    <n v="2"/>
    <s v="pobreza alta y ruralidad alta"/>
    <n v="1"/>
    <n v="0"/>
    <n v="0"/>
    <n v="4380"/>
    <n v="51.8"/>
    <n v="100"/>
    <n v="0.64429530201342278"/>
    <n v="149"/>
    <n v="0.6764381681055488"/>
    <n v="0.71929532289505005"/>
    <n v="0"/>
    <n v="18"/>
    <n v="41"/>
    <n v="0"/>
    <n v="201"/>
    <n v="5.3571428571428568E-2"/>
    <n v="0.125"/>
    <n v="0"/>
    <n v="51"/>
    <n v="119"/>
    <x v="1"/>
    <n v="2.142857142857143E-3"/>
    <n v="5.0000000000000001E-3"/>
    <n v="0"/>
    <n v="11"/>
    <n v="25"/>
    <n v="0"/>
    <n v="2"/>
    <n v="10"/>
    <s v="No corresponde"/>
    <s v="No corresponde"/>
    <s v="No corresponde"/>
    <s v="No corresponde"/>
    <s v="No corresponde"/>
    <s v="No corresponde"/>
    <n v="0.32211538461538464"/>
    <n v="0.7"/>
    <n v="0.8"/>
    <n v="0"/>
    <n v="128"/>
    <n v="257"/>
    <n v="0"/>
    <n v="1"/>
    <n v="3"/>
    <n v="0"/>
    <n v="1"/>
    <n v="3"/>
    <s v="No corresponde"/>
    <s v="No corresponde"/>
    <s v="No corresponde"/>
    <n v="11"/>
    <n v="11"/>
    <m/>
    <n v="0"/>
    <n v="0"/>
    <n v="0"/>
  </r>
  <r>
    <n v="1005"/>
    <n v="130201"/>
    <x v="12"/>
    <s v="Ascope"/>
    <s v="Ascope"/>
    <n v="2"/>
    <n v="2"/>
    <n v="6"/>
    <s v="pobreza baja y ruralidad baja"/>
    <n v="1"/>
    <n v="0"/>
    <n v="0"/>
    <n v="6597"/>
    <n v="35.61"/>
    <n v="13.741721854304636"/>
    <n v="0.74537037037037035"/>
    <n v="216"/>
    <n v="0.82037038304818366"/>
    <n v="0.92037039995193481"/>
    <n v="0"/>
    <n v="29"/>
    <n v="66"/>
    <n v="0"/>
    <n v="282"/>
    <n v="9.6428568874086656E-2"/>
    <n v="0.22499999403953552"/>
    <n v="0"/>
    <n v="84"/>
    <n v="194"/>
    <x v="0"/>
    <s v="No corresponde"/>
    <s v="No corresponde"/>
    <n v="0"/>
    <n v="7"/>
    <n v="15"/>
    <n v="0"/>
    <n v="2"/>
    <n v="10"/>
    <n v="0"/>
    <n v="0.36428571428571427"/>
    <n v="0.85"/>
    <n v="0"/>
    <n v="0.36428571428571427"/>
    <n v="0.85"/>
    <n v="0.79791666666666672"/>
    <n v="0.8"/>
    <n v="0.9"/>
    <n v="0"/>
    <n v="160"/>
    <n v="320"/>
    <n v="0"/>
    <n v="0"/>
    <n v="1"/>
    <n v="0"/>
    <n v="1"/>
    <n v="3"/>
    <s v="No corresponde"/>
    <s v="No corresponde"/>
    <s v="No corresponde"/>
    <n v="11"/>
    <n v="12"/>
    <m/>
    <n v="0"/>
    <n v="0"/>
    <n v="0"/>
  </r>
  <r>
    <n v="1006"/>
    <n v="130202"/>
    <x v="12"/>
    <s v="Ascope"/>
    <s v="Chicama"/>
    <n v="2"/>
    <n v="2"/>
    <n v="6"/>
    <s v="pobreza baja y ruralidad baja"/>
    <n v="1"/>
    <n v="0"/>
    <n v="0"/>
    <n v="15608"/>
    <n v="31.56"/>
    <n v="13.219858156028369"/>
    <n v="0.78600823045267487"/>
    <n v="486"/>
    <n v="0.8610082391358207"/>
    <n v="0.96100825071334839"/>
    <n v="0"/>
    <n v="56"/>
    <n v="129"/>
    <n v="0"/>
    <n v="546"/>
    <n v="9.6428568874086656E-2"/>
    <n v="0.22499999403953552"/>
    <n v="0"/>
    <n v="168"/>
    <n v="391"/>
    <x v="0"/>
    <s v="No corresponde"/>
    <s v="No corresponde"/>
    <n v="0"/>
    <n v="11"/>
    <n v="25"/>
    <n v="0"/>
    <n v="2"/>
    <n v="10"/>
    <s v="No corresponde"/>
    <s v="No corresponde"/>
    <s v="No corresponde"/>
    <s v="No corresponde"/>
    <s v="No corresponde"/>
    <s v="No corresponde"/>
    <n v="0.72747747747747749"/>
    <n v="0.8"/>
    <n v="0.9"/>
    <n v="0"/>
    <n v="246"/>
    <n v="492"/>
    <n v="0"/>
    <n v="0"/>
    <n v="1"/>
    <n v="0"/>
    <n v="1"/>
    <n v="3"/>
    <s v="No corresponde"/>
    <s v="No corresponde"/>
    <s v="No corresponde"/>
    <n v="9"/>
    <n v="10"/>
    <m/>
    <n v="0"/>
    <n v="0"/>
    <n v="0"/>
  </r>
  <r>
    <n v="1007"/>
    <n v="130205"/>
    <x v="12"/>
    <s v="Ascope"/>
    <s v="Paiján"/>
    <n v="2"/>
    <n v="2"/>
    <n v="6"/>
    <s v="pobreza baja y ruralidad baja"/>
    <n v="4"/>
    <n v="1"/>
    <n v="1"/>
    <n v="26119"/>
    <n v="34.28"/>
    <n v="20.907230559345159"/>
    <n v="0.90588235294117647"/>
    <n v="1020"/>
    <n v="0.9376470669978807"/>
    <n v="0.98000001907348633"/>
    <n v="0"/>
    <n v="117"/>
    <n v="271"/>
    <n v="0"/>
    <n v="1055"/>
    <n v="9.6428568874086656E-2"/>
    <n v="0.22499999403953552"/>
    <n v="0"/>
    <n v="301"/>
    <n v="702"/>
    <x v="0"/>
    <s v="No corresponde"/>
    <s v="No corresponde"/>
    <n v="0"/>
    <n v="15"/>
    <n v="35"/>
    <n v="0"/>
    <n v="6"/>
    <n v="14"/>
    <s v="No corresponde"/>
    <s v="No corresponde"/>
    <s v="No corresponde"/>
    <s v="No corresponde"/>
    <s v="No corresponde"/>
    <s v="No corresponde"/>
    <n v="0.9834630350194552"/>
    <n v="1"/>
    <n v="1"/>
    <n v="0"/>
    <n v="391"/>
    <n v="783"/>
    <s v="No corresponde"/>
    <s v="No corresponde"/>
    <s v="No corresponde"/>
    <n v="0"/>
    <n v="1"/>
    <n v="3"/>
    <s v="No corresponde"/>
    <s v="No corresponde"/>
    <s v="No corresponde"/>
    <n v="9"/>
    <n v="9"/>
    <m/>
    <n v="0"/>
    <n v="0"/>
    <n v="1"/>
  </r>
  <r>
    <n v="1008"/>
    <n v="130206"/>
    <x v="12"/>
    <s v="Ascope"/>
    <s v="Rázuri"/>
    <n v="2"/>
    <n v="3"/>
    <n v="4"/>
    <s v="pobreza media y ruralidad media"/>
    <n v="1"/>
    <n v="0"/>
    <n v="0"/>
    <n v="9247"/>
    <n v="26.5"/>
    <n v="39.729119638826184"/>
    <n v="0.74275362318840576"/>
    <n v="276"/>
    <n v="0.79632505250026475"/>
    <n v="0.86775362491607666"/>
    <n v="0"/>
    <n v="41"/>
    <n v="95"/>
    <n v="2.7700831024930748E-3"/>
    <n v="361"/>
    <n v="7.7770080993804808E-2"/>
    <n v="0.17777007818222046"/>
    <n v="0"/>
    <n v="103"/>
    <n v="240"/>
    <x v="0"/>
    <s v="No corresponde"/>
    <s v="No corresponde"/>
    <n v="0"/>
    <n v="11"/>
    <n v="25"/>
    <n v="0"/>
    <n v="2"/>
    <n v="10"/>
    <s v="No corresponde"/>
    <s v="No corresponde"/>
    <s v="No corresponde"/>
    <s v="No corresponde"/>
    <s v="No corresponde"/>
    <s v="No corresponde"/>
    <n v="0.8"/>
    <n v="0.9"/>
    <n v="0.95"/>
    <n v="0"/>
    <n v="125"/>
    <n v="251"/>
    <n v="0"/>
    <n v="1"/>
    <n v="2"/>
    <n v="0"/>
    <n v="1"/>
    <n v="3"/>
    <s v="No corresponde"/>
    <s v="No corresponde"/>
    <s v="No corresponde"/>
    <n v="10"/>
    <n v="10"/>
    <m/>
    <n v="0"/>
    <n v="0"/>
    <n v="1"/>
  </r>
  <r>
    <n v="1009"/>
    <n v="130301"/>
    <x v="12"/>
    <s v="Bolívar"/>
    <s v="Bolívar"/>
    <n v="1"/>
    <n v="1"/>
    <n v="2"/>
    <s v="pobreza alta y ruralidad alta"/>
    <n v="4"/>
    <n v="1"/>
    <n v="1"/>
    <n v="4863"/>
    <n v="59.16"/>
    <n v="100"/>
    <n v="0.41496598639455784"/>
    <n v="147"/>
    <n v="0.44710883877599439"/>
    <n v="0.48996597528457642"/>
    <n v="0"/>
    <n v="27"/>
    <n v="61"/>
    <n v="6.6666666666666666E-2"/>
    <n v="285"/>
    <n v="0.12023809353510539"/>
    <n v="0.19166666269302368"/>
    <n v="0"/>
    <n v="86"/>
    <n v="199"/>
    <x v="1"/>
    <n v="2.142857142857143E-3"/>
    <n v="5.0000000000000001E-3"/>
    <n v="0"/>
    <n v="11"/>
    <n v="25"/>
    <n v="0"/>
    <n v="2"/>
    <n v="10"/>
    <n v="0"/>
    <n v="0.36428571428571427"/>
    <n v="0.85"/>
    <n v="0"/>
    <n v="0.36428571428571427"/>
    <n v="0.85"/>
    <n v="0.96"/>
    <n v="1"/>
    <n v="1"/>
    <n v="0"/>
    <n v="149"/>
    <n v="299"/>
    <n v="0"/>
    <n v="0"/>
    <n v="1"/>
    <n v="0"/>
    <n v="1"/>
    <n v="3"/>
    <s v="No corresponde"/>
    <s v="No corresponde"/>
    <s v="No corresponde"/>
    <n v="12"/>
    <n v="13"/>
    <m/>
    <n v="0"/>
    <n v="0"/>
    <n v="1"/>
  </r>
  <r>
    <n v="1010"/>
    <n v="130302"/>
    <x v="12"/>
    <s v="Bolívar"/>
    <s v="Bambamarca"/>
    <n v="1"/>
    <n v="1"/>
    <n v="1"/>
    <s v="pobreza muy alta y ruralidad alta"/>
    <n v="3"/>
    <n v="0"/>
    <n v="0"/>
    <n v="3945"/>
    <n v="89.44"/>
    <n v="100"/>
    <n v="0.10638297872340426"/>
    <n v="141"/>
    <n v="0.12781154982587123"/>
    <n v="0.1563829779624939"/>
    <n v="0"/>
    <n v="27"/>
    <n v="62"/>
    <n v="9.4339622641509441E-2"/>
    <n v="265"/>
    <n v="0.13719676354664034"/>
    <n v="0.19433961808681488"/>
    <n v="0"/>
    <n v="71"/>
    <n v="165"/>
    <x v="1"/>
    <n v="2.142857142857143E-3"/>
    <n v="5.0000000000000001E-3"/>
    <n v="0"/>
    <n v="7"/>
    <n v="15"/>
    <n v="0"/>
    <n v="2"/>
    <n v="10"/>
    <s v="No corresponde"/>
    <s v="No corresponde"/>
    <s v="No corresponde"/>
    <s v="No corresponde"/>
    <s v="No corresponde"/>
    <s v="No corresponde"/>
    <n v="0.97883597883597884"/>
    <n v="1"/>
    <n v="1"/>
    <n v="0"/>
    <n v="158"/>
    <n v="317"/>
    <n v="0"/>
    <n v="0"/>
    <n v="1"/>
    <n v="0"/>
    <n v="1"/>
    <n v="3"/>
    <s v="No corresponde"/>
    <s v="No corresponde"/>
    <s v="No corresponde"/>
    <n v="10"/>
    <n v="11"/>
    <m/>
    <n v="0"/>
    <n v="0"/>
    <n v="0"/>
  </r>
  <r>
    <n v="1011"/>
    <n v="130303"/>
    <x v="12"/>
    <s v="Bolívar"/>
    <s v="Condormarca"/>
    <n v="1"/>
    <n v="1"/>
    <n v="1"/>
    <s v="pobreza muy alta y ruralidad alta"/>
    <n v="2"/>
    <n v="0"/>
    <n v="0"/>
    <n v="2023"/>
    <n v="93.23"/>
    <n v="100"/>
    <n v="0.13186813186813187"/>
    <n v="91"/>
    <n v="0.15329670503712151"/>
    <n v="0.18186813592910767"/>
    <n v="0"/>
    <n v="10"/>
    <n v="23"/>
    <n v="0"/>
    <n v="111"/>
    <n v="4.2857143495764048E-2"/>
    <n v="0.10000000149011612"/>
    <n v="0"/>
    <n v="38"/>
    <n v="87"/>
    <x v="1"/>
    <n v="2.142857142857143E-3"/>
    <n v="5.0000000000000001E-3"/>
    <n v="0"/>
    <n v="3"/>
    <n v="5"/>
    <n v="0"/>
    <n v="2"/>
    <n v="10"/>
    <s v="No corresponde"/>
    <s v="No corresponde"/>
    <s v="No corresponde"/>
    <s v="No corresponde"/>
    <s v="No corresponde"/>
    <s v="No corresponde"/>
    <n v="0.52604166666666663"/>
    <n v="0.8"/>
    <n v="0.9"/>
    <n v="0"/>
    <n v="63"/>
    <n v="127"/>
    <s v="No corresponde"/>
    <s v="No corresponde"/>
    <s v="No corresponde"/>
    <n v="0"/>
    <n v="1"/>
    <n v="3"/>
    <s v="No corresponde"/>
    <s v="No corresponde"/>
    <s v="No corresponde"/>
    <n v="10"/>
    <n v="10"/>
    <m/>
    <n v="0"/>
    <n v="0"/>
    <n v="0"/>
  </r>
  <r>
    <n v="1012"/>
    <n v="130304"/>
    <x v="12"/>
    <s v="Bolívar"/>
    <s v="Longotea"/>
    <n v="1"/>
    <n v="1"/>
    <n v="1"/>
    <s v="pobreza muy alta y ruralidad alta"/>
    <n v="4"/>
    <n v="1"/>
    <n v="0"/>
    <n v="2215"/>
    <n v="72.959999999999994"/>
    <n v="100"/>
    <n v="0.42622950819672129"/>
    <n v="61"/>
    <n v="0.4476580841061103"/>
    <n v="0.47622951865196228"/>
    <n v="0"/>
    <n v="13"/>
    <n v="30"/>
    <n v="0.109375"/>
    <n v="128"/>
    <n v="0.15223214030265808"/>
    <n v="0.20937499403953552"/>
    <n v="0"/>
    <n v="29"/>
    <n v="67"/>
    <x v="1"/>
    <n v="2.142857142857143E-3"/>
    <n v="5.0000000000000001E-3"/>
    <n v="0"/>
    <n v="7"/>
    <n v="15"/>
    <n v="0"/>
    <n v="2"/>
    <n v="10"/>
    <s v="No corresponde"/>
    <s v="No corresponde"/>
    <s v="No corresponde"/>
    <s v="No corresponde"/>
    <s v="No corresponde"/>
    <s v="No corresponde"/>
    <n v="0.99206349206349209"/>
    <n v="1"/>
    <n v="1"/>
    <n v="0"/>
    <n v="94"/>
    <n v="189"/>
    <n v="0"/>
    <n v="0"/>
    <n v="1"/>
    <n v="0"/>
    <n v="1"/>
    <n v="3"/>
    <s v="No corresponde"/>
    <s v="No corresponde"/>
    <s v="No corresponde"/>
    <n v="10"/>
    <n v="11"/>
    <m/>
    <n v="0"/>
    <n v="0"/>
    <n v="0"/>
  </r>
  <r>
    <n v="1013"/>
    <n v="130305"/>
    <x v="12"/>
    <s v="Bolívar"/>
    <s v="Uchumarca"/>
    <n v="1"/>
    <n v="1"/>
    <n v="2"/>
    <s v="pobreza alta y ruralidad alta"/>
    <n v="2"/>
    <n v="0"/>
    <n v="0"/>
    <n v="2729"/>
    <n v="57.34"/>
    <n v="100"/>
    <n v="0.18571428571428572"/>
    <n v="70"/>
    <n v="0.21785714577655402"/>
    <n v="0.26071429252624512"/>
    <n v="0"/>
    <n v="16"/>
    <n v="37"/>
    <n v="0.29702970297029702"/>
    <n v="101"/>
    <n v="0.35060113192110454"/>
    <n v="0.42202970385551453"/>
    <n v="0"/>
    <n v="45"/>
    <n v="104"/>
    <x v="1"/>
    <n v="2.142857142857143E-3"/>
    <n v="5.0000000000000001E-3"/>
    <n v="0"/>
    <n v="7"/>
    <n v="15"/>
    <n v="0"/>
    <n v="2"/>
    <n v="10"/>
    <s v="No corresponde"/>
    <s v="No corresponde"/>
    <s v="No corresponde"/>
    <s v="No corresponde"/>
    <s v="No corresponde"/>
    <s v="No corresponde"/>
    <n v="0.71900826446280997"/>
    <n v="0.8"/>
    <n v="0.9"/>
    <n v="0"/>
    <n v="143"/>
    <n v="286"/>
    <n v="0"/>
    <n v="0"/>
    <n v="1"/>
    <n v="0"/>
    <n v="1"/>
    <n v="3"/>
    <s v="No corresponde"/>
    <s v="No corresponde"/>
    <s v="No corresponde"/>
    <n v="10"/>
    <n v="11"/>
    <m/>
    <n v="0"/>
    <n v="0"/>
    <n v="1"/>
  </r>
  <r>
    <n v="1014"/>
    <n v="130306"/>
    <x v="12"/>
    <s v="Bolívar"/>
    <s v="Ucuncha"/>
    <n v="1"/>
    <n v="1"/>
    <n v="1"/>
    <s v="pobreza muy alta y ruralidad alta"/>
    <n v="3"/>
    <n v="0"/>
    <n v="0"/>
    <n v="778"/>
    <n v="88.87"/>
    <n v="100"/>
    <n v="0.29268292682926828"/>
    <n v="41"/>
    <n v="0.31411149869397126"/>
    <n v="0.34268292784690857"/>
    <n v="0"/>
    <n v="9"/>
    <n v="20"/>
    <n v="1.4705882352941176E-2"/>
    <n v="68"/>
    <n v="5.7563025473045704E-2"/>
    <n v="0.1147058829665184"/>
    <n v="0"/>
    <n v="22"/>
    <n v="50"/>
    <x v="1"/>
    <n v="2.142857142857143E-3"/>
    <n v="5.0000000000000001E-3"/>
    <n v="0"/>
    <n v="3"/>
    <n v="5"/>
    <n v="0"/>
    <n v="2"/>
    <n v="10"/>
    <s v="No corresponde"/>
    <s v="No corresponde"/>
    <s v="No corresponde"/>
    <s v="No corresponde"/>
    <s v="No corresponde"/>
    <s v="No corresponde"/>
    <n v="9.0909090909090912E-2"/>
    <n v="0.7"/>
    <n v="0.8"/>
    <n v="0"/>
    <n v="57"/>
    <n v="115"/>
    <n v="0"/>
    <n v="0"/>
    <n v="1"/>
    <n v="0"/>
    <n v="1"/>
    <n v="3"/>
    <s v="No corresponde"/>
    <s v="No corresponde"/>
    <s v="No corresponde"/>
    <n v="10"/>
    <n v="11"/>
    <m/>
    <n v="0"/>
    <n v="0"/>
    <n v="0"/>
  </r>
  <r>
    <n v="1015"/>
    <n v="130401"/>
    <x v="12"/>
    <s v="Chepén"/>
    <s v="Chepén"/>
    <n v="2"/>
    <n v="3"/>
    <n v="6"/>
    <s v="pobreza baja y ruralidad baja"/>
    <n v="1"/>
    <n v="0"/>
    <n v="0"/>
    <n v="49334"/>
    <n v="29.29"/>
    <n v="22.019964768056372"/>
    <n v="0.91028571428571425"/>
    <n v="1750"/>
    <n v="0.94016327348047368"/>
    <n v="0.98000001907348633"/>
    <n v="0"/>
    <n v="311"/>
    <n v="724"/>
    <n v="3.3585222502099076E-3"/>
    <n v="2382"/>
    <n v="9.9787093596205634E-2"/>
    <n v="0.22835852205753326"/>
    <n v="0"/>
    <n v="429"/>
    <n v="1000"/>
    <x v="0"/>
    <s v="No corresponde"/>
    <s v="No corresponde"/>
    <n v="0"/>
    <n v="15"/>
    <n v="35"/>
    <n v="0"/>
    <n v="6"/>
    <n v="14"/>
    <n v="0"/>
    <n v="0.36428571428571427"/>
    <n v="0.85"/>
    <n v="0"/>
    <n v="0.36428571428571427"/>
    <n v="0.85"/>
    <n v="0.86552567237163813"/>
    <n v="0.9"/>
    <n v="0.95"/>
    <n v="0"/>
    <n v="523"/>
    <n v="1047"/>
    <s v="No corresponde"/>
    <s v="No corresponde"/>
    <s v="No corresponde"/>
    <n v="0"/>
    <n v="1"/>
    <n v="3"/>
    <s v="No corresponde"/>
    <s v="No corresponde"/>
    <s v="No corresponde"/>
    <n v="11"/>
    <n v="11"/>
    <m/>
    <n v="0"/>
    <n v="0"/>
    <n v="1"/>
  </r>
  <r>
    <n v="1016"/>
    <n v="130402"/>
    <x v="12"/>
    <s v="Chepén"/>
    <s v="Pacanga"/>
    <n v="1"/>
    <n v="2"/>
    <n v="4"/>
    <s v="pobreza media y ruralidad media"/>
    <n v="3"/>
    <n v="0"/>
    <n v="0"/>
    <n v="24617"/>
    <n v="47.52"/>
    <n v="36.078817733990149"/>
    <n v="0.8774193548387097"/>
    <n v="775"/>
    <n v="0.92138249665361394"/>
    <n v="0.98000001907348633"/>
    <n v="0"/>
    <n v="98"/>
    <n v="227"/>
    <n v="0"/>
    <n v="957"/>
    <n v="7.4999998722757616E-2"/>
    <n v="0.17499999701976776"/>
    <n v="0"/>
    <n v="215"/>
    <n v="501"/>
    <x v="0"/>
    <s v="No corresponde"/>
    <s v="No corresponde"/>
    <n v="0"/>
    <n v="15"/>
    <n v="35"/>
    <n v="0"/>
    <n v="2"/>
    <n v="10"/>
    <s v="No corresponde"/>
    <s v="No corresponde"/>
    <s v="No corresponde"/>
    <s v="No corresponde"/>
    <s v="No corresponde"/>
    <s v="No corresponde"/>
    <n v="0.88269073010664478"/>
    <n v="0.9"/>
    <n v="0.95"/>
    <n v="0"/>
    <n v="314"/>
    <n v="629"/>
    <n v="0"/>
    <n v="1"/>
    <n v="2"/>
    <n v="0"/>
    <n v="1"/>
    <n v="3"/>
    <s v="No corresponde"/>
    <s v="No corresponde"/>
    <s v="No corresponde"/>
    <n v="10"/>
    <n v="10"/>
    <m/>
    <n v="0"/>
    <n v="0"/>
    <n v="1"/>
  </r>
  <r>
    <n v="1017"/>
    <n v="130403"/>
    <x v="12"/>
    <s v="Chepén"/>
    <s v="Pueblo Nuevo"/>
    <n v="2"/>
    <n v="2"/>
    <n v="4"/>
    <s v="pobreza media y ruralidad media"/>
    <n v="3"/>
    <n v="0"/>
    <n v="0"/>
    <n v="15274"/>
    <n v="34.92"/>
    <n v="43.825910931174086"/>
    <n v="0.92989690721649487"/>
    <n v="485"/>
    <n v="0.95136966944091983"/>
    <n v="0.98000001907348633"/>
    <n v="0"/>
    <n v="57"/>
    <n v="132"/>
    <n v="0"/>
    <n v="558"/>
    <n v="7.4999998722757616E-2"/>
    <n v="0.17499999701976776"/>
    <n v="0"/>
    <n v="157"/>
    <n v="366"/>
    <x v="0"/>
    <s v="No corresponde"/>
    <s v="No corresponde"/>
    <n v="0"/>
    <n v="11"/>
    <n v="25"/>
    <n v="0"/>
    <n v="6"/>
    <n v="14"/>
    <s v="No corresponde"/>
    <s v="No corresponde"/>
    <s v="No corresponde"/>
    <s v="No corresponde"/>
    <s v="No corresponde"/>
    <s v="No corresponde"/>
    <n v="0.49241146711635753"/>
    <n v="0.7"/>
    <n v="0.8"/>
    <n v="0"/>
    <n v="202"/>
    <n v="404"/>
    <n v="0"/>
    <n v="1"/>
    <n v="3"/>
    <n v="0"/>
    <n v="1"/>
    <n v="3"/>
    <s v="No corresponde"/>
    <s v="No corresponde"/>
    <s v="No corresponde"/>
    <n v="10"/>
    <n v="10"/>
    <m/>
    <n v="0"/>
    <n v="0"/>
    <n v="0"/>
  </r>
  <r>
    <n v="1018"/>
    <n v="130501"/>
    <x v="12"/>
    <s v="Julcán"/>
    <s v="Julcán"/>
    <n v="1"/>
    <n v="1"/>
    <n v="4"/>
    <s v="pobreza media y ruralidad media"/>
    <n v="4"/>
    <n v="1"/>
    <n v="1"/>
    <n v="11492"/>
    <n v="81.69"/>
    <n v="79.194244604316538"/>
    <n v="0.7142857142857143"/>
    <n v="476"/>
    <n v="0.7678571501556708"/>
    <n v="0.83928573131561279"/>
    <n v="0"/>
    <n v="70"/>
    <n v="162"/>
    <n v="0"/>
    <n v="662"/>
    <n v="7.4999998722757616E-2"/>
    <n v="0.17499999701976776"/>
    <n v="0"/>
    <n v="180"/>
    <n v="419"/>
    <x v="1"/>
    <n v="2.142857142857143E-3"/>
    <n v="5.0000000000000001E-3"/>
    <n v="0"/>
    <n v="15"/>
    <n v="35"/>
    <n v="0"/>
    <n v="6"/>
    <n v="14"/>
    <n v="0"/>
    <n v="0.36428571428571427"/>
    <n v="0.85"/>
    <n v="0"/>
    <n v="0.36428571428571427"/>
    <n v="0.85"/>
    <n v="0.95948827292110872"/>
    <n v="1"/>
    <n v="1"/>
    <n v="0"/>
    <n v="319"/>
    <n v="638"/>
    <n v="0"/>
    <n v="2"/>
    <n v="5"/>
    <n v="0"/>
    <n v="1"/>
    <n v="3"/>
    <s v="No corresponde"/>
    <s v="No corresponde"/>
    <s v="No corresponde"/>
    <n v="13"/>
    <n v="13"/>
    <m/>
    <n v="0"/>
    <n v="0"/>
    <n v="1"/>
  </r>
  <r>
    <n v="1019"/>
    <n v="130502"/>
    <x v="12"/>
    <s v="Julcán"/>
    <s v="Calamarca"/>
    <n v="1"/>
    <n v="1"/>
    <n v="1"/>
    <s v="pobreza muy alta y ruralidad alta"/>
    <n v="3"/>
    <n v="0"/>
    <n v="0"/>
    <n v="5537"/>
    <n v="86.14"/>
    <n v="100"/>
    <n v="0.25925925925925924"/>
    <n v="216"/>
    <n v="0.28068783343153653"/>
    <n v="0.30925926566123962"/>
    <n v="0"/>
    <n v="18"/>
    <n v="40"/>
    <n v="0"/>
    <n v="181"/>
    <n v="4.2857143495764048E-2"/>
    <n v="0.10000000149011612"/>
    <n v="0"/>
    <n v="96"/>
    <n v="224"/>
    <x v="1"/>
    <n v="2.142857142857143E-3"/>
    <n v="5.0000000000000001E-3"/>
    <n v="0"/>
    <n v="11"/>
    <n v="25"/>
    <n v="0"/>
    <n v="2"/>
    <n v="10"/>
    <s v="No corresponde"/>
    <s v="No corresponde"/>
    <s v="No corresponde"/>
    <s v="No corresponde"/>
    <s v="No corresponde"/>
    <s v="No corresponde"/>
    <n v="0.96024464831804279"/>
    <n v="1"/>
    <n v="1"/>
    <n v="0"/>
    <n v="184"/>
    <n v="368"/>
    <n v="0"/>
    <n v="2"/>
    <n v="4"/>
    <n v="0"/>
    <n v="1"/>
    <n v="3"/>
    <s v="No corresponde"/>
    <s v="No corresponde"/>
    <s v="No corresponde"/>
    <n v="11"/>
    <n v="11"/>
    <m/>
    <n v="0"/>
    <n v="0"/>
    <n v="0"/>
  </r>
  <r>
    <n v="1020"/>
    <n v="130503"/>
    <x v="12"/>
    <s v="Julcán"/>
    <s v="Carabamba"/>
    <n v="1"/>
    <n v="1"/>
    <n v="1"/>
    <s v="pobreza muy alta y ruralidad alta"/>
    <n v="3"/>
    <n v="0"/>
    <n v="0"/>
    <n v="6342"/>
    <n v="70.78"/>
    <n v="100"/>
    <n v="0.27300613496932513"/>
    <n v="326"/>
    <n v="0.29443470139862882"/>
    <n v="0.32300612330436707"/>
    <n v="0"/>
    <n v="43"/>
    <n v="99"/>
    <n v="2.4630541871921183E-3"/>
    <n v="406"/>
    <n v="4.5320195968431287E-2"/>
    <n v="0.10246305167675018"/>
    <n v="0"/>
    <n v="116"/>
    <n v="270"/>
    <x v="1"/>
    <n v="2.142857142857143E-3"/>
    <n v="5.0000000000000001E-3"/>
    <n v="0"/>
    <n v="11"/>
    <n v="25"/>
    <n v="0"/>
    <n v="2"/>
    <n v="10"/>
    <s v="No corresponde"/>
    <s v="No corresponde"/>
    <s v="No corresponde"/>
    <s v="No corresponde"/>
    <s v="No corresponde"/>
    <s v="No corresponde"/>
    <n v="0.8422712933753943"/>
    <n v="0.9"/>
    <n v="0.95"/>
    <n v="0"/>
    <n v="194"/>
    <n v="389"/>
    <n v="0"/>
    <n v="1"/>
    <n v="3"/>
    <n v="0"/>
    <n v="1"/>
    <n v="3"/>
    <s v="No corresponde"/>
    <s v="No corresponde"/>
    <s v="No corresponde"/>
    <n v="11"/>
    <n v="11"/>
    <m/>
    <n v="0"/>
    <n v="0"/>
    <n v="0"/>
  </r>
  <r>
    <n v="1021"/>
    <n v="130504"/>
    <x v="12"/>
    <s v="Julcán"/>
    <s v="Huaso"/>
    <n v="1"/>
    <n v="1"/>
    <n v="1"/>
    <s v="pobreza muy alta y ruralidad alta"/>
    <n v="3"/>
    <n v="0"/>
    <n v="0"/>
    <n v="7217"/>
    <n v="92.22"/>
    <n v="100"/>
    <n v="0.19343065693430658"/>
    <n v="274"/>
    <n v="0.21485922932314053"/>
    <n v="0.24343065917491913"/>
    <n v="0"/>
    <n v="33"/>
    <n v="75"/>
    <n v="4.0133779264214048E-2"/>
    <n v="299"/>
    <n v="8.2990923817227225E-2"/>
    <n v="0.14013378322124481"/>
    <n v="0"/>
    <n v="114"/>
    <n v="266"/>
    <x v="1"/>
    <n v="2.142857142857143E-3"/>
    <n v="5.0000000000000001E-3"/>
    <n v="0"/>
    <n v="11"/>
    <n v="25"/>
    <n v="0"/>
    <n v="6"/>
    <n v="14"/>
    <s v="No corresponde"/>
    <s v="No corresponde"/>
    <s v="No corresponde"/>
    <s v="No corresponde"/>
    <s v="No corresponde"/>
    <s v="No corresponde"/>
    <n v="0.84883720930232553"/>
    <n v="0.9"/>
    <n v="0.95"/>
    <n v="0"/>
    <n v="208"/>
    <n v="416"/>
    <n v="0"/>
    <n v="1"/>
    <n v="2"/>
    <n v="0"/>
    <n v="1"/>
    <n v="3"/>
    <s v="No corresponde"/>
    <s v="No corresponde"/>
    <s v="No corresponde"/>
    <n v="11"/>
    <n v="11"/>
    <m/>
    <n v="0"/>
    <n v="0"/>
    <n v="0"/>
  </r>
  <r>
    <n v="1022"/>
    <n v="130601"/>
    <x v="12"/>
    <s v="Otuzco"/>
    <s v="Otuzco"/>
    <n v="1"/>
    <n v="2"/>
    <n v="4"/>
    <s v="pobreza media y ruralidad media"/>
    <n v="4"/>
    <n v="0"/>
    <n v="1"/>
    <n v="27715"/>
    <n v="50.82"/>
    <n v="58.038956751403106"/>
    <n v="0.8138489208633094"/>
    <n v="1112"/>
    <n v="0.86742034594299622"/>
    <n v="0.93884891271591187"/>
    <n v="0"/>
    <n v="156"/>
    <n v="363"/>
    <n v="2.66844563042028E-3"/>
    <n v="1499"/>
    <n v="7.7668448472902329E-2"/>
    <n v="0.17766845226287842"/>
    <n v="0"/>
    <n v="353"/>
    <n v="823"/>
    <x v="1"/>
    <n v="2.142857142857143E-3"/>
    <n v="5.0000000000000001E-3"/>
    <n v="0"/>
    <n v="15"/>
    <n v="35"/>
    <n v="0"/>
    <n v="6"/>
    <n v="14"/>
    <n v="0"/>
    <n v="0.36428571428571427"/>
    <n v="0.85"/>
    <n v="0"/>
    <n v="0.36428571428571427"/>
    <n v="0.85"/>
    <n v="0.9566694987255735"/>
    <n v="1"/>
    <n v="1"/>
    <n v="0"/>
    <n v="469"/>
    <n v="938"/>
    <n v="0"/>
    <n v="3"/>
    <n v="6"/>
    <n v="0"/>
    <n v="1"/>
    <n v="3"/>
    <s v="No corresponde"/>
    <s v="No corresponde"/>
    <s v="No corresponde"/>
    <n v="13"/>
    <n v="13"/>
    <m/>
    <n v="0"/>
    <n v="0"/>
    <n v="1"/>
  </r>
  <r>
    <n v="1023"/>
    <n v="130602"/>
    <x v="12"/>
    <s v="Otuzco"/>
    <s v="Agallpampa"/>
    <n v="1"/>
    <n v="1"/>
    <n v="1"/>
    <s v="pobreza muy alta y ruralidad alta"/>
    <n v="3"/>
    <n v="0"/>
    <n v="0"/>
    <n v="9878"/>
    <n v="74.319999999999993"/>
    <n v="100"/>
    <n v="0.56188118811881194"/>
    <n v="404"/>
    <n v="0.5833097631388372"/>
    <n v="0.61188119649887085"/>
    <n v="0"/>
    <n v="52"/>
    <n v="121"/>
    <n v="3.6496350364963502E-3"/>
    <n v="548"/>
    <n v="4.6506779417939431E-2"/>
    <n v="0.10364963859319687"/>
    <n v="0"/>
    <n v="137"/>
    <n v="318"/>
    <x v="1"/>
    <n v="2.142857142857143E-3"/>
    <n v="5.0000000000000001E-3"/>
    <n v="0"/>
    <n v="11"/>
    <n v="25"/>
    <n v="0"/>
    <n v="2"/>
    <n v="10"/>
    <s v="No corresponde"/>
    <s v="No corresponde"/>
    <s v="No corresponde"/>
    <s v="No corresponde"/>
    <s v="No corresponde"/>
    <s v="No corresponde"/>
    <n v="0.98271604938271606"/>
    <n v="1"/>
    <n v="1"/>
    <n v="0"/>
    <n v="285"/>
    <n v="571"/>
    <n v="0"/>
    <n v="2"/>
    <n v="5"/>
    <n v="0"/>
    <n v="1"/>
    <n v="3"/>
    <s v="No corresponde"/>
    <s v="No corresponde"/>
    <s v="No corresponde"/>
    <n v="11"/>
    <n v="11"/>
    <m/>
    <n v="0"/>
    <n v="0"/>
    <n v="0"/>
  </r>
  <r>
    <n v="1024"/>
    <n v="130604"/>
    <x v="12"/>
    <s v="Otuzco"/>
    <s v="Charat"/>
    <n v="1"/>
    <n v="1"/>
    <n v="2"/>
    <s v="pobreza alta y ruralidad alta"/>
    <n v="3"/>
    <n v="0"/>
    <n v="0"/>
    <n v="2781"/>
    <n v="65.23"/>
    <n v="100"/>
    <n v="0.41269841269841268"/>
    <n v="63"/>
    <n v="0.44484126696240606"/>
    <n v="0.48769840598106384"/>
    <n v="0"/>
    <n v="8"/>
    <n v="17"/>
    <n v="0"/>
    <n v="68"/>
    <n v="5.3571428571428568E-2"/>
    <n v="0.125"/>
    <n v="0"/>
    <n v="31"/>
    <n v="72"/>
    <x v="1"/>
    <n v="2.142857142857143E-3"/>
    <n v="5.0000000000000001E-3"/>
    <n v="0"/>
    <n v="7"/>
    <n v="15"/>
    <n v="0"/>
    <n v="2"/>
    <n v="10"/>
    <s v="No corresponde"/>
    <s v="No corresponde"/>
    <s v="No corresponde"/>
    <s v="No corresponde"/>
    <s v="No corresponde"/>
    <s v="No corresponde"/>
    <n v="0.84662576687116564"/>
    <n v="0.9"/>
    <n v="0.95"/>
    <n v="0"/>
    <n v="132"/>
    <n v="264"/>
    <n v="0"/>
    <n v="1"/>
    <n v="2"/>
    <n v="0"/>
    <n v="1"/>
    <n v="3"/>
    <s v="No corresponde"/>
    <s v="No corresponde"/>
    <s v="No corresponde"/>
    <n v="11"/>
    <n v="11"/>
    <m/>
    <n v="0"/>
    <n v="0"/>
    <n v="0"/>
  </r>
  <r>
    <n v="1025"/>
    <n v="130605"/>
    <x v="12"/>
    <s v="Otuzco"/>
    <s v="Huaranchal"/>
    <n v="1"/>
    <n v="1"/>
    <n v="1"/>
    <s v="pobreza muy alta y ruralidad alta"/>
    <n v="2"/>
    <n v="0"/>
    <n v="0"/>
    <n v="5077"/>
    <n v="77.64"/>
    <n v="100"/>
    <n v="0.3611111111111111"/>
    <n v="180"/>
    <n v="0.38253968481033568"/>
    <n v="0.41111111640930176"/>
    <n v="0"/>
    <n v="23"/>
    <n v="52"/>
    <n v="0"/>
    <n v="215"/>
    <n v="4.2857143495764048E-2"/>
    <n v="0.10000000149011612"/>
    <n v="0"/>
    <n v="63"/>
    <n v="146"/>
    <x v="1"/>
    <n v="2.142857142857143E-3"/>
    <n v="5.0000000000000001E-3"/>
    <n v="0"/>
    <n v="11"/>
    <n v="25"/>
    <n v="0"/>
    <n v="2"/>
    <n v="10"/>
    <s v="No corresponde"/>
    <s v="No corresponde"/>
    <s v="No corresponde"/>
    <s v="No corresponde"/>
    <s v="No corresponde"/>
    <s v="No corresponde"/>
    <n v="0.25438596491228072"/>
    <n v="0.7"/>
    <n v="0.8"/>
    <n v="0"/>
    <n v="163"/>
    <n v="326"/>
    <n v="0"/>
    <n v="1"/>
    <n v="2"/>
    <n v="0"/>
    <n v="1"/>
    <n v="3"/>
    <s v="No corresponde"/>
    <s v="No corresponde"/>
    <s v="No corresponde"/>
    <n v="11"/>
    <n v="11"/>
    <m/>
    <n v="0"/>
    <n v="0"/>
    <n v="0"/>
  </r>
  <r>
    <n v="1026"/>
    <n v="130606"/>
    <x v="12"/>
    <s v="Otuzco"/>
    <s v="La Cuesta"/>
    <n v="1"/>
    <n v="1"/>
    <n v="1"/>
    <s v="pobreza muy alta y ruralidad alta"/>
    <n v="2"/>
    <n v="0"/>
    <n v="0"/>
    <n v="682"/>
    <n v="76.97"/>
    <n v="100"/>
    <n v="0.42857142857142855"/>
    <n v="28"/>
    <n v="0.44999999416117764"/>
    <n v="0.47857141494750977"/>
    <n v="0"/>
    <n v="4"/>
    <n v="9"/>
    <n v="0"/>
    <n v="38"/>
    <n v="4.2857143495764048E-2"/>
    <n v="0.10000000149011612"/>
    <n v="0"/>
    <n v="9"/>
    <n v="19"/>
    <x v="1"/>
    <n v="2.142857142857143E-3"/>
    <n v="5.0000000000000001E-3"/>
    <n v="0"/>
    <n v="3"/>
    <n v="5"/>
    <n v="0"/>
    <n v="2"/>
    <n v="10"/>
    <s v="No corresponde"/>
    <s v="No corresponde"/>
    <s v="No corresponde"/>
    <s v="No corresponde"/>
    <s v="No corresponde"/>
    <s v="No corresponde"/>
    <n v="0.72093023255813948"/>
    <n v="0.8"/>
    <n v="0.9"/>
    <n v="0"/>
    <n v="40"/>
    <n v="81"/>
    <n v="0"/>
    <n v="0"/>
    <n v="1"/>
    <n v="0"/>
    <n v="1"/>
    <n v="3"/>
    <s v="No corresponde"/>
    <s v="No corresponde"/>
    <s v="No corresponde"/>
    <n v="10"/>
    <n v="11"/>
    <m/>
    <n v="0"/>
    <n v="0"/>
    <n v="0"/>
  </r>
  <r>
    <n v="1027"/>
    <n v="130608"/>
    <x v="12"/>
    <s v="Otuzco"/>
    <s v="Mache"/>
    <n v="1"/>
    <n v="1"/>
    <n v="1"/>
    <s v="pobreza muy alta y ruralidad alta"/>
    <n v="3"/>
    <n v="0"/>
    <n v="0"/>
    <n v="3092"/>
    <n v="67.25"/>
    <n v="100"/>
    <n v="0.6696428571428571"/>
    <n v="112"/>
    <n v="0.69107143732966203"/>
    <n v="0.71964287757873535"/>
    <n v="0"/>
    <n v="12"/>
    <n v="28"/>
    <n v="0"/>
    <n v="125"/>
    <n v="4.2857143495764048E-2"/>
    <n v="0.10000000149011612"/>
    <n v="0"/>
    <n v="39"/>
    <n v="91"/>
    <x v="1"/>
    <n v="2.142857142857143E-3"/>
    <n v="5.0000000000000001E-3"/>
    <n v="0"/>
    <n v="7"/>
    <n v="15"/>
    <n v="0"/>
    <n v="2"/>
    <n v="10"/>
    <s v="No corresponde"/>
    <s v="No corresponde"/>
    <s v="No corresponde"/>
    <s v="No corresponde"/>
    <s v="No corresponde"/>
    <s v="No corresponde"/>
    <n v="0.46153846153846156"/>
    <n v="0.7"/>
    <n v="0.8"/>
    <n v="0"/>
    <n v="129"/>
    <n v="259"/>
    <n v="0"/>
    <n v="1"/>
    <n v="2"/>
    <n v="0"/>
    <n v="1"/>
    <n v="3"/>
    <s v="No corresponde"/>
    <s v="No corresponde"/>
    <s v="No corresponde"/>
    <n v="11"/>
    <n v="11"/>
    <m/>
    <n v="0"/>
    <n v="0"/>
    <n v="0"/>
  </r>
  <r>
    <n v="1028"/>
    <n v="130610"/>
    <x v="12"/>
    <s v="Otuzco"/>
    <s v="Paranday"/>
    <n v="1"/>
    <n v="1"/>
    <n v="1"/>
    <s v="pobreza muy alta y ruralidad alta"/>
    <n v="2"/>
    <n v="0"/>
    <n v="0"/>
    <n v="737"/>
    <n v="78.55"/>
    <n v="100"/>
    <n v="0.36842105263157893"/>
    <n v="19"/>
    <n v="0.38984962715242139"/>
    <n v="0.41842105984687805"/>
    <n v="0"/>
    <n v="2"/>
    <n v="3"/>
    <n v="0"/>
    <n v="18"/>
    <n v="4.2857143495764048E-2"/>
    <n v="0.10000000149011612"/>
    <n v="0"/>
    <n v="10"/>
    <n v="23"/>
    <x v="1"/>
    <n v="2.142857142857143E-3"/>
    <n v="5.0000000000000001E-3"/>
    <n v="0"/>
    <n v="3"/>
    <n v="5"/>
    <n v="0"/>
    <n v="2"/>
    <n v="10"/>
    <s v="No corresponde"/>
    <s v="No corresponde"/>
    <s v="No corresponde"/>
    <s v="No corresponde"/>
    <s v="No corresponde"/>
    <s v="No corresponde"/>
    <n v="0"/>
    <n v="0.7"/>
    <n v="0.8"/>
    <n v="0"/>
    <n v="36"/>
    <n v="72"/>
    <n v="0"/>
    <n v="0"/>
    <n v="1"/>
    <n v="0"/>
    <n v="1"/>
    <n v="3"/>
    <s v="No corresponde"/>
    <s v="No corresponde"/>
    <s v="No corresponde"/>
    <n v="10"/>
    <n v="11"/>
    <m/>
    <n v="0"/>
    <n v="0"/>
    <n v="0"/>
  </r>
  <r>
    <n v="1029"/>
    <n v="130611"/>
    <x v="12"/>
    <s v="Otuzco"/>
    <s v="Salpo"/>
    <n v="1"/>
    <n v="1"/>
    <n v="1"/>
    <s v="pobreza muy alta y ruralidad alta"/>
    <n v="3"/>
    <n v="0"/>
    <n v="0"/>
    <n v="6069"/>
    <n v="72.849999999999994"/>
    <n v="100"/>
    <n v="0.56315789473684208"/>
    <n v="190"/>
    <n v="0.58458645487190186"/>
    <n v="0.61315786838531494"/>
    <n v="0"/>
    <n v="19"/>
    <n v="44"/>
    <n v="9.6153846153846159E-3"/>
    <n v="208"/>
    <n v="5.2472527865525129E-2"/>
    <n v="0.10961538553237915"/>
    <n v="0"/>
    <n v="81"/>
    <n v="188"/>
    <x v="1"/>
    <n v="2.142857142857143E-3"/>
    <n v="5.0000000000000001E-3"/>
    <n v="0"/>
    <n v="11"/>
    <n v="25"/>
    <n v="0"/>
    <n v="2"/>
    <n v="10"/>
    <s v="No corresponde"/>
    <s v="No corresponde"/>
    <s v="No corresponde"/>
    <s v="No corresponde"/>
    <s v="No corresponde"/>
    <s v="No corresponde"/>
    <n v="0.64179104477611937"/>
    <n v="0.8"/>
    <n v="0.9"/>
    <n v="0"/>
    <n v="244"/>
    <n v="488"/>
    <n v="0"/>
    <n v="1"/>
    <n v="3"/>
    <n v="0"/>
    <n v="1"/>
    <n v="3"/>
    <s v="No corresponde"/>
    <s v="No corresponde"/>
    <s v="No corresponde"/>
    <n v="11"/>
    <n v="11"/>
    <m/>
    <n v="0"/>
    <n v="0"/>
    <n v="0"/>
  </r>
  <r>
    <n v="1030"/>
    <n v="130613"/>
    <x v="12"/>
    <s v="Otuzco"/>
    <s v="Sinsicap"/>
    <n v="1"/>
    <n v="1"/>
    <n v="1"/>
    <s v="pobreza muy alta y ruralidad alta"/>
    <n v="2"/>
    <n v="0"/>
    <n v="0"/>
    <n v="8703"/>
    <n v="68.56"/>
    <n v="100"/>
    <n v="0.25"/>
    <n v="328"/>
    <n v="0.27142857653754099"/>
    <n v="0.30000001192092896"/>
    <n v="0"/>
    <n v="27"/>
    <n v="62"/>
    <n v="1.0416666666666666E-2"/>
    <n v="288"/>
    <n v="5.3273809098062057E-2"/>
    <n v="0.11041666567325592"/>
    <n v="0"/>
    <n v="139"/>
    <n v="324"/>
    <x v="1"/>
    <n v="2.142857142857143E-3"/>
    <n v="5.0000000000000001E-3"/>
    <n v="0"/>
    <n v="11"/>
    <n v="25"/>
    <n v="0"/>
    <n v="2"/>
    <n v="10"/>
    <s v="No corresponde"/>
    <s v="No corresponde"/>
    <s v="No corresponde"/>
    <s v="No corresponde"/>
    <s v="No corresponde"/>
    <s v="No corresponde"/>
    <n v="0.20652173913043478"/>
    <n v="0.7"/>
    <n v="0.8"/>
    <n v="0"/>
    <n v="216"/>
    <n v="433"/>
    <n v="0"/>
    <n v="1"/>
    <n v="3"/>
    <n v="0"/>
    <n v="1"/>
    <n v="3"/>
    <s v="No corresponde"/>
    <s v="No corresponde"/>
    <s v="No corresponde"/>
    <n v="11"/>
    <n v="11"/>
    <m/>
    <n v="0"/>
    <n v="0"/>
    <n v="0"/>
  </r>
  <r>
    <n v="1031"/>
    <n v="130614"/>
    <x v="12"/>
    <s v="Otuzco"/>
    <s v="Usquil"/>
    <n v="1"/>
    <n v="1"/>
    <n v="2"/>
    <s v="pobreza alta y ruralidad alta"/>
    <n v="4"/>
    <n v="1"/>
    <n v="0"/>
    <n v="27654"/>
    <n v="61.01"/>
    <n v="100"/>
    <n v="0.34888888888888892"/>
    <n v="900"/>
    <n v="0.38103174733737161"/>
    <n v="0.42388889193534851"/>
    <n v="0"/>
    <n v="156"/>
    <n v="364"/>
    <n v="1.2894906511927788E-2"/>
    <n v="1551"/>
    <n v="6.6466338101469416E-2"/>
    <n v="0.13789491355419159"/>
    <n v="0"/>
    <n v="383"/>
    <n v="892"/>
    <x v="1"/>
    <n v="2.142857142857143E-3"/>
    <n v="5.0000000000000001E-3"/>
    <n v="0"/>
    <n v="15"/>
    <n v="35"/>
    <n v="0"/>
    <n v="6"/>
    <n v="14"/>
    <s v="No corresponde"/>
    <s v="No corresponde"/>
    <s v="No corresponde"/>
    <s v="No corresponde"/>
    <s v="No corresponde"/>
    <s v="No corresponde"/>
    <n v="0.87839433293978753"/>
    <n v="0.9"/>
    <n v="0.95"/>
    <n v="0"/>
    <n v="534"/>
    <n v="1068"/>
    <n v="0"/>
    <n v="4"/>
    <n v="10"/>
    <n v="0"/>
    <n v="1"/>
    <n v="3"/>
    <s v="No corresponde"/>
    <s v="No corresponde"/>
    <s v="No corresponde"/>
    <n v="11"/>
    <n v="11"/>
    <m/>
    <n v="0"/>
    <n v="0"/>
    <n v="1"/>
  </r>
  <r>
    <n v="1032"/>
    <n v="130701"/>
    <x v="12"/>
    <s v="Pacasmayo"/>
    <s v="San Pedro de Lloc"/>
    <n v="2"/>
    <n v="4"/>
    <n v="6"/>
    <s v="pobreza baja y ruralidad baja"/>
    <n v="1"/>
    <n v="0"/>
    <n v="0"/>
    <n v="16815"/>
    <n v="23.58"/>
    <n v="25.417809927662759"/>
    <n v="0.8194690265486726"/>
    <n v="565"/>
    <n v="0.88826802334502131"/>
    <n v="0.98000001907348633"/>
    <n v="0"/>
    <n v="80"/>
    <n v="186"/>
    <n v="0"/>
    <n v="689"/>
    <n v="9.6428568874086656E-2"/>
    <n v="0.22499999403953552"/>
    <n v="0"/>
    <n v="210"/>
    <n v="490"/>
    <x v="0"/>
    <s v="No corresponde"/>
    <s v="No corresponde"/>
    <n v="0"/>
    <n v="11"/>
    <n v="25"/>
    <n v="0"/>
    <n v="6"/>
    <n v="14"/>
    <n v="0"/>
    <n v="0.36428571428571427"/>
    <n v="0.85"/>
    <n v="0"/>
    <n v="0.36428571428571427"/>
    <n v="0.85"/>
    <n v="0.81564245810055869"/>
    <n v="0.9"/>
    <n v="0.95"/>
    <n v="0"/>
    <n v="279"/>
    <n v="558"/>
    <n v="0"/>
    <n v="0"/>
    <n v="1"/>
    <n v="0"/>
    <n v="1"/>
    <n v="3"/>
    <s v="No corresponde"/>
    <s v="No corresponde"/>
    <s v="No corresponde"/>
    <n v="11"/>
    <n v="12"/>
    <m/>
    <n v="0"/>
    <n v="0"/>
    <n v="0"/>
  </r>
  <r>
    <n v="1033"/>
    <n v="130702"/>
    <x v="12"/>
    <s v="Pacasmayo"/>
    <s v="Guadalupe"/>
    <n v="2"/>
    <n v="3"/>
    <n v="6"/>
    <s v="pobreza baja y ruralidad baja"/>
    <n v="4"/>
    <n v="1"/>
    <n v="0"/>
    <n v="44496"/>
    <n v="30.09"/>
    <n v="18.030256251929607"/>
    <n v="0.92290585618977017"/>
    <n v="1349"/>
    <n v="0.94737478313993428"/>
    <n v="0.98000001907348633"/>
    <n v="0"/>
    <n v="310"/>
    <n v="723"/>
    <n v="0"/>
    <n v="2303"/>
    <n v="9.6428568874086656E-2"/>
    <n v="0.22499999403953552"/>
    <n v="0"/>
    <n v="429"/>
    <n v="1000"/>
    <x v="0"/>
    <s v="No corresponde"/>
    <s v="No corresponde"/>
    <n v="0"/>
    <n v="15"/>
    <n v="35"/>
    <n v="0"/>
    <n v="6"/>
    <n v="14"/>
    <s v="No corresponde"/>
    <s v="No corresponde"/>
    <s v="No corresponde"/>
    <s v="No corresponde"/>
    <s v="No corresponde"/>
    <s v="No corresponde"/>
    <n v="0.90571870170015456"/>
    <n v="0.95"/>
    <n v="1"/>
    <n v="0"/>
    <n v="587"/>
    <n v="1175"/>
    <s v="No corresponde"/>
    <s v="No corresponde"/>
    <s v="No corresponde"/>
    <n v="0"/>
    <n v="1"/>
    <n v="3"/>
    <s v="No corresponde"/>
    <s v="No corresponde"/>
    <s v="No corresponde"/>
    <n v="9"/>
    <n v="9"/>
    <m/>
    <n v="0"/>
    <n v="0"/>
    <n v="0"/>
  </r>
  <r>
    <n v="1034"/>
    <n v="130703"/>
    <x v="12"/>
    <s v="Pacasmayo"/>
    <s v="Jequetepeque"/>
    <n v="2"/>
    <n v="2"/>
    <n v="4"/>
    <s v="pobreza media y ruralidad media"/>
    <n v="2"/>
    <n v="0"/>
    <n v="0"/>
    <n v="3950"/>
    <n v="35.6"/>
    <n v="40.918163672654693"/>
    <n v="0.79069767441860461"/>
    <n v="129"/>
    <n v="0.84426911130696036"/>
    <n v="0.91569769382476807"/>
    <n v="0"/>
    <n v="17"/>
    <n v="38"/>
    <n v="0"/>
    <n v="125"/>
    <n v="7.4999998722757616E-2"/>
    <n v="0.17499999701976776"/>
    <n v="0"/>
    <n v="42"/>
    <n v="97"/>
    <x v="0"/>
    <s v="No corresponde"/>
    <s v="No corresponde"/>
    <n v="0"/>
    <n v="7"/>
    <n v="15"/>
    <n v="0"/>
    <n v="2"/>
    <n v="10"/>
    <s v="No corresponde"/>
    <s v="No corresponde"/>
    <s v="No corresponde"/>
    <s v="No corresponde"/>
    <s v="No corresponde"/>
    <s v="No corresponde"/>
    <n v="0.92142857142857137"/>
    <n v="0.95"/>
    <n v="1"/>
    <n v="0"/>
    <n v="130"/>
    <n v="260"/>
    <n v="0"/>
    <n v="0"/>
    <n v="1"/>
    <n v="0"/>
    <n v="1"/>
    <n v="3"/>
    <s v="No corresponde"/>
    <s v="No corresponde"/>
    <s v="No corresponde"/>
    <n v="9"/>
    <n v="10"/>
    <m/>
    <n v="0"/>
    <n v="0"/>
    <n v="1"/>
  </r>
  <r>
    <n v="1035"/>
    <n v="130704"/>
    <x v="12"/>
    <s v="Pacasmayo"/>
    <s v="Pacasmayo"/>
    <n v="2"/>
    <n v="4"/>
    <n v="6"/>
    <s v="pobreza baja y ruralidad baja"/>
    <n v="1"/>
    <n v="0"/>
    <n v="0"/>
    <n v="28120"/>
    <n v="24.4"/>
    <n v="3.2781511227667592E-2"/>
    <n v="0.7404343329886246"/>
    <n v="967"/>
    <n v="0.81543434478099275"/>
    <n v="0.91543436050415039"/>
    <n v="0"/>
    <n v="144"/>
    <n v="334"/>
    <n v="0"/>
    <n v="1091"/>
    <n v="9.6428568874086656E-2"/>
    <n v="0.22499999403953552"/>
    <n v="0"/>
    <n v="385"/>
    <n v="898"/>
    <x v="0"/>
    <s v="No corresponde"/>
    <s v="No corresponde"/>
    <n v="0"/>
    <n v="15"/>
    <n v="35"/>
    <n v="0"/>
    <n v="6"/>
    <n v="14"/>
    <s v="No corresponde"/>
    <s v="No corresponde"/>
    <s v="No corresponde"/>
    <s v="No corresponde"/>
    <s v="No corresponde"/>
    <s v="No corresponde"/>
    <n v="0.95522388059701491"/>
    <n v="1"/>
    <n v="1"/>
    <n v="0"/>
    <n v="342"/>
    <n v="684"/>
    <s v="No corresponde"/>
    <s v="No corresponde"/>
    <s v="No corresponde"/>
    <n v="0"/>
    <n v="1"/>
    <n v="3"/>
    <s v="No corresponde"/>
    <s v="No corresponde"/>
    <s v="No corresponde"/>
    <n v="9"/>
    <n v="9"/>
    <m/>
    <n v="0"/>
    <n v="0"/>
    <n v="0"/>
  </r>
  <r>
    <n v="1036"/>
    <n v="130705"/>
    <x v="12"/>
    <s v="Pacasmayo"/>
    <s v="San José"/>
    <n v="1"/>
    <n v="2"/>
    <n v="4"/>
    <s v="pobreza media y ruralidad media"/>
    <n v="3"/>
    <n v="0"/>
    <n v="0"/>
    <n v="12638"/>
    <n v="51.23"/>
    <n v="37.491898898250163"/>
    <n v="0.86967418546365916"/>
    <n v="399"/>
    <n v="0.91695668558215648"/>
    <n v="0.98000001907348633"/>
    <n v="0"/>
    <n v="54"/>
    <n v="124"/>
    <n v="0"/>
    <n v="519"/>
    <n v="7.4999998722757616E-2"/>
    <n v="0.17499999701976776"/>
    <n v="0"/>
    <n v="138"/>
    <n v="321"/>
    <x v="1"/>
    <n v="2.142857142857143E-3"/>
    <n v="5.0000000000000001E-3"/>
    <n v="0"/>
    <n v="11"/>
    <n v="25"/>
    <n v="0"/>
    <n v="6"/>
    <n v="14"/>
    <s v="No corresponde"/>
    <s v="No corresponde"/>
    <s v="No corresponde"/>
    <s v="No corresponde"/>
    <s v="No corresponde"/>
    <s v="No corresponde"/>
    <n v="0.875"/>
    <n v="0.9"/>
    <n v="0.95"/>
    <n v="0"/>
    <n v="347"/>
    <n v="694"/>
    <n v="0"/>
    <n v="1"/>
    <n v="2"/>
    <n v="0"/>
    <n v="1"/>
    <n v="3"/>
    <s v="No corresponde"/>
    <s v="No corresponde"/>
    <s v="No corresponde"/>
    <n v="11"/>
    <n v="11"/>
    <m/>
    <n v="0"/>
    <n v="0"/>
    <n v="0"/>
  </r>
  <r>
    <n v="1037"/>
    <n v="130801"/>
    <x v="12"/>
    <s v="Pataz"/>
    <s v="Tayabamba"/>
    <n v="1"/>
    <n v="1"/>
    <n v="4"/>
    <s v="pobreza media y ruralidad media"/>
    <n v="2"/>
    <n v="0"/>
    <n v="0"/>
    <n v="14921"/>
    <n v="62.36"/>
    <n v="73.544494720965318"/>
    <n v="0.34262295081967215"/>
    <n v="610"/>
    <n v="0.39619438571449744"/>
    <n v="0.46762296557426453"/>
    <n v="0"/>
    <n v="64"/>
    <n v="149"/>
    <n v="0"/>
    <n v="637"/>
    <n v="7.4999998722757616E-2"/>
    <n v="0.17499999701976776"/>
    <n v="0"/>
    <n v="230"/>
    <n v="536"/>
    <x v="1"/>
    <n v="2.142857142857143E-3"/>
    <n v="5.0000000000000001E-3"/>
    <n v="0"/>
    <n v="15"/>
    <n v="35"/>
    <n v="0"/>
    <n v="2"/>
    <n v="10"/>
    <n v="0"/>
    <n v="0.36428571428571427"/>
    <n v="0.85"/>
    <n v="0"/>
    <n v="0.36428571428571427"/>
    <n v="0.85"/>
    <n v="0"/>
    <n v="0.7"/>
    <n v="0.8"/>
    <n v="0"/>
    <n v="330"/>
    <n v="661"/>
    <n v="0"/>
    <n v="3"/>
    <n v="7"/>
    <n v="0"/>
    <n v="1"/>
    <n v="3"/>
    <s v="No corresponde"/>
    <s v="No corresponde"/>
    <s v="No corresponde"/>
    <n v="13"/>
    <n v="13"/>
    <m/>
    <n v="0"/>
    <n v="0"/>
    <n v="0"/>
  </r>
  <r>
    <n v="1038"/>
    <n v="130802"/>
    <x v="12"/>
    <s v="Pataz"/>
    <s v="Buldibuyo"/>
    <n v="1"/>
    <n v="1"/>
    <n v="2"/>
    <s v="pobreza alta y ruralidad alta"/>
    <n v="2"/>
    <n v="0"/>
    <n v="0"/>
    <n v="3778"/>
    <n v="64.67"/>
    <n v="100"/>
    <n v="0.2119205298013245"/>
    <n v="151"/>
    <n v="0.2440633817506265"/>
    <n v="0.28692051768302917"/>
    <n v="0"/>
    <n v="18"/>
    <n v="40"/>
    <n v="0.15568862275449102"/>
    <n v="167"/>
    <n v="0.209260047425359"/>
    <n v="0.28068861365318298"/>
    <n v="0"/>
    <n v="60"/>
    <n v="139"/>
    <x v="1"/>
    <n v="2.142857142857143E-3"/>
    <n v="5.0000000000000001E-3"/>
    <n v="0"/>
    <n v="7"/>
    <n v="15"/>
    <n v="0"/>
    <n v="2"/>
    <n v="10"/>
    <s v="No corresponde"/>
    <s v="No corresponde"/>
    <s v="No corresponde"/>
    <s v="No corresponde"/>
    <s v="No corresponde"/>
    <s v="No corresponde"/>
    <n v="0.70967741935483875"/>
    <n v="0.8"/>
    <n v="0.9"/>
    <n v="0"/>
    <n v="138"/>
    <n v="277"/>
    <n v="0"/>
    <n v="0"/>
    <n v="1"/>
    <n v="0"/>
    <n v="1"/>
    <n v="3"/>
    <s v="No corresponde"/>
    <s v="No corresponde"/>
    <s v="No corresponde"/>
    <n v="10"/>
    <n v="11"/>
    <m/>
    <n v="0"/>
    <n v="0"/>
    <n v="0"/>
  </r>
  <r>
    <n v="1039"/>
    <n v="130803"/>
    <x v="12"/>
    <s v="Pataz"/>
    <s v="Chillia"/>
    <n v="1"/>
    <n v="1"/>
    <n v="1"/>
    <s v="pobreza muy alta y ruralidad alta"/>
    <n v="4"/>
    <n v="1"/>
    <n v="1"/>
    <n v="13893"/>
    <n v="68.31"/>
    <n v="100"/>
    <n v="0.16766467065868262"/>
    <n v="668"/>
    <n v="0.18909324348686699"/>
    <n v="0.21766467392444611"/>
    <n v="0"/>
    <n v="117"/>
    <n v="272"/>
    <n v="9.7222222222222224E-2"/>
    <n v="936"/>
    <n v="0.14007936323445941"/>
    <n v="0.19722221791744232"/>
    <n v="0"/>
    <n v="231"/>
    <n v="538"/>
    <x v="1"/>
    <n v="2.142857142857143E-3"/>
    <n v="5.0000000000000001E-3"/>
    <n v="0"/>
    <n v="15"/>
    <n v="35"/>
    <n v="0"/>
    <n v="2"/>
    <n v="10"/>
    <s v="No corresponde"/>
    <s v="No corresponde"/>
    <s v="No corresponde"/>
    <s v="No corresponde"/>
    <s v="No corresponde"/>
    <s v="No corresponde"/>
    <n v="0.66448230668414154"/>
    <n v="0.8"/>
    <n v="0.9"/>
    <n v="0"/>
    <n v="271"/>
    <n v="543"/>
    <n v="0"/>
    <n v="2"/>
    <n v="4"/>
    <n v="0"/>
    <n v="1"/>
    <n v="3"/>
    <s v="No corresponde"/>
    <s v="No corresponde"/>
    <s v="No corresponde"/>
    <n v="11"/>
    <n v="11"/>
    <m/>
    <n v="0"/>
    <n v="0"/>
    <n v="1"/>
  </r>
  <r>
    <n v="1040"/>
    <n v="130804"/>
    <x v="12"/>
    <s v="Pataz"/>
    <s v="Huancaspata"/>
    <n v="1"/>
    <n v="1"/>
    <n v="1"/>
    <s v="pobreza muy alta y ruralidad alta"/>
    <n v="2"/>
    <n v="0"/>
    <n v="0"/>
    <n v="6454"/>
    <n v="83.43"/>
    <n v="100"/>
    <n v="0.11904761904761904"/>
    <n v="252"/>
    <n v="0.14047619254410673"/>
    <n v="0.16904762387275696"/>
    <n v="0"/>
    <n v="44"/>
    <n v="102"/>
    <n v="0"/>
    <n v="306"/>
    <n v="4.2857143495764048E-2"/>
    <n v="0.10000000149011612"/>
    <n v="0"/>
    <n v="109"/>
    <n v="254"/>
    <x v="1"/>
    <n v="2.142857142857143E-3"/>
    <n v="5.0000000000000001E-3"/>
    <n v="0"/>
    <n v="11"/>
    <n v="25"/>
    <n v="0"/>
    <n v="2"/>
    <n v="10"/>
    <s v="No corresponde"/>
    <s v="No corresponde"/>
    <s v="No corresponde"/>
    <s v="No corresponde"/>
    <s v="No corresponde"/>
    <s v="No corresponde"/>
    <n v="0.92603550295857984"/>
    <n v="0.95"/>
    <n v="1"/>
    <n v="0"/>
    <n v="170"/>
    <n v="341"/>
    <n v="0"/>
    <n v="1"/>
    <n v="2"/>
    <n v="0"/>
    <n v="1"/>
    <n v="3"/>
    <s v="No corresponde"/>
    <s v="No corresponde"/>
    <s v="No corresponde"/>
    <n v="11"/>
    <n v="11"/>
    <m/>
    <n v="0"/>
    <n v="0"/>
    <n v="0"/>
  </r>
  <r>
    <n v="1041"/>
    <n v="130805"/>
    <x v="12"/>
    <s v="Pataz"/>
    <s v="Huaylillas"/>
    <n v="1"/>
    <n v="1"/>
    <n v="1"/>
    <s v="pobreza muy alta y ruralidad alta"/>
    <n v="2"/>
    <n v="0"/>
    <n v="0"/>
    <n v="3647"/>
    <n v="68.41"/>
    <n v="100"/>
    <n v="0.4"/>
    <n v="30"/>
    <n v="0.4214285663196019"/>
    <n v="0.44999998807907104"/>
    <n v="0"/>
    <n v="6"/>
    <n v="12"/>
    <n v="0"/>
    <n v="36"/>
    <n v="4.2857143495764048E-2"/>
    <n v="0.10000000149011612"/>
    <n v="0"/>
    <n v="20"/>
    <n v="46"/>
    <x v="1"/>
    <n v="2.142857142857143E-3"/>
    <n v="5.0000000000000001E-3"/>
    <n v="0"/>
    <n v="7"/>
    <n v="15"/>
    <n v="0"/>
    <n v="2"/>
    <n v="10"/>
    <s v="No corresponde"/>
    <s v="No corresponde"/>
    <s v="No corresponde"/>
    <s v="No corresponde"/>
    <s v="No corresponde"/>
    <s v="No corresponde"/>
    <n v="0.94736842105263153"/>
    <n v="0.95"/>
    <n v="1"/>
    <n v="0"/>
    <n v="65"/>
    <n v="130"/>
    <s v="No corresponde"/>
    <s v="No corresponde"/>
    <s v="No corresponde"/>
    <n v="0"/>
    <n v="1"/>
    <n v="3"/>
    <s v="No corresponde"/>
    <s v="No corresponde"/>
    <s v="No corresponde"/>
    <n v="10"/>
    <n v="10"/>
    <m/>
    <n v="0"/>
    <n v="0"/>
    <n v="0"/>
  </r>
  <r>
    <n v="1042"/>
    <n v="130806"/>
    <x v="12"/>
    <s v="Pataz"/>
    <s v="Huayo"/>
    <n v="1"/>
    <n v="1"/>
    <n v="1"/>
    <s v="pobreza muy alta y ruralidad alta"/>
    <n v="3"/>
    <n v="0"/>
    <n v="0"/>
    <n v="4473"/>
    <n v="79.95"/>
    <n v="100"/>
    <n v="0.19653179190751446"/>
    <n v="173"/>
    <n v="0.21796036017620299"/>
    <n v="0.24653178453445435"/>
    <n v="0"/>
    <n v="36"/>
    <n v="84"/>
    <n v="0.10714285714285714"/>
    <n v="252"/>
    <n v="0.15000000109477918"/>
    <n v="0.20714285969734192"/>
    <n v="0"/>
    <n v="71"/>
    <n v="165"/>
    <x v="1"/>
    <n v="2.142857142857143E-3"/>
    <n v="5.0000000000000001E-3"/>
    <n v="0"/>
    <n v="11"/>
    <n v="25"/>
    <n v="0"/>
    <n v="2"/>
    <n v="10"/>
    <s v="No corresponde"/>
    <s v="No corresponde"/>
    <s v="No corresponde"/>
    <s v="No corresponde"/>
    <s v="No corresponde"/>
    <s v="No corresponde"/>
    <n v="0.4"/>
    <n v="0.7"/>
    <n v="0.8"/>
    <n v="0"/>
    <n v="150"/>
    <n v="301"/>
    <n v="0"/>
    <n v="1"/>
    <n v="2"/>
    <n v="0"/>
    <n v="1"/>
    <n v="3"/>
    <s v="No corresponde"/>
    <s v="No corresponde"/>
    <s v="No corresponde"/>
    <n v="11"/>
    <n v="11"/>
    <m/>
    <n v="0"/>
    <n v="0"/>
    <n v="1"/>
  </r>
  <r>
    <n v="1043"/>
    <n v="130807"/>
    <x v="12"/>
    <s v="Pataz"/>
    <s v="Ongón"/>
    <n v="1"/>
    <n v="1"/>
    <n v="2"/>
    <s v="pobreza alta y ruralidad alta"/>
    <n v="2"/>
    <n v="0"/>
    <n v="0"/>
    <n v="1795"/>
    <n v="65.58"/>
    <n v="100"/>
    <n v="7.1428571428571425E-2"/>
    <n v="42"/>
    <n v="0.10357142802403897"/>
    <n v="0.14642857015132904"/>
    <n v="0"/>
    <n v="6"/>
    <n v="13"/>
    <n v="0"/>
    <n v="62"/>
    <n v="5.3571428571428568E-2"/>
    <n v="0.125"/>
    <n v="0"/>
    <n v="28"/>
    <n v="64"/>
    <x v="1"/>
    <n v="2.142857142857143E-3"/>
    <n v="5.0000000000000001E-3"/>
    <n v="0"/>
    <n v="3"/>
    <n v="5"/>
    <n v="0"/>
    <n v="2"/>
    <n v="10"/>
    <s v="No corresponde"/>
    <s v="No corresponde"/>
    <s v="No corresponde"/>
    <s v="No corresponde"/>
    <s v="No corresponde"/>
    <s v="No corresponde"/>
    <n v="0.6875"/>
    <n v="0.8"/>
    <n v="0.9"/>
    <n v="0"/>
    <n v="76"/>
    <n v="152"/>
    <s v="No corresponde"/>
    <s v="No corresponde"/>
    <s v="No corresponde"/>
    <n v="0"/>
    <n v="1"/>
    <n v="3"/>
    <s v="No corresponde"/>
    <s v="No corresponde"/>
    <s v="No corresponde"/>
    <n v="10"/>
    <n v="10"/>
    <m/>
    <n v="0"/>
    <n v="0"/>
    <n v="0"/>
  </r>
  <r>
    <n v="1044"/>
    <n v="130808"/>
    <x v="12"/>
    <s v="Pataz"/>
    <s v="Parcoy"/>
    <n v="1"/>
    <n v="1"/>
    <n v="2"/>
    <s v="pobreza alta y ruralidad alta"/>
    <n v="3"/>
    <n v="0"/>
    <n v="0"/>
    <n v="22176"/>
    <n v="58.34"/>
    <n v="100"/>
    <n v="0.51529987760097917"/>
    <n v="817"/>
    <n v="0.54744274620618782"/>
    <n v="0.59029990434646606"/>
    <n v="0"/>
    <n v="124"/>
    <n v="288"/>
    <n v="4.1493775933609959E-3"/>
    <n v="1205"/>
    <n v="5.7720806058794344E-2"/>
    <n v="0.12914937734603882"/>
    <n v="0"/>
    <n v="225"/>
    <n v="525"/>
    <x v="1"/>
    <n v="2.142857142857143E-3"/>
    <n v="5.0000000000000001E-3"/>
    <n v="0"/>
    <n v="15"/>
    <n v="35"/>
    <n v="0"/>
    <n v="2"/>
    <n v="10"/>
    <s v="No corresponde"/>
    <s v="No corresponde"/>
    <s v="No corresponde"/>
    <s v="No corresponde"/>
    <s v="No corresponde"/>
    <s v="No corresponde"/>
    <n v="0.19574468085106383"/>
    <n v="0.7"/>
    <n v="0.8"/>
    <n v="0"/>
    <n v="309"/>
    <n v="619"/>
    <s v="No corresponde"/>
    <s v="No corresponde"/>
    <s v="No corresponde"/>
    <n v="0"/>
    <n v="1"/>
    <n v="3"/>
    <s v="No corresponde"/>
    <s v="No corresponde"/>
    <s v="No corresponde"/>
    <n v="10"/>
    <n v="10"/>
    <m/>
    <n v="0"/>
    <n v="0"/>
    <n v="1"/>
  </r>
  <r>
    <n v="1045"/>
    <n v="130809"/>
    <x v="12"/>
    <s v="Pataz"/>
    <s v="Pataz"/>
    <n v="1"/>
    <n v="1"/>
    <n v="2"/>
    <s v="pobreza alta y ruralidad alta"/>
    <n v="3"/>
    <n v="0"/>
    <n v="0"/>
    <n v="9296"/>
    <n v="54.22"/>
    <n v="100"/>
    <n v="0.27960526315789475"/>
    <n v="304"/>
    <n v="0.31174811788071366"/>
    <n v="0.35460525751113892"/>
    <n v="0"/>
    <n v="53"/>
    <n v="122"/>
    <n v="0"/>
    <n v="528"/>
    <n v="5.3571428571428568E-2"/>
    <n v="0.125"/>
    <n v="0"/>
    <n v="102"/>
    <n v="238"/>
    <x v="1"/>
    <n v="2.142857142857143E-3"/>
    <n v="5.0000000000000001E-3"/>
    <n v="0"/>
    <n v="11"/>
    <n v="25"/>
    <n v="0"/>
    <n v="2"/>
    <n v="10"/>
    <s v="No corresponde"/>
    <s v="No corresponde"/>
    <s v="No corresponde"/>
    <s v="No corresponde"/>
    <s v="No corresponde"/>
    <s v="No corresponde"/>
    <n v="0.93939393939393945"/>
    <n v="0.95"/>
    <n v="1"/>
    <n v="0"/>
    <n v="113"/>
    <n v="227"/>
    <n v="0"/>
    <n v="1"/>
    <n v="3"/>
    <n v="0"/>
    <n v="1"/>
    <n v="3"/>
    <s v="No corresponde"/>
    <s v="No corresponde"/>
    <s v="No corresponde"/>
    <n v="11"/>
    <n v="11"/>
    <m/>
    <n v="0"/>
    <n v="0"/>
    <n v="0"/>
  </r>
  <r>
    <n v="1046"/>
    <n v="130810"/>
    <x v="12"/>
    <s v="Pataz"/>
    <s v="Pias"/>
    <n v="1"/>
    <n v="1"/>
    <n v="1"/>
    <s v="pobreza muy alta y ruralidad alta"/>
    <n v="4"/>
    <n v="0"/>
    <n v="1"/>
    <n v="1278"/>
    <n v="82.05"/>
    <n v="100"/>
    <n v="0.38461538461538464"/>
    <n v="52"/>
    <n v="0.40604395132798415"/>
    <n v="0.4346153736114502"/>
    <n v="0"/>
    <n v="6"/>
    <n v="14"/>
    <n v="0"/>
    <n v="53"/>
    <n v="4.2857143495764048E-2"/>
    <n v="0.10000000149011612"/>
    <n v="0"/>
    <n v="20"/>
    <n v="46"/>
    <x v="1"/>
    <n v="2.142857142857143E-3"/>
    <n v="5.0000000000000001E-3"/>
    <n v="0"/>
    <n v="3"/>
    <n v="5"/>
    <n v="0"/>
    <n v="2"/>
    <n v="10"/>
    <s v="No corresponde"/>
    <s v="No corresponde"/>
    <s v="No corresponde"/>
    <s v="No corresponde"/>
    <s v="No corresponde"/>
    <s v="No corresponde"/>
    <n v="0.54216867469879515"/>
    <n v="0.8"/>
    <n v="0.9"/>
    <n v="0"/>
    <n v="71"/>
    <n v="142"/>
    <n v="0"/>
    <n v="1"/>
    <n v="2"/>
    <n v="0"/>
    <n v="1"/>
    <n v="3"/>
    <s v="No corresponde"/>
    <s v="No corresponde"/>
    <s v="No corresponde"/>
    <n v="11"/>
    <n v="11"/>
    <m/>
    <n v="0"/>
    <n v="0"/>
    <n v="1"/>
  </r>
  <r>
    <n v="1047"/>
    <n v="130811"/>
    <x v="12"/>
    <s v="Pataz"/>
    <s v="Santiago de Challas"/>
    <n v="1"/>
    <n v="1"/>
    <n v="1"/>
    <s v="pobreza muy alta y ruralidad alta"/>
    <n v="3"/>
    <n v="0"/>
    <n v="0"/>
    <n v="2490"/>
    <n v="84.19"/>
    <n v="100"/>
    <n v="0.22857142857142856"/>
    <n v="70"/>
    <n v="0.24999999927014721"/>
    <n v="0.27857142686843872"/>
    <n v="0"/>
    <n v="12"/>
    <n v="28"/>
    <n v="0"/>
    <n v="122"/>
    <n v="4.2857143495764048E-2"/>
    <n v="0.10000000149011612"/>
    <n v="0"/>
    <n v="39"/>
    <n v="89"/>
    <x v="1"/>
    <n v="2.142857142857143E-3"/>
    <n v="5.0000000000000001E-3"/>
    <n v="0"/>
    <n v="7"/>
    <n v="15"/>
    <n v="0"/>
    <n v="2"/>
    <n v="10"/>
    <s v="No corresponde"/>
    <s v="No corresponde"/>
    <s v="No corresponde"/>
    <s v="No corresponde"/>
    <s v="No corresponde"/>
    <s v="No corresponde"/>
    <n v="0.75757575757575757"/>
    <n v="0.8"/>
    <n v="0.9"/>
    <n v="0"/>
    <n v="147"/>
    <n v="294"/>
    <n v="0"/>
    <n v="1"/>
    <n v="2"/>
    <n v="0"/>
    <n v="1"/>
    <n v="3"/>
    <s v="No corresponde"/>
    <s v="No corresponde"/>
    <s v="No corresponde"/>
    <n v="11"/>
    <n v="11"/>
    <m/>
    <n v="0"/>
    <n v="0"/>
    <n v="0"/>
  </r>
  <r>
    <n v="1048"/>
    <n v="130812"/>
    <x v="12"/>
    <s v="Pataz"/>
    <s v="Taurija"/>
    <n v="1"/>
    <n v="1"/>
    <n v="1"/>
    <s v="pobreza muy alta y ruralidad alta"/>
    <n v="3"/>
    <n v="0"/>
    <n v="0"/>
    <n v="3031"/>
    <n v="89.5"/>
    <n v="100"/>
    <n v="0.28676470588235292"/>
    <n v="136"/>
    <n v="0.3081932719014272"/>
    <n v="0.33676469326019287"/>
    <n v="0"/>
    <n v="28"/>
    <n v="65"/>
    <n v="5.5E-2"/>
    <n v="200"/>
    <n v="9.7857143368039815E-2"/>
    <n v="0.1550000011920929"/>
    <n v="0"/>
    <n v="46"/>
    <n v="107"/>
    <x v="1"/>
    <n v="2.142857142857143E-3"/>
    <n v="5.0000000000000001E-3"/>
    <n v="0"/>
    <n v="7"/>
    <n v="15"/>
    <n v="0"/>
    <n v="2"/>
    <n v="10"/>
    <s v="No corresponde"/>
    <s v="No corresponde"/>
    <s v="No corresponde"/>
    <s v="No corresponde"/>
    <s v="No corresponde"/>
    <s v="No corresponde"/>
    <n v="0.97468354430379744"/>
    <n v="1"/>
    <n v="1"/>
    <n v="0"/>
    <n v="143"/>
    <n v="286"/>
    <n v="0"/>
    <n v="0"/>
    <n v="1"/>
    <n v="0"/>
    <n v="1"/>
    <n v="3"/>
    <s v="No corresponde"/>
    <s v="No corresponde"/>
    <s v="No corresponde"/>
    <n v="10"/>
    <n v="11"/>
    <m/>
    <n v="0"/>
    <n v="0"/>
    <n v="0"/>
  </r>
  <r>
    <n v="1049"/>
    <n v="130813"/>
    <x v="12"/>
    <s v="Pataz"/>
    <s v="Urpay"/>
    <n v="1"/>
    <n v="1"/>
    <n v="1"/>
    <s v="pobreza muy alta y ruralidad alta"/>
    <n v="3"/>
    <n v="0"/>
    <n v="0"/>
    <n v="2776"/>
    <n v="80.069999999999993"/>
    <n v="100"/>
    <n v="0.2"/>
    <n v="95"/>
    <n v="0.22142857142857145"/>
    <n v="0.25"/>
    <n v="0"/>
    <n v="17"/>
    <n v="38"/>
    <n v="0.1411042944785276"/>
    <n v="163"/>
    <n v="0.18396143536887388"/>
    <n v="0.24110428988933563"/>
    <n v="0"/>
    <n v="45"/>
    <n v="104"/>
    <x v="1"/>
    <n v="2.142857142857143E-3"/>
    <n v="5.0000000000000001E-3"/>
    <n v="0"/>
    <n v="7"/>
    <n v="15"/>
    <n v="0"/>
    <n v="2"/>
    <n v="10"/>
    <s v="No corresponde"/>
    <s v="No corresponde"/>
    <s v="No corresponde"/>
    <s v="No corresponde"/>
    <s v="No corresponde"/>
    <s v="No corresponde"/>
    <n v="0.93333333333333335"/>
    <n v="0.95"/>
    <n v="1"/>
    <n v="0"/>
    <n v="90"/>
    <n v="180"/>
    <n v="0"/>
    <n v="0"/>
    <n v="1"/>
    <n v="0"/>
    <n v="1"/>
    <n v="3"/>
    <s v="No corresponde"/>
    <s v="No corresponde"/>
    <s v="No corresponde"/>
    <n v="10"/>
    <n v="11"/>
    <m/>
    <n v="0"/>
    <n v="0"/>
    <n v="1"/>
  </r>
  <r>
    <n v="1050"/>
    <n v="130901"/>
    <x v="12"/>
    <s v="Sánchez Carrión"/>
    <s v="Huamachuco"/>
    <n v="2"/>
    <n v="2"/>
    <n v="4"/>
    <s v="pobreza media y ruralidad media"/>
    <n v="4"/>
    <n v="1"/>
    <n v="1"/>
    <n v="64368"/>
    <n v="35.42"/>
    <n v="46.830060306169784"/>
    <n v="0.85777341834232468"/>
    <n v="4078"/>
    <n v="0.91015624722710819"/>
    <n v="0.98000001907348633"/>
    <n v="0"/>
    <n v="429"/>
    <n v="1000"/>
    <n v="6.8341708542713564E-3"/>
    <n v="4975"/>
    <n v="8.183417313790374E-2"/>
    <n v="0.18183417618274689"/>
    <n v="0"/>
    <n v="429"/>
    <n v="1000"/>
    <x v="0"/>
    <s v="No corresponde"/>
    <s v="No corresponde"/>
    <n v="0"/>
    <n v="15"/>
    <n v="35"/>
    <n v="0"/>
    <n v="6"/>
    <n v="14"/>
    <n v="0"/>
    <n v="0.36428571428571427"/>
    <n v="0.85"/>
    <n v="0"/>
    <n v="0.36428571428571427"/>
    <n v="0.85"/>
    <n v="0.84378378378378383"/>
    <n v="0.9"/>
    <n v="0.95"/>
    <n v="0"/>
    <n v="851"/>
    <n v="1702"/>
    <s v="No corresponde"/>
    <s v="No corresponde"/>
    <s v="No corresponde"/>
    <n v="0"/>
    <n v="1"/>
    <n v="3"/>
    <s v="No corresponde"/>
    <s v="No corresponde"/>
    <s v="No corresponde"/>
    <n v="11"/>
    <n v="11"/>
    <m/>
    <n v="0"/>
    <n v="0"/>
    <n v="1"/>
  </r>
  <r>
    <n v="1051"/>
    <n v="130902"/>
    <x v="12"/>
    <s v="Sánchez Carrión"/>
    <s v="Chugay"/>
    <n v="1"/>
    <n v="1"/>
    <n v="1"/>
    <s v="pobreza muy alta y ruralidad alta"/>
    <n v="4"/>
    <n v="1"/>
    <n v="0"/>
    <n v="19087"/>
    <n v="69.66"/>
    <n v="100"/>
    <n v="0.31744312026002169"/>
    <n v="923"/>
    <n v="0.33887168922820637"/>
    <n v="0.36744311451911926"/>
    <n v="0"/>
    <n v="130"/>
    <n v="302"/>
    <n v="2.9710711493354185E-2"/>
    <n v="1279"/>
    <n v="7.2567851176864262E-2"/>
    <n v="0.12971070408821106"/>
    <n v="0"/>
    <n v="320"/>
    <n v="746"/>
    <x v="1"/>
    <n v="2.142857142857143E-3"/>
    <n v="5.0000000000000001E-3"/>
    <n v="0"/>
    <n v="15"/>
    <n v="35"/>
    <n v="0"/>
    <n v="6"/>
    <n v="14"/>
    <s v="No corresponde"/>
    <s v="No corresponde"/>
    <s v="No corresponde"/>
    <s v="No corresponde"/>
    <s v="No corresponde"/>
    <s v="No corresponde"/>
    <n v="0.97750281214848145"/>
    <n v="1"/>
    <n v="1"/>
    <n v="0"/>
    <n v="383"/>
    <n v="766"/>
    <n v="0"/>
    <n v="3"/>
    <n v="6"/>
    <n v="0"/>
    <n v="1"/>
    <n v="3"/>
    <s v="No corresponde"/>
    <s v="No corresponde"/>
    <s v="No corresponde"/>
    <n v="11"/>
    <n v="11"/>
    <m/>
    <n v="0"/>
    <n v="0"/>
    <n v="1"/>
  </r>
  <r>
    <n v="1052"/>
    <n v="130903"/>
    <x v="12"/>
    <s v="Sánchez Carrión"/>
    <s v="Cochorco"/>
    <n v="1"/>
    <n v="1"/>
    <n v="1"/>
    <s v="pobreza muy alta y ruralidad alta"/>
    <n v="2"/>
    <n v="0"/>
    <n v="0"/>
    <n v="9474"/>
    <n v="77.61"/>
    <n v="100"/>
    <n v="0.19415448851774531"/>
    <n v="479"/>
    <n v="0.215583057615816"/>
    <n v="0.24415448307991028"/>
    <n v="0"/>
    <n v="50"/>
    <n v="115"/>
    <n v="1.1494252873563218E-2"/>
    <n v="522"/>
    <n v="5.4351394754423098E-2"/>
    <n v="0.11149425059556961"/>
    <n v="0"/>
    <n v="192"/>
    <n v="448"/>
    <x v="1"/>
    <n v="2.142857142857143E-3"/>
    <n v="5.0000000000000001E-3"/>
    <n v="0"/>
    <n v="11"/>
    <n v="25"/>
    <n v="0"/>
    <n v="2"/>
    <n v="10"/>
    <s v="No corresponde"/>
    <s v="No corresponde"/>
    <s v="No corresponde"/>
    <s v="No corresponde"/>
    <s v="No corresponde"/>
    <s v="No corresponde"/>
    <n v="0.80930232558139537"/>
    <n v="0.9"/>
    <n v="0.95"/>
    <n v="0"/>
    <n v="279"/>
    <n v="559"/>
    <n v="0"/>
    <n v="1"/>
    <n v="3"/>
    <n v="0"/>
    <n v="1"/>
    <n v="3"/>
    <s v="No corresponde"/>
    <s v="No corresponde"/>
    <s v="No corresponde"/>
    <n v="11"/>
    <n v="11"/>
    <m/>
    <n v="0"/>
    <n v="0"/>
    <n v="0"/>
  </r>
  <r>
    <n v="1053"/>
    <n v="130904"/>
    <x v="12"/>
    <s v="Sánchez Carrión"/>
    <s v="Curgos"/>
    <n v="1"/>
    <n v="1"/>
    <n v="1"/>
    <s v="pobreza muy alta y ruralidad alta"/>
    <n v="3"/>
    <n v="0"/>
    <n v="0"/>
    <n v="8609"/>
    <n v="97.376800000000003"/>
    <n v="100"/>
    <n v="0.48110831234256929"/>
    <n v="397"/>
    <n v="0.50253688694976917"/>
    <n v="0.5311083197593689"/>
    <n v="0"/>
    <n v="57"/>
    <n v="132"/>
    <n v="0"/>
    <n v="540"/>
    <n v="4.2857143495764048E-2"/>
    <n v="0.10000000149011612"/>
    <n v="0"/>
    <n v="142"/>
    <n v="330"/>
    <x v="1"/>
    <n v="2.142857142857143E-3"/>
    <n v="5.0000000000000001E-3"/>
    <n v="0"/>
    <n v="11"/>
    <n v="25"/>
    <n v="0"/>
    <n v="6"/>
    <n v="14"/>
    <s v="No corresponde"/>
    <s v="No corresponde"/>
    <s v="No corresponde"/>
    <s v="No corresponde"/>
    <s v="No corresponde"/>
    <s v="No corresponde"/>
    <n v="0.98070175438596496"/>
    <n v="1"/>
    <n v="1"/>
    <n v="0"/>
    <n v="232"/>
    <n v="464"/>
    <n v="0"/>
    <n v="1"/>
    <n v="3"/>
    <n v="0"/>
    <n v="1"/>
    <n v="3"/>
    <s v="No corresponde"/>
    <s v="No corresponde"/>
    <s v="No corresponde"/>
    <n v="11"/>
    <n v="11"/>
    <m/>
    <n v="0"/>
    <n v="0"/>
    <n v="1"/>
  </r>
  <r>
    <n v="1054"/>
    <n v="130905"/>
    <x v="12"/>
    <s v="Sánchez Carrión"/>
    <s v="Marcabal"/>
    <n v="1"/>
    <n v="1"/>
    <n v="2"/>
    <s v="pobreza alta y ruralidad alta"/>
    <n v="3"/>
    <n v="0"/>
    <n v="0"/>
    <n v="17091"/>
    <n v="62.62"/>
    <n v="100"/>
    <n v="0.51372549019607838"/>
    <n v="510"/>
    <n v="0.5458683546517743"/>
    <n v="0.5887255072593689"/>
    <n v="0"/>
    <n v="57"/>
    <n v="132"/>
    <n v="0.46864111498257838"/>
    <n v="574"/>
    <n v="0.52221253812461421"/>
    <n v="0.59364110231399536"/>
    <n v="0"/>
    <n v="229"/>
    <n v="533"/>
    <x v="1"/>
    <n v="2.142857142857143E-3"/>
    <n v="5.0000000000000001E-3"/>
    <n v="0"/>
    <n v="15"/>
    <n v="35"/>
    <n v="0"/>
    <n v="6"/>
    <n v="14"/>
    <s v="No corresponde"/>
    <s v="No corresponde"/>
    <s v="No corresponde"/>
    <s v="No corresponde"/>
    <s v="No corresponde"/>
    <s v="No corresponde"/>
    <n v="0.59212050984936271"/>
    <n v="0.8"/>
    <n v="0.9"/>
    <n v="0"/>
    <n v="395"/>
    <n v="790"/>
    <n v="0"/>
    <n v="2"/>
    <n v="5"/>
    <n v="0"/>
    <n v="1"/>
    <n v="3"/>
    <s v="No corresponde"/>
    <s v="No corresponde"/>
    <s v="No corresponde"/>
    <n v="11"/>
    <n v="11"/>
    <m/>
    <n v="0"/>
    <n v="0"/>
    <n v="1"/>
  </r>
  <r>
    <n v="1055"/>
    <n v="130906"/>
    <x v="12"/>
    <s v="Sánchez Carrión"/>
    <s v="Sanagoran"/>
    <n v="1"/>
    <n v="1"/>
    <n v="1"/>
    <s v="pobreza muy alta y ruralidad alta"/>
    <n v="2"/>
    <n v="0"/>
    <n v="0"/>
    <n v="15241"/>
    <n v="85.82"/>
    <n v="100"/>
    <n v="0.31775700934579437"/>
    <n v="749"/>
    <n v="0.33918558636080914"/>
    <n v="0.36775702238082886"/>
    <n v="0"/>
    <n v="105"/>
    <n v="245"/>
    <n v="0"/>
    <n v="958"/>
    <n v="4.2857143495764048E-2"/>
    <n v="0.10000000149011612"/>
    <n v="0"/>
    <n v="251"/>
    <n v="584"/>
    <x v="1"/>
    <n v="2.142857142857143E-3"/>
    <n v="5.0000000000000001E-3"/>
    <n v="0"/>
    <n v="15"/>
    <n v="35"/>
    <n v="0"/>
    <n v="2"/>
    <n v="10"/>
    <s v="No corresponde"/>
    <s v="No corresponde"/>
    <s v="No corresponde"/>
    <s v="No corresponde"/>
    <s v="No corresponde"/>
    <s v="No corresponde"/>
    <n v="0.67640918580375786"/>
    <n v="0.8"/>
    <n v="0.9"/>
    <n v="0"/>
    <n v="334"/>
    <n v="669"/>
    <n v="0"/>
    <n v="3"/>
    <n v="8"/>
    <n v="0"/>
    <n v="1"/>
    <n v="3"/>
    <s v="No corresponde"/>
    <s v="No corresponde"/>
    <s v="No corresponde"/>
    <n v="11"/>
    <n v="11"/>
    <m/>
    <n v="0"/>
    <n v="0"/>
    <n v="1"/>
  </r>
  <r>
    <n v="1056"/>
    <n v="130907"/>
    <x v="12"/>
    <s v="Sánchez Carrión"/>
    <s v="Sarín"/>
    <n v="1"/>
    <n v="1"/>
    <n v="1"/>
    <s v="pobreza muy alta y ruralidad alta"/>
    <n v="4"/>
    <n v="1"/>
    <n v="0"/>
    <n v="10119"/>
    <n v="77.709999999999994"/>
    <n v="100"/>
    <n v="0.26709401709401709"/>
    <n v="468"/>
    <n v="0.28852259319489398"/>
    <n v="0.31709402799606323"/>
    <n v="0"/>
    <n v="64"/>
    <n v="149"/>
    <n v="3.1353135313531351E-2"/>
    <n v="606"/>
    <n v="7.4210280126583344E-2"/>
    <n v="0.13135313987731934"/>
    <n v="0"/>
    <n v="177"/>
    <n v="413"/>
    <x v="1"/>
    <n v="2.142857142857143E-3"/>
    <n v="5.0000000000000001E-3"/>
    <n v="0"/>
    <n v="11"/>
    <n v="25"/>
    <n v="0"/>
    <n v="6"/>
    <n v="14"/>
    <s v="No corresponde"/>
    <s v="No corresponde"/>
    <s v="No corresponde"/>
    <s v="No corresponde"/>
    <s v="No corresponde"/>
    <s v="No corresponde"/>
    <n v="0.95787545787545791"/>
    <n v="1"/>
    <n v="1"/>
    <n v="0"/>
    <n v="259"/>
    <n v="519"/>
    <n v="0"/>
    <n v="3"/>
    <n v="6"/>
    <n v="0"/>
    <n v="1"/>
    <n v="3"/>
    <s v="No corresponde"/>
    <s v="No corresponde"/>
    <s v="No corresponde"/>
    <n v="11"/>
    <n v="11"/>
    <m/>
    <n v="0"/>
    <n v="0"/>
    <n v="0"/>
  </r>
  <r>
    <n v="1057"/>
    <n v="130908"/>
    <x v="12"/>
    <s v="Sánchez Carrión"/>
    <s v="Sartimbamba"/>
    <n v="1"/>
    <n v="1"/>
    <n v="1"/>
    <s v="pobreza muy alta y ruralidad alta"/>
    <n v="3"/>
    <n v="0"/>
    <n v="0"/>
    <n v="13923"/>
    <n v="71.540000000000006"/>
    <n v="100"/>
    <n v="0.16308243727598568"/>
    <n v="558"/>
    <n v="0.1845110067635149"/>
    <n v="0.21308243274688721"/>
    <n v="0"/>
    <n v="71"/>
    <n v="165"/>
    <n v="1.3947001394700139E-3"/>
    <n v="717"/>
    <n v="4.4251842089895466E-2"/>
    <n v="0.10139469802379608"/>
    <n v="0"/>
    <n v="260"/>
    <n v="605"/>
    <x v="1"/>
    <n v="2.142857142857143E-3"/>
    <n v="5.0000000000000001E-3"/>
    <n v="0"/>
    <n v="11"/>
    <n v="25"/>
    <n v="0"/>
    <n v="2"/>
    <n v="10"/>
    <s v="No corresponde"/>
    <s v="No corresponde"/>
    <s v="No corresponde"/>
    <s v="No corresponde"/>
    <s v="No corresponde"/>
    <s v="No corresponde"/>
    <n v="0.95399999999999996"/>
    <n v="1"/>
    <n v="1"/>
    <n v="0"/>
    <n v="341"/>
    <n v="682"/>
    <n v="0"/>
    <n v="3"/>
    <n v="6"/>
    <n v="0"/>
    <n v="1"/>
    <n v="3"/>
    <s v="No corresponde"/>
    <s v="No corresponde"/>
    <s v="No corresponde"/>
    <n v="11"/>
    <n v="11"/>
    <m/>
    <n v="0"/>
    <n v="0"/>
    <n v="0"/>
  </r>
  <r>
    <n v="1058"/>
    <n v="131001"/>
    <x v="12"/>
    <s v="Santiago de Chuco"/>
    <s v="Santiago de Chuco"/>
    <n v="1"/>
    <n v="1"/>
    <n v="4"/>
    <s v="pobreza media y ruralidad media"/>
    <n v="4"/>
    <n v="1"/>
    <n v="0"/>
    <n v="20534"/>
    <n v="56.7"/>
    <n v="68.273337400854189"/>
    <n v="0.72687224669603523"/>
    <n v="908"/>
    <n v="0.78044368325726199"/>
    <n v="0.85187226533889771"/>
    <n v="0"/>
    <n v="138"/>
    <n v="321"/>
    <n v="5.2513128282070517E-3"/>
    <n v="1333"/>
    <n v="8.0251313860157575E-2"/>
    <n v="0.18025131523609161"/>
    <n v="0"/>
    <n v="338"/>
    <n v="788"/>
    <x v="1"/>
    <n v="2.142857142857143E-3"/>
    <n v="5.0000000000000001E-3"/>
    <n v="0"/>
    <n v="15"/>
    <n v="35"/>
    <n v="0"/>
    <n v="6"/>
    <n v="14"/>
    <n v="0"/>
    <n v="0.36428571428571427"/>
    <n v="0.85"/>
    <n v="0"/>
    <n v="0.36428571428571427"/>
    <n v="0.85"/>
    <n v="0.50664697193500741"/>
    <n v="0.8"/>
    <n v="0.9"/>
    <n v="0"/>
    <n v="438"/>
    <n v="877"/>
    <n v="0"/>
    <n v="3"/>
    <n v="7"/>
    <n v="0"/>
    <n v="1"/>
    <n v="3"/>
    <s v="No corresponde"/>
    <s v="No corresponde"/>
    <s v="No corresponde"/>
    <n v="13"/>
    <n v="13"/>
    <m/>
    <n v="0"/>
    <n v="0"/>
    <n v="1"/>
  </r>
  <r>
    <n v="1059"/>
    <n v="131002"/>
    <x v="12"/>
    <s v="Santiago de Chuco"/>
    <s v="Angasmarca"/>
    <n v="1"/>
    <n v="1"/>
    <n v="2"/>
    <s v="pobreza alta y ruralidad alta"/>
    <n v="3"/>
    <n v="0"/>
    <n v="0"/>
    <n v="7502"/>
    <n v="57.71"/>
    <n v="100"/>
    <n v="0.32751091703056767"/>
    <n v="229"/>
    <n v="0.35965377168586976"/>
    <n v="0.40251091122627258"/>
    <n v="0"/>
    <n v="28"/>
    <n v="64"/>
    <n v="0"/>
    <n v="264"/>
    <n v="5.3571428571428568E-2"/>
    <n v="0.125"/>
    <n v="0"/>
    <n v="89"/>
    <n v="207"/>
    <x v="1"/>
    <n v="2.142857142857143E-3"/>
    <n v="5.0000000000000001E-3"/>
    <n v="0"/>
    <n v="11"/>
    <n v="25"/>
    <n v="0"/>
    <n v="2"/>
    <n v="10"/>
    <s v="No corresponde"/>
    <s v="No corresponde"/>
    <s v="No corresponde"/>
    <s v="No corresponde"/>
    <s v="No corresponde"/>
    <s v="No corresponde"/>
    <n v="0.93436293436293438"/>
    <n v="0.95"/>
    <n v="1"/>
    <n v="0"/>
    <n v="148"/>
    <n v="296"/>
    <n v="0"/>
    <n v="0"/>
    <n v="1"/>
    <n v="0"/>
    <n v="1"/>
    <n v="3"/>
    <s v="No corresponde"/>
    <s v="No corresponde"/>
    <s v="No corresponde"/>
    <n v="10"/>
    <n v="11"/>
    <m/>
    <n v="0"/>
    <n v="0"/>
    <n v="0"/>
  </r>
  <r>
    <n v="1060"/>
    <n v="131003"/>
    <x v="12"/>
    <s v="Santiago de Chuco"/>
    <s v="Cachicadan"/>
    <n v="1"/>
    <n v="1"/>
    <n v="4"/>
    <s v="pobreza media y ruralidad media"/>
    <n v="3"/>
    <n v="0"/>
    <n v="0"/>
    <n v="8221"/>
    <n v="72.53"/>
    <n v="58.716981132075475"/>
    <n v="0.60451977401129942"/>
    <n v="177"/>
    <n v="0.65809120705668434"/>
    <n v="0.72951978445053101"/>
    <n v="0"/>
    <n v="26"/>
    <n v="60"/>
    <n v="0"/>
    <n v="277"/>
    <n v="7.4999998722757616E-2"/>
    <n v="0.17499999701976776"/>
    <n v="0"/>
    <n v="68"/>
    <n v="158"/>
    <x v="1"/>
    <n v="2.142857142857143E-3"/>
    <n v="5.0000000000000001E-3"/>
    <n v="0"/>
    <n v="11"/>
    <n v="25"/>
    <n v="0"/>
    <n v="6"/>
    <n v="14"/>
    <s v="No corresponde"/>
    <s v="No corresponde"/>
    <s v="No corresponde"/>
    <s v="No corresponde"/>
    <s v="No corresponde"/>
    <s v="No corresponde"/>
    <n v="0.71216617210682498"/>
    <n v="0.8"/>
    <n v="0.9"/>
    <n v="0"/>
    <n v="125"/>
    <n v="251"/>
    <n v="0"/>
    <n v="1"/>
    <n v="2"/>
    <n v="0"/>
    <n v="1"/>
    <n v="3"/>
    <s v="No corresponde"/>
    <s v="No corresponde"/>
    <s v="No corresponde"/>
    <n v="11"/>
    <n v="11"/>
    <m/>
    <n v="0"/>
    <n v="0"/>
    <n v="0"/>
  </r>
  <r>
    <n v="1061"/>
    <n v="131004"/>
    <x v="12"/>
    <s v="Santiago de Chuco"/>
    <s v="Mollebamba"/>
    <n v="1"/>
    <n v="1"/>
    <n v="2"/>
    <s v="pobreza alta y ruralidad alta"/>
    <n v="2"/>
    <n v="0"/>
    <n v="0"/>
    <n v="2382"/>
    <n v="67.41"/>
    <n v="100"/>
    <n v="0.39436619718309857"/>
    <n v="71"/>
    <n v="0.42650905245506548"/>
    <n v="0.46936619281768799"/>
    <n v="0"/>
    <n v="11"/>
    <n v="25"/>
    <n v="0"/>
    <n v="100"/>
    <n v="5.3571428571428568E-2"/>
    <n v="0.125"/>
    <n v="0"/>
    <n v="28"/>
    <n v="64"/>
    <x v="1"/>
    <n v="2.142857142857143E-3"/>
    <n v="5.0000000000000001E-3"/>
    <n v="0"/>
    <n v="7"/>
    <n v="15"/>
    <n v="0"/>
    <n v="2"/>
    <n v="10"/>
    <s v="No corresponde"/>
    <s v="No corresponde"/>
    <s v="No corresponde"/>
    <s v="No corresponde"/>
    <s v="No corresponde"/>
    <s v="No corresponde"/>
    <n v="0.97619047619047616"/>
    <n v="1"/>
    <n v="1"/>
    <n v="0"/>
    <n v="76"/>
    <n v="152"/>
    <s v="No corresponde"/>
    <s v="No corresponde"/>
    <s v="No corresponde"/>
    <n v="0"/>
    <n v="1"/>
    <n v="3"/>
    <s v="No corresponde"/>
    <s v="No corresponde"/>
    <s v="No corresponde"/>
    <n v="10"/>
    <n v="10"/>
    <m/>
    <n v="0"/>
    <n v="0"/>
    <n v="0"/>
  </r>
  <r>
    <n v="1062"/>
    <n v="131005"/>
    <x v="12"/>
    <s v="Santiago de Chuco"/>
    <s v="Mollepata"/>
    <n v="1"/>
    <n v="1"/>
    <n v="2"/>
    <s v="pobreza alta y ruralidad alta"/>
    <n v="3"/>
    <n v="0"/>
    <n v="0"/>
    <n v="2650"/>
    <n v="65.510000000000005"/>
    <n v="100"/>
    <n v="0.3707865168539326"/>
    <n v="89"/>
    <n v="0.40292936931835133"/>
    <n v="0.44578650593757629"/>
    <n v="0"/>
    <n v="13"/>
    <n v="29"/>
    <n v="0"/>
    <n v="111"/>
    <n v="5.3571428571428568E-2"/>
    <n v="0.125"/>
    <n v="0"/>
    <n v="36"/>
    <n v="84"/>
    <x v="1"/>
    <n v="2.142857142857143E-3"/>
    <n v="5.0000000000000001E-3"/>
    <n v="0"/>
    <n v="7"/>
    <n v="15"/>
    <n v="0"/>
    <n v="2"/>
    <n v="10"/>
    <s v="No corresponde"/>
    <s v="No corresponde"/>
    <s v="No corresponde"/>
    <s v="No corresponde"/>
    <s v="No corresponde"/>
    <s v="No corresponde"/>
    <n v="0.93693693693693691"/>
    <n v="0.95"/>
    <n v="1"/>
    <n v="0"/>
    <n v="99"/>
    <n v="198"/>
    <n v="0"/>
    <n v="1"/>
    <n v="3"/>
    <n v="0"/>
    <n v="1"/>
    <n v="3"/>
    <s v="No corresponde"/>
    <s v="No corresponde"/>
    <s v="No corresponde"/>
    <n v="11"/>
    <n v="11"/>
    <m/>
    <n v="0"/>
    <n v="0"/>
    <n v="1"/>
  </r>
  <r>
    <n v="1063"/>
    <n v="131006"/>
    <x v="12"/>
    <s v="Santiago de Chuco"/>
    <s v="Quiruvilca"/>
    <n v="1"/>
    <n v="1"/>
    <n v="4"/>
    <s v="pobreza media y ruralidad media"/>
    <n v="4"/>
    <n v="1"/>
    <n v="0"/>
    <n v="14376"/>
    <n v="51.68"/>
    <n v="57.68960674157303"/>
    <n v="0.52017937219730936"/>
    <n v="446"/>
    <n v="0.5737508087873"/>
    <n v="0.6451793909072876"/>
    <n v="0"/>
    <n v="54"/>
    <n v="124"/>
    <n v="0"/>
    <n v="566"/>
    <n v="7.4999998722757616E-2"/>
    <n v="0.17499999701976776"/>
    <n v="0"/>
    <n v="171"/>
    <n v="397"/>
    <x v="1"/>
    <n v="2.142857142857143E-3"/>
    <n v="5.0000000000000001E-3"/>
    <n v="0"/>
    <n v="11"/>
    <n v="25"/>
    <n v="0"/>
    <n v="6"/>
    <n v="14"/>
    <s v="No corresponde"/>
    <s v="No corresponde"/>
    <s v="No corresponde"/>
    <s v="No corresponde"/>
    <s v="No corresponde"/>
    <s v="No corresponde"/>
    <n v="0.36809815950920244"/>
    <n v="0.7"/>
    <n v="0.8"/>
    <n v="0"/>
    <n v="264"/>
    <n v="528"/>
    <n v="0"/>
    <n v="2"/>
    <n v="4"/>
    <n v="0"/>
    <n v="1"/>
    <n v="3"/>
    <s v="No corresponde"/>
    <s v="No corresponde"/>
    <s v="No corresponde"/>
    <n v="11"/>
    <n v="11"/>
    <m/>
    <n v="0"/>
    <n v="0"/>
    <n v="1"/>
  </r>
  <r>
    <n v="1064"/>
    <n v="131007"/>
    <x v="12"/>
    <s v="Santiago de Chuco"/>
    <s v="Santa Cruz de Chuca"/>
    <n v="1"/>
    <n v="1"/>
    <n v="1"/>
    <s v="pobreza muy alta y ruralidad alta"/>
    <n v="4"/>
    <n v="1"/>
    <n v="0"/>
    <n v="3184"/>
    <n v="74.430000000000007"/>
    <n v="100"/>
    <n v="0.39393939393939392"/>
    <n v="99"/>
    <n v="0.41536796273607196"/>
    <n v="0.44393938779830933"/>
    <n v="0"/>
    <n v="17"/>
    <n v="38"/>
    <n v="8.2278481012658222E-2"/>
    <n v="158"/>
    <n v="0.12513562519554633"/>
    <n v="0.18227848410606384"/>
    <n v="0"/>
    <n v="47"/>
    <n v="108"/>
    <x v="1"/>
    <n v="2.142857142857143E-3"/>
    <n v="5.0000000000000001E-3"/>
    <n v="0"/>
    <n v="7"/>
    <n v="15"/>
    <n v="0"/>
    <n v="6"/>
    <n v="14"/>
    <s v="No corresponde"/>
    <s v="No corresponde"/>
    <s v="No corresponde"/>
    <s v="No corresponde"/>
    <s v="No corresponde"/>
    <s v="No corresponde"/>
    <n v="0.98529411764705888"/>
    <n v="1"/>
    <n v="1"/>
    <n v="0"/>
    <n v="130"/>
    <n v="260"/>
    <n v="0"/>
    <n v="0"/>
    <n v="1"/>
    <n v="0"/>
    <n v="1"/>
    <n v="3"/>
    <s v="No corresponde"/>
    <s v="No corresponde"/>
    <s v="No corresponde"/>
    <n v="10"/>
    <n v="11"/>
    <m/>
    <n v="0"/>
    <n v="0"/>
    <n v="0"/>
  </r>
  <r>
    <n v="1065"/>
    <n v="131008"/>
    <x v="12"/>
    <s v="Santiago de Chuco"/>
    <s v="Sitabamba"/>
    <n v="1"/>
    <n v="1"/>
    <n v="1"/>
    <s v="pobreza muy alta y ruralidad alta"/>
    <n v="3"/>
    <n v="0"/>
    <n v="0"/>
    <n v="3327"/>
    <n v="87.06"/>
    <n v="100"/>
    <n v="0.17647058823529413"/>
    <n v="153"/>
    <n v="0.1978991602649208"/>
    <n v="0.22647058963775635"/>
    <n v="0"/>
    <n v="19"/>
    <n v="43"/>
    <n v="2.8985507246376812E-2"/>
    <n v="207"/>
    <n v="7.1842650973525352E-2"/>
    <n v="0.12898550927639008"/>
    <n v="0"/>
    <n v="67"/>
    <n v="155"/>
    <x v="1"/>
    <n v="2.142857142857143E-3"/>
    <n v="5.0000000000000001E-3"/>
    <n v="0"/>
    <n v="7"/>
    <n v="15"/>
    <n v="0"/>
    <n v="2"/>
    <n v="10"/>
    <s v="No corresponde"/>
    <s v="No corresponde"/>
    <s v="No corresponde"/>
    <s v="No corresponde"/>
    <s v="No corresponde"/>
    <s v="No corresponde"/>
    <n v="0.82758620689655171"/>
    <n v="0.9"/>
    <n v="0.95"/>
    <n v="0"/>
    <n v="173"/>
    <n v="346"/>
    <s v="No corresponde"/>
    <s v="No corresponde"/>
    <s v="No corresponde"/>
    <n v="0"/>
    <n v="1"/>
    <n v="3"/>
    <s v="No corresponde"/>
    <s v="No corresponde"/>
    <s v="No corresponde"/>
    <n v="10"/>
    <n v="10"/>
    <m/>
    <n v="0"/>
    <n v="0"/>
    <n v="0"/>
  </r>
  <r>
    <n v="1066"/>
    <n v="131101"/>
    <x v="12"/>
    <s v="Gran Chimú"/>
    <s v="Cascas"/>
    <n v="1"/>
    <n v="2"/>
    <n v="4"/>
    <s v="pobreza media y ruralidad media"/>
    <n v="4"/>
    <n v="1"/>
    <n v="0"/>
    <n v="14215"/>
    <n v="47.15"/>
    <n v="67.867706372680829"/>
    <n v="0.53303964757709255"/>
    <n v="454"/>
    <n v="0.58661106838378763"/>
    <n v="0.6580396294593811"/>
    <n v="0"/>
    <n v="47"/>
    <n v="109"/>
    <n v="0"/>
    <n v="445"/>
    <n v="7.4999998722757616E-2"/>
    <n v="0.17499999701976776"/>
    <n v="0"/>
    <n v="180"/>
    <n v="420"/>
    <x v="0"/>
    <s v="No corresponde"/>
    <s v="No corresponde"/>
    <n v="0"/>
    <n v="15"/>
    <n v="35"/>
    <n v="0"/>
    <n v="6"/>
    <n v="14"/>
    <n v="0"/>
    <n v="0.36428571428571427"/>
    <n v="0.85"/>
    <n v="0"/>
    <n v="0.36428571428571427"/>
    <n v="0.85"/>
    <n v="0.76209279368213223"/>
    <n v="0.8"/>
    <n v="0.9"/>
    <n v="0"/>
    <n v="309"/>
    <n v="618"/>
    <n v="0"/>
    <n v="1"/>
    <n v="3"/>
    <n v="0"/>
    <n v="1"/>
    <n v="3"/>
    <s v="No corresponde"/>
    <s v="No corresponde"/>
    <s v="No corresponde"/>
    <n v="12"/>
    <n v="12"/>
    <m/>
    <n v="0"/>
    <n v="0"/>
    <n v="0"/>
  </r>
  <r>
    <n v="1067"/>
    <n v="131102"/>
    <x v="12"/>
    <s v="Gran Chimú"/>
    <s v="Lucma"/>
    <n v="1"/>
    <n v="1"/>
    <n v="1"/>
    <s v="pobreza muy alta y ruralidad alta"/>
    <n v="4"/>
    <n v="1"/>
    <n v="1"/>
    <n v="7124"/>
    <n v="77.72"/>
    <n v="100"/>
    <n v="0.46987951807228917"/>
    <n v="166"/>
    <n v="0.49130809030106065"/>
    <n v="0.51987951993942261"/>
    <n v="0"/>
    <n v="21"/>
    <n v="47"/>
    <n v="0"/>
    <n v="213"/>
    <n v="4.2857143495764048E-2"/>
    <n v="0.10000000149011612"/>
    <n v="0"/>
    <n v="63"/>
    <n v="145"/>
    <x v="1"/>
    <n v="2.142857142857143E-3"/>
    <n v="5.0000000000000001E-3"/>
    <n v="0"/>
    <n v="11"/>
    <n v="25"/>
    <n v="0"/>
    <n v="6"/>
    <n v="14"/>
    <s v="No corresponde"/>
    <s v="No corresponde"/>
    <s v="No corresponde"/>
    <s v="No corresponde"/>
    <s v="No corresponde"/>
    <s v="No corresponde"/>
    <n v="0.8764044943820225"/>
    <n v="0.9"/>
    <n v="0.95"/>
    <n v="0"/>
    <n v="204"/>
    <n v="409"/>
    <n v="0"/>
    <n v="2"/>
    <n v="4"/>
    <n v="0"/>
    <n v="1"/>
    <n v="3"/>
    <s v="No corresponde"/>
    <s v="No corresponde"/>
    <s v="No corresponde"/>
    <n v="11"/>
    <n v="11"/>
    <m/>
    <n v="0"/>
    <n v="0"/>
    <n v="1"/>
  </r>
  <r>
    <n v="1068"/>
    <n v="131103"/>
    <x v="12"/>
    <s v="Gran Chimú"/>
    <s v="Compin (Marmot)"/>
    <n v="1"/>
    <n v="1"/>
    <n v="1"/>
    <s v="pobreza muy alta y ruralidad alta"/>
    <n v="2"/>
    <n v="0"/>
    <n v="0"/>
    <n v="2030"/>
    <n v="68.239999999999995"/>
    <n v="100"/>
    <n v="0.72"/>
    <n v="50"/>
    <n v="0.74142856325422013"/>
    <n v="0.76999998092651367"/>
    <n v="0"/>
    <n v="5"/>
    <n v="11"/>
    <n v="0"/>
    <n v="56"/>
    <n v="4.2857143495764048E-2"/>
    <n v="0.10000000149011612"/>
    <n v="0"/>
    <n v="21"/>
    <n v="49"/>
    <x v="1"/>
    <n v="2.142857142857143E-3"/>
    <n v="5.0000000000000001E-3"/>
    <n v="0"/>
    <n v="7"/>
    <n v="15"/>
    <n v="0"/>
    <n v="2"/>
    <n v="10"/>
    <s v="No corresponde"/>
    <s v="No corresponde"/>
    <s v="No corresponde"/>
    <s v="No corresponde"/>
    <s v="No corresponde"/>
    <s v="No corresponde"/>
    <n v="0.7078651685393258"/>
    <n v="0.8"/>
    <n v="0.9"/>
    <n v="0"/>
    <n v="134"/>
    <n v="269"/>
    <s v="No corresponde"/>
    <s v="No corresponde"/>
    <s v="No corresponde"/>
    <n v="0"/>
    <n v="1"/>
    <n v="3"/>
    <s v="No corresponde"/>
    <s v="No corresponde"/>
    <s v="No corresponde"/>
    <n v="10"/>
    <n v="10"/>
    <m/>
    <n v="0"/>
    <n v="0"/>
    <n v="0"/>
  </r>
  <r>
    <n v="1069"/>
    <n v="131104"/>
    <x v="12"/>
    <s v="Gran Chimú"/>
    <s v="Sayapullo"/>
    <n v="1"/>
    <n v="1"/>
    <n v="1"/>
    <s v="pobreza muy alta y ruralidad alta"/>
    <n v="2"/>
    <n v="0"/>
    <n v="0"/>
    <n v="7899"/>
    <n v="79.819999999999993"/>
    <n v="100"/>
    <n v="0.21491228070175439"/>
    <n v="228"/>
    <n v="0.23634085074104463"/>
    <n v="0.26491227746009827"/>
    <n v="0"/>
    <n v="16"/>
    <n v="36"/>
    <n v="1.0526315789473684E-2"/>
    <n v="190"/>
    <n v="5.3383458680228181E-2"/>
    <n v="0.11052631586790085"/>
    <n v="0"/>
    <n v="109"/>
    <n v="253"/>
    <x v="1"/>
    <n v="2.142857142857143E-3"/>
    <n v="5.0000000000000001E-3"/>
    <n v="0"/>
    <n v="11"/>
    <n v="25"/>
    <n v="0"/>
    <n v="2"/>
    <n v="10"/>
    <s v="No corresponde"/>
    <s v="No corresponde"/>
    <s v="No corresponde"/>
    <s v="No corresponde"/>
    <s v="No corresponde"/>
    <s v="No corresponde"/>
    <n v="0.89655172413793105"/>
    <n v="0.9"/>
    <n v="0.95"/>
    <n v="0"/>
    <n v="207"/>
    <n v="415"/>
    <n v="0"/>
    <n v="1"/>
    <n v="3"/>
    <n v="0"/>
    <n v="1"/>
    <n v="3"/>
    <s v="No corresponde"/>
    <s v="No corresponde"/>
    <s v="No corresponde"/>
    <n v="11"/>
    <n v="11"/>
    <m/>
    <n v="0"/>
    <n v="0"/>
    <n v="0"/>
  </r>
  <r>
    <n v="1070"/>
    <n v="131201"/>
    <x v="12"/>
    <s v="Virú"/>
    <s v="Virú"/>
    <n v="2"/>
    <n v="3"/>
    <n v="4"/>
    <s v="pobreza media y ruralidad media"/>
    <n v="4"/>
    <n v="1"/>
    <n v="0"/>
    <n v="70307"/>
    <n v="29.17"/>
    <n v="33.64260861807476"/>
    <n v="0.92296296296296299"/>
    <n v="2700"/>
    <n v="0.94740741558175867"/>
    <n v="0.98000001907348633"/>
    <n v="0"/>
    <n v="314"/>
    <n v="731"/>
    <n v="4.0733197556008148E-4"/>
    <n v="2455"/>
    <n v="7.5407333341246954E-2"/>
    <n v="0.17540733516216278"/>
    <n v="0"/>
    <n v="429"/>
    <n v="1000"/>
    <x v="0"/>
    <s v="No corresponde"/>
    <s v="No corresponde"/>
    <n v="0"/>
    <n v="15"/>
    <n v="35"/>
    <n v="0"/>
    <n v="6"/>
    <n v="14"/>
    <n v="0"/>
    <n v="0.36428571428571427"/>
    <n v="0.85"/>
    <n v="0"/>
    <n v="0.36428571428571427"/>
    <n v="0.85"/>
    <n v="0.64060356652949246"/>
    <n v="0.8"/>
    <n v="0.9"/>
    <n v="0"/>
    <n v="598"/>
    <n v="1197"/>
    <s v="No corresponde"/>
    <s v="No corresponde"/>
    <s v="No corresponde"/>
    <n v="0"/>
    <n v="1"/>
    <n v="3"/>
    <s v="No corresponde"/>
    <s v="No corresponde"/>
    <s v="No corresponde"/>
    <n v="11"/>
    <n v="11"/>
    <m/>
    <n v="0"/>
    <n v="0"/>
    <n v="1"/>
  </r>
  <r>
    <n v="1071"/>
    <n v="131202"/>
    <x v="12"/>
    <s v="Virú"/>
    <s v="Chao"/>
    <n v="2"/>
    <n v="2"/>
    <n v="4"/>
    <s v="pobreza media y ruralidad media"/>
    <n v="2"/>
    <n v="0"/>
    <n v="0"/>
    <n v="42271"/>
    <n v="43.23"/>
    <n v="33.916891111966137"/>
    <n v="0.75856164383561642"/>
    <n v="1752"/>
    <n v="0.81213308395471595"/>
    <n v="0.88356167078018188"/>
    <n v="0"/>
    <n v="128"/>
    <n v="297"/>
    <n v="0"/>
    <n v="1246"/>
    <n v="7.4999998722757616E-2"/>
    <n v="0.17499999701976776"/>
    <n v="0"/>
    <n v="339"/>
    <n v="789"/>
    <x v="0"/>
    <s v="No corresponde"/>
    <s v="No corresponde"/>
    <n v="0"/>
    <n v="15"/>
    <n v="35"/>
    <n v="0"/>
    <n v="2"/>
    <n v="10"/>
    <s v="No corresponde"/>
    <s v="No corresponde"/>
    <s v="No corresponde"/>
    <s v="No corresponde"/>
    <s v="No corresponde"/>
    <s v="No corresponde"/>
    <n v="0.15838509316770186"/>
    <n v="0.7"/>
    <n v="0.8"/>
    <n v="0"/>
    <n v="335"/>
    <n v="671"/>
    <s v="No corresponde"/>
    <s v="No corresponde"/>
    <s v="No corresponde"/>
    <n v="0"/>
    <n v="1"/>
    <n v="3"/>
    <s v="No corresponde"/>
    <s v="No corresponde"/>
    <s v="No corresponde"/>
    <n v="9"/>
    <n v="9"/>
    <m/>
    <n v="0"/>
    <n v="0"/>
    <n v="0"/>
  </r>
  <r>
    <n v="1072"/>
    <n v="131203"/>
    <x v="12"/>
    <s v="Virú"/>
    <s v="Guadalupito"/>
    <n v="2"/>
    <n v="3"/>
    <n v="4"/>
    <s v="pobreza media y ruralidad media"/>
    <n v="4"/>
    <n v="1"/>
    <n v="0"/>
    <n v="10045"/>
    <n v="30.01"/>
    <n v="64.986910994764401"/>
    <n v="0.735973597359736"/>
    <n v="303"/>
    <n v="0.7895450255939388"/>
    <n v="0.86097359657287598"/>
    <n v="0"/>
    <n v="54"/>
    <n v="125"/>
    <n v="0"/>
    <n v="409"/>
    <n v="7.4999998722757616E-2"/>
    <n v="0.17499999701976776"/>
    <n v="0"/>
    <n v="92"/>
    <n v="214"/>
    <x v="0"/>
    <s v="No corresponde"/>
    <s v="No corresponde"/>
    <n v="0"/>
    <n v="11"/>
    <n v="25"/>
    <n v="0"/>
    <n v="6"/>
    <n v="14"/>
    <s v="No corresponde"/>
    <s v="No corresponde"/>
    <s v="No corresponde"/>
    <s v="No corresponde"/>
    <s v="No corresponde"/>
    <s v="No corresponde"/>
    <n v="0.36199095022624433"/>
    <n v="0.7"/>
    <n v="0.8"/>
    <n v="0"/>
    <n v="216"/>
    <n v="432"/>
    <n v="0"/>
    <n v="0"/>
    <n v="1"/>
    <n v="0"/>
    <n v="1"/>
    <n v="3"/>
    <s v="No corresponde"/>
    <s v="No corresponde"/>
    <s v="No corresponde"/>
    <n v="9"/>
    <n v="10"/>
    <m/>
    <n v="0"/>
    <n v="0"/>
    <n v="0"/>
  </r>
  <r>
    <n v="1073"/>
    <n v="140102"/>
    <x v="13"/>
    <s v="Chiclayo"/>
    <s v="Chongoyape"/>
    <n v="2"/>
    <n v="2"/>
    <n v="4"/>
    <s v="pobreza media y ruralidad media"/>
    <n v="1"/>
    <n v="0"/>
    <n v="0"/>
    <n v="17963"/>
    <n v="23.81"/>
    <n v="39.348797616514155"/>
    <n v="0.78672985781990523"/>
    <n v="633"/>
    <n v="0.84030129256568087"/>
    <n v="0.91172987222671509"/>
    <n v="0"/>
    <n v="114"/>
    <n v="266"/>
    <n v="0"/>
    <n v="1089"/>
    <n v="7.4999998722757616E-2"/>
    <n v="0.17499999701976776"/>
    <n v="0"/>
    <n v="217"/>
    <n v="506"/>
    <x v="0"/>
    <s v="No corresponde"/>
    <s v="No corresponde"/>
    <n v="0"/>
    <n v="15"/>
    <n v="35"/>
    <n v="0"/>
    <n v="2"/>
    <n v="10"/>
    <s v="No corresponde"/>
    <s v="No corresponde"/>
    <s v="No corresponde"/>
    <s v="No corresponde"/>
    <s v="No corresponde"/>
    <s v="No corresponde"/>
    <n v="0.96370967741935487"/>
    <n v="1"/>
    <n v="1"/>
    <n v="0"/>
    <n v="378"/>
    <n v="757"/>
    <n v="0"/>
    <n v="1"/>
    <n v="3"/>
    <n v="0"/>
    <n v="1"/>
    <n v="3"/>
    <s v="No corresponde"/>
    <s v="No corresponde"/>
    <s v="No corresponde"/>
    <n v="10"/>
    <n v="10"/>
    <m/>
    <n v="0"/>
    <n v="0"/>
    <n v="1"/>
  </r>
  <r>
    <n v="1074"/>
    <n v="140103"/>
    <x v="13"/>
    <s v="Chiclayo"/>
    <s v="Etén"/>
    <n v="2"/>
    <n v="2"/>
    <n v="6"/>
    <s v="pobreza baja y ruralidad baja"/>
    <n v="4"/>
    <n v="1"/>
    <n v="1"/>
    <n v="10518"/>
    <n v="30.52"/>
    <n v="11.746987951807229"/>
    <n v="0.7483443708609272"/>
    <n v="453"/>
    <n v="0.82334437207895961"/>
    <n v="0.92334437370300293"/>
    <n v="0"/>
    <n v="65"/>
    <n v="150"/>
    <n v="0"/>
    <n v="602"/>
    <n v="9.6428568874086656E-2"/>
    <n v="0.22499999403953552"/>
    <n v="0"/>
    <n v="134"/>
    <n v="312"/>
    <x v="0"/>
    <s v="No corresponde"/>
    <s v="No corresponde"/>
    <n v="0"/>
    <n v="15"/>
    <n v="35"/>
    <n v="0"/>
    <n v="6"/>
    <n v="14"/>
    <s v="No corresponde"/>
    <s v="No corresponde"/>
    <s v="No corresponde"/>
    <s v="No corresponde"/>
    <s v="No corresponde"/>
    <s v="No corresponde"/>
    <n v="0.94380165289256202"/>
    <n v="0.95"/>
    <n v="1"/>
    <n v="0"/>
    <n v="245"/>
    <n v="490"/>
    <s v="No corresponde"/>
    <s v="No corresponde"/>
    <s v="No corresponde"/>
    <n v="0"/>
    <n v="1"/>
    <n v="3"/>
    <s v="No corresponde"/>
    <s v="No corresponde"/>
    <s v="No corresponde"/>
    <n v="9"/>
    <n v="9"/>
    <m/>
    <n v="0"/>
    <n v="0"/>
    <n v="1"/>
  </r>
  <r>
    <n v="1075"/>
    <n v="140107"/>
    <x v="13"/>
    <s v="Chiclayo"/>
    <s v="Lagunas"/>
    <n v="2"/>
    <n v="2"/>
    <n v="4"/>
    <s v="pobreza media y ruralidad media"/>
    <n v="1"/>
    <n v="0"/>
    <n v="0"/>
    <n v="10357"/>
    <n v="26.38"/>
    <n v="51.665981077745784"/>
    <n v="0.71988795518207283"/>
    <n v="357"/>
    <n v="0.77345939090892091"/>
    <n v="0.84488797187805176"/>
    <n v="0"/>
    <n v="81"/>
    <n v="188"/>
    <n v="0"/>
    <n v="677"/>
    <n v="7.4999998722757616E-2"/>
    <n v="0.17499999701976776"/>
    <n v="0"/>
    <n v="110"/>
    <n v="255"/>
    <x v="0"/>
    <s v="No corresponde"/>
    <s v="No corresponde"/>
    <n v="0"/>
    <n v="11"/>
    <n v="25"/>
    <n v="0"/>
    <n v="2"/>
    <n v="10"/>
    <s v="No corresponde"/>
    <s v="No corresponde"/>
    <s v="No corresponde"/>
    <s v="No corresponde"/>
    <s v="No corresponde"/>
    <s v="No corresponde"/>
    <n v="0.69845053635280097"/>
    <n v="0.8"/>
    <n v="0.9"/>
    <n v="0"/>
    <n v="229"/>
    <n v="458"/>
    <n v="0"/>
    <n v="0"/>
    <n v="1"/>
    <n v="0"/>
    <n v="1"/>
    <n v="3"/>
    <s v="No corresponde"/>
    <s v="No corresponde"/>
    <s v="No corresponde"/>
    <n v="9"/>
    <n v="10"/>
    <m/>
    <n v="0"/>
    <n v="0"/>
    <n v="0"/>
  </r>
  <r>
    <n v="1076"/>
    <n v="140108"/>
    <x v="13"/>
    <s v="Chiclayo"/>
    <s v="Monsefú"/>
    <n v="2"/>
    <n v="1"/>
    <n v="6"/>
    <s v="pobreza baja y ruralidad baja"/>
    <n v="4"/>
    <n v="1"/>
    <n v="1"/>
    <n v="32068"/>
    <n v="33.840000000000003"/>
    <n v="28.065831634139236"/>
    <n v="0.61887608069164268"/>
    <n v="1388"/>
    <n v="0.69387606835355486"/>
    <n v="0.793876051902771"/>
    <n v="0"/>
    <n v="206"/>
    <n v="479"/>
    <n v="0"/>
    <n v="1943"/>
    <n v="9.6428568874086656E-2"/>
    <n v="0.22499999403953552"/>
    <n v="0"/>
    <n v="429"/>
    <n v="1000"/>
    <x v="0"/>
    <s v="No corresponde"/>
    <s v="No corresponde"/>
    <n v="0"/>
    <n v="15"/>
    <n v="35"/>
    <n v="0"/>
    <n v="6"/>
    <n v="14"/>
    <s v="No corresponde"/>
    <s v="No corresponde"/>
    <s v="No corresponde"/>
    <s v="No corresponde"/>
    <s v="No corresponde"/>
    <s v="No corresponde"/>
    <n v="0.76481481481481484"/>
    <n v="0.8"/>
    <n v="0.9"/>
    <n v="0"/>
    <n v="448"/>
    <n v="896"/>
    <s v="No corresponde"/>
    <s v="No corresponde"/>
    <s v="No corresponde"/>
    <n v="0"/>
    <n v="1"/>
    <n v="3"/>
    <s v="No corresponde"/>
    <s v="No corresponde"/>
    <s v="No corresponde"/>
    <n v="9"/>
    <n v="9"/>
    <m/>
    <n v="0"/>
    <n v="0"/>
    <n v="1"/>
  </r>
  <r>
    <n v="1077"/>
    <n v="140110"/>
    <x v="13"/>
    <s v="Chiclayo"/>
    <s v="Oyotún"/>
    <n v="2"/>
    <n v="2"/>
    <n v="4"/>
    <s v="pobreza media y ruralidad media"/>
    <n v="4"/>
    <n v="1"/>
    <n v="1"/>
    <n v="9804"/>
    <n v="25.6"/>
    <n v="43.336724313326549"/>
    <n v="0.61990950226244346"/>
    <n v="221"/>
    <n v="0.67348094054322594"/>
    <n v="0.74490952491760254"/>
    <n v="0"/>
    <n v="42"/>
    <n v="98"/>
    <n v="0"/>
    <n v="389"/>
    <n v="7.4999998722757616E-2"/>
    <n v="0.17499999701976776"/>
    <n v="0"/>
    <n v="88"/>
    <n v="205"/>
    <x v="0"/>
    <s v="No corresponde"/>
    <s v="No corresponde"/>
    <n v="0"/>
    <n v="11"/>
    <n v="25"/>
    <n v="0"/>
    <n v="6"/>
    <n v="14"/>
    <s v="No corresponde"/>
    <s v="No corresponde"/>
    <s v="No corresponde"/>
    <s v="No corresponde"/>
    <s v="No corresponde"/>
    <s v="No corresponde"/>
    <n v="0.82845188284518834"/>
    <n v="0.9"/>
    <n v="0.95"/>
    <n v="0"/>
    <n v="266"/>
    <n v="532"/>
    <n v="0"/>
    <n v="0"/>
    <n v="1"/>
    <n v="0"/>
    <n v="1"/>
    <n v="3"/>
    <s v="No corresponde"/>
    <s v="No corresponde"/>
    <s v="No corresponde"/>
    <n v="9"/>
    <n v="10"/>
    <m/>
    <n v="0"/>
    <n v="0"/>
    <n v="1"/>
  </r>
  <r>
    <n v="1078"/>
    <n v="140111"/>
    <x v="13"/>
    <s v="Chiclayo"/>
    <s v="Picsi"/>
    <n v="2"/>
    <n v="2"/>
    <n v="4"/>
    <s v="pobreza media y ruralidad media"/>
    <n v="1"/>
    <n v="0"/>
    <n v="0"/>
    <n v="9889"/>
    <n v="27.92"/>
    <n v="39.400206825232679"/>
    <n v="0.83141762452107282"/>
    <n v="261"/>
    <n v="0.88498905123291471"/>
    <n v="0.95641762018203735"/>
    <n v="0"/>
    <n v="41"/>
    <n v="95"/>
    <n v="0"/>
    <n v="381"/>
    <n v="7.4999998722757616E-2"/>
    <n v="0.17499999701976776"/>
    <n v="0"/>
    <n v="81"/>
    <n v="189"/>
    <x v="0"/>
    <s v="No corresponde"/>
    <s v="No corresponde"/>
    <n v="0"/>
    <n v="11"/>
    <n v="25"/>
    <n v="0"/>
    <n v="2"/>
    <n v="10"/>
    <s v="No corresponde"/>
    <s v="No corresponde"/>
    <s v="No corresponde"/>
    <s v="No corresponde"/>
    <s v="No corresponde"/>
    <s v="No corresponde"/>
    <n v="0.97939778129952459"/>
    <n v="1"/>
    <n v="1"/>
    <n v="0"/>
    <n v="189"/>
    <n v="379"/>
    <n v="0"/>
    <n v="0"/>
    <n v="1"/>
    <n v="0"/>
    <n v="1"/>
    <n v="3"/>
    <s v="No corresponde"/>
    <s v="No corresponde"/>
    <s v="No corresponde"/>
    <n v="9"/>
    <n v="10"/>
    <m/>
    <n v="0"/>
    <n v="0"/>
    <n v="1"/>
  </r>
  <r>
    <n v="1079"/>
    <n v="140114"/>
    <x v="13"/>
    <s v="Chiclayo"/>
    <s v="Santa Rosa"/>
    <n v="2"/>
    <n v="1"/>
    <n v="6"/>
    <s v="pobreza baja y ruralidad baja"/>
    <n v="3"/>
    <n v="0"/>
    <n v="0"/>
    <n v="12931"/>
    <n v="37.08"/>
    <n v="0.50980392156862753"/>
    <n v="0.54135338345864659"/>
    <n v="532"/>
    <n v="0.61635337204989504"/>
    <n v="0.71635335683822632"/>
    <n v="0"/>
    <n v="95"/>
    <n v="220"/>
    <n v="0"/>
    <n v="654"/>
    <n v="9.6428568874086656E-2"/>
    <n v="0.22499999403953552"/>
    <n v="0"/>
    <n v="153"/>
    <n v="355"/>
    <x v="0"/>
    <s v="No corresponde"/>
    <s v="No corresponde"/>
    <n v="0"/>
    <n v="11"/>
    <n v="25"/>
    <n v="0"/>
    <n v="6"/>
    <n v="14"/>
    <s v="No corresponde"/>
    <s v="No corresponde"/>
    <s v="No corresponde"/>
    <s v="No corresponde"/>
    <s v="No corresponde"/>
    <s v="No corresponde"/>
    <n v="0.64165103189493433"/>
    <n v="0.8"/>
    <n v="0.9"/>
    <n v="0"/>
    <n v="250"/>
    <n v="501"/>
    <s v="No corresponde"/>
    <s v="No corresponde"/>
    <s v="No corresponde"/>
    <n v="0"/>
    <n v="1"/>
    <n v="3"/>
    <s v="No corresponde"/>
    <s v="No corresponde"/>
    <s v="No corresponde"/>
    <n v="9"/>
    <n v="9"/>
    <m/>
    <n v="0"/>
    <n v="0"/>
    <n v="0"/>
  </r>
  <r>
    <n v="1080"/>
    <n v="140115"/>
    <x v="13"/>
    <s v="Chiclayo"/>
    <s v="Saña"/>
    <n v="2"/>
    <n v="2"/>
    <n v="4"/>
    <s v="pobreza media y ruralidad media"/>
    <n v="1"/>
    <n v="0"/>
    <n v="0"/>
    <n v="12303"/>
    <n v="26.76"/>
    <n v="34.858044164037857"/>
    <n v="0.77960526315789469"/>
    <n v="304"/>
    <n v="0.83317669441825459"/>
    <n v="0.90460526943206787"/>
    <n v="0"/>
    <n v="58"/>
    <n v="134"/>
    <n v="0"/>
    <n v="534"/>
    <n v="7.4999998722757616E-2"/>
    <n v="0.17499999701976776"/>
    <n v="0"/>
    <n v="116"/>
    <n v="270"/>
    <x v="0"/>
    <s v="No corresponde"/>
    <s v="No corresponde"/>
    <n v="0"/>
    <n v="11"/>
    <n v="25"/>
    <n v="0"/>
    <n v="2"/>
    <n v="10"/>
    <s v="No corresponde"/>
    <s v="No corresponde"/>
    <s v="No corresponde"/>
    <s v="No corresponde"/>
    <s v="No corresponde"/>
    <s v="No corresponde"/>
    <n v="0.92564491654021241"/>
    <n v="0.95"/>
    <n v="1"/>
    <n v="0"/>
    <n v="254"/>
    <n v="509"/>
    <s v="No corresponde"/>
    <s v="No corresponde"/>
    <s v="No corresponde"/>
    <n v="0"/>
    <n v="1"/>
    <n v="3"/>
    <s v="No corresponde"/>
    <s v="No corresponde"/>
    <s v="No corresponde"/>
    <n v="9"/>
    <n v="9"/>
    <m/>
    <n v="0"/>
    <n v="0"/>
    <n v="0"/>
  </r>
  <r>
    <n v="1081"/>
    <n v="140116"/>
    <x v="13"/>
    <s v="Chiclayo"/>
    <s v="Cayaltí"/>
    <n v="3"/>
    <n v="2"/>
    <n v="6"/>
    <s v="pobreza baja y ruralidad baja"/>
    <n v="4"/>
    <n v="1"/>
    <n v="0"/>
    <n v="15794"/>
    <n v="22.9"/>
    <n v="17.344658024139473"/>
    <n v="0.82391304347826089"/>
    <n v="460"/>
    <n v="0.89080746159050039"/>
    <n v="0.98000001907348633"/>
    <n v="0"/>
    <n v="79"/>
    <n v="184"/>
    <n v="0"/>
    <n v="742"/>
    <n v="9.6428568874086656E-2"/>
    <n v="0.22499999403953552"/>
    <n v="0"/>
    <n v="147"/>
    <n v="342"/>
    <x v="0"/>
    <s v="No corresponde"/>
    <s v="No corresponde"/>
    <n v="0"/>
    <n v="11"/>
    <n v="25"/>
    <n v="0"/>
    <n v="6"/>
    <n v="14"/>
    <s v="No corresponde"/>
    <s v="No corresponde"/>
    <s v="No corresponde"/>
    <s v="No corresponde"/>
    <s v="No corresponde"/>
    <s v="No corresponde"/>
    <n v="0.91921005385996413"/>
    <n v="0.95"/>
    <n v="1"/>
    <n v="0"/>
    <n v="372"/>
    <n v="744"/>
    <n v="0"/>
    <n v="0"/>
    <n v="1"/>
    <n v="0"/>
    <n v="1"/>
    <n v="3"/>
    <s v="No corresponde"/>
    <s v="No corresponde"/>
    <s v="No corresponde"/>
    <n v="9"/>
    <n v="10"/>
    <m/>
    <n v="0"/>
    <n v="0"/>
    <n v="0"/>
  </r>
  <r>
    <n v="1082"/>
    <n v="140117"/>
    <x v="13"/>
    <s v="Chiclayo"/>
    <s v="Patapo"/>
    <n v="2"/>
    <n v="2"/>
    <n v="6"/>
    <s v="pobreza baja y ruralidad baja"/>
    <n v="1"/>
    <n v="0"/>
    <n v="0"/>
    <n v="22669"/>
    <n v="26.47"/>
    <n v="13.919999999999998"/>
    <n v="0.78433889602053919"/>
    <n v="779"/>
    <n v="0.85933889919478978"/>
    <n v="0.95933890342712402"/>
    <n v="0"/>
    <n v="120"/>
    <n v="279"/>
    <n v="0"/>
    <n v="1064"/>
    <n v="9.6428568874086656E-2"/>
    <n v="0.22499999403953552"/>
    <n v="0"/>
    <n v="229"/>
    <n v="534"/>
    <x v="0"/>
    <s v="No corresponde"/>
    <s v="No corresponde"/>
    <n v="0"/>
    <n v="15"/>
    <n v="35"/>
    <n v="0"/>
    <n v="6"/>
    <n v="14"/>
    <s v="No corresponde"/>
    <s v="No corresponde"/>
    <s v="No corresponde"/>
    <s v="No corresponde"/>
    <s v="No corresponde"/>
    <s v="No corresponde"/>
    <n v="0.85125184094256257"/>
    <n v="0.9"/>
    <n v="0.95"/>
    <n v="0"/>
    <n v="348"/>
    <n v="697"/>
    <s v="No corresponde"/>
    <s v="No corresponde"/>
    <s v="No corresponde"/>
    <n v="0"/>
    <n v="1"/>
    <n v="3"/>
    <s v="No corresponde"/>
    <s v="No corresponde"/>
    <s v="No corresponde"/>
    <n v="9"/>
    <n v="9"/>
    <m/>
    <n v="0"/>
    <n v="0"/>
    <n v="0"/>
  </r>
  <r>
    <n v="1083"/>
    <n v="140201"/>
    <x v="13"/>
    <s v="Ferreñafe"/>
    <s v="Ferreñafe"/>
    <n v="2"/>
    <n v="2"/>
    <n v="6"/>
    <s v="pobreza baja y ruralidad baja"/>
    <n v="1"/>
    <n v="0"/>
    <n v="0"/>
    <n v="35645"/>
    <n v="31.16"/>
    <n v="2.5349198137609932"/>
    <n v="0.71004566210045661"/>
    <n v="1314"/>
    <n v="0.78504565589504149"/>
    <n v="0.88504564762115479"/>
    <n v="0"/>
    <n v="199"/>
    <n v="463"/>
    <n v="0"/>
    <n v="1827"/>
    <n v="9.6428568874086656E-2"/>
    <n v="0.22499999403953552"/>
    <n v="0"/>
    <n v="409"/>
    <n v="954"/>
    <x v="0"/>
    <s v="No corresponde"/>
    <s v="No corresponde"/>
    <n v="0"/>
    <n v="15"/>
    <n v="35"/>
    <n v="0"/>
    <n v="2"/>
    <n v="10"/>
    <n v="0"/>
    <n v="0.36428571428571427"/>
    <n v="0.85"/>
    <n v="0"/>
    <n v="0.36428571428571427"/>
    <n v="0.85"/>
    <n v="0.78732638888888884"/>
    <n v="0.8"/>
    <n v="0.9"/>
    <n v="0"/>
    <n v="476"/>
    <n v="952"/>
    <s v="No corresponde"/>
    <s v="No corresponde"/>
    <s v="No corresponde"/>
    <n v="0"/>
    <n v="1"/>
    <n v="3"/>
    <s v="No corresponde"/>
    <s v="No corresponde"/>
    <s v="No corresponde"/>
    <n v="11"/>
    <n v="11"/>
    <m/>
    <n v="0"/>
    <n v="0"/>
    <n v="0"/>
  </r>
  <r>
    <n v="1084"/>
    <n v="140202"/>
    <x v="13"/>
    <s v="Ferreñafe"/>
    <s v="Cañaris"/>
    <n v="1"/>
    <n v="1"/>
    <n v="1"/>
    <s v="pobreza muy alta y ruralidad alta"/>
    <n v="4"/>
    <n v="0"/>
    <n v="1"/>
    <n v="14674"/>
    <n v="90.28"/>
    <n v="100"/>
    <n v="0.22948328267477203"/>
    <n v="658"/>
    <n v="0.25091185661124188"/>
    <n v="0.27948328852653503"/>
    <n v="0"/>
    <n v="77"/>
    <n v="178"/>
    <n v="0"/>
    <n v="788"/>
    <n v="4.2857143495764048E-2"/>
    <n v="0.10000000149011612"/>
    <n v="0"/>
    <n v="253"/>
    <n v="589"/>
    <x v="1"/>
    <n v="2.142857142857143E-3"/>
    <n v="5.0000000000000001E-3"/>
    <n v="0"/>
    <n v="15"/>
    <n v="35"/>
    <n v="0"/>
    <n v="6"/>
    <n v="14"/>
    <s v="No corresponde"/>
    <s v="No corresponde"/>
    <s v="No corresponde"/>
    <s v="No corresponde"/>
    <s v="No corresponde"/>
    <s v="No corresponde"/>
    <n v="0.85558583106267028"/>
    <n v="0.9"/>
    <n v="0.95"/>
    <n v="0"/>
    <n v="243"/>
    <n v="486"/>
    <n v="0"/>
    <n v="2"/>
    <n v="5"/>
    <n v="0"/>
    <n v="1"/>
    <n v="3"/>
    <s v="No corresponde"/>
    <s v="No corresponde"/>
    <s v="No corresponde"/>
    <n v="11"/>
    <n v="11"/>
    <m/>
    <n v="0"/>
    <n v="0"/>
    <n v="1"/>
  </r>
  <r>
    <n v="1085"/>
    <n v="140203"/>
    <x v="13"/>
    <s v="Ferreñafe"/>
    <s v="Incahuasi"/>
    <n v="1"/>
    <n v="1"/>
    <n v="1"/>
    <s v="pobreza muy alta y ruralidad alta"/>
    <n v="4"/>
    <n v="1"/>
    <n v="1"/>
    <n v="15613"/>
    <n v="81.69"/>
    <n v="100"/>
    <n v="0.25566750629722923"/>
    <n v="794"/>
    <n v="0.27709608341387254"/>
    <n v="0.30566751956939697"/>
    <n v="0"/>
    <n v="130"/>
    <n v="302"/>
    <n v="0"/>
    <n v="1203"/>
    <n v="4.2857143495764048E-2"/>
    <n v="0.10000000149011612"/>
    <n v="0"/>
    <n v="267"/>
    <n v="622"/>
    <x v="1"/>
    <n v="2.142857142857143E-3"/>
    <n v="5.0000000000000001E-3"/>
    <n v="0"/>
    <n v="15"/>
    <n v="35"/>
    <n v="0"/>
    <n v="6"/>
    <n v="14"/>
    <s v="No corresponde"/>
    <s v="No corresponde"/>
    <s v="No corresponde"/>
    <s v="No corresponde"/>
    <s v="No corresponde"/>
    <s v="No corresponde"/>
    <n v="0.37362637362637363"/>
    <n v="0.7"/>
    <n v="0.8"/>
    <n v="0"/>
    <n v="296"/>
    <n v="592"/>
    <n v="0"/>
    <n v="3"/>
    <n v="7"/>
    <n v="0"/>
    <n v="1"/>
    <n v="3"/>
    <s v="No corresponde"/>
    <s v="No corresponde"/>
    <s v="No corresponde"/>
    <n v="11"/>
    <n v="11"/>
    <m/>
    <n v="0"/>
    <n v="0"/>
    <n v="1"/>
  </r>
  <r>
    <n v="1086"/>
    <n v="140204"/>
    <x v="13"/>
    <s v="Ferreñafe"/>
    <s v="Manuel Antonio Mesones Muro"/>
    <n v="2"/>
    <n v="2"/>
    <n v="5"/>
    <s v="pobreza baja y ruralidad alta"/>
    <n v="2"/>
    <n v="0"/>
    <n v="0"/>
    <n v="4222"/>
    <n v="29.86"/>
    <n v="100"/>
    <n v="0.60126582278481011"/>
    <n v="158"/>
    <n v="0.66555153752321794"/>
    <n v="0.75126582384109497"/>
    <n v="0"/>
    <n v="33"/>
    <n v="75"/>
    <n v="0"/>
    <n v="218"/>
    <n v="8.5714286991528096E-2"/>
    <n v="0.20000000298023224"/>
    <n v="0"/>
    <n v="44"/>
    <n v="101"/>
    <x v="0"/>
    <s v="No corresponde"/>
    <s v="No corresponde"/>
    <n v="0"/>
    <n v="11"/>
    <n v="25"/>
    <n v="0"/>
    <n v="2"/>
    <n v="10"/>
    <s v="No corresponde"/>
    <s v="No corresponde"/>
    <s v="No corresponde"/>
    <s v="No corresponde"/>
    <s v="No corresponde"/>
    <s v="No corresponde"/>
    <n v="0.94339622641509435"/>
    <n v="0.95"/>
    <n v="1"/>
    <n v="0"/>
    <n v="131"/>
    <n v="262"/>
    <n v="0"/>
    <n v="1"/>
    <n v="2"/>
    <n v="0"/>
    <n v="1"/>
    <n v="3"/>
    <s v="No corresponde"/>
    <s v="No corresponde"/>
    <s v="No corresponde"/>
    <n v="10"/>
    <n v="10"/>
    <m/>
    <n v="0"/>
    <n v="0"/>
    <n v="0"/>
  </r>
  <r>
    <n v="1087"/>
    <n v="140205"/>
    <x v="13"/>
    <s v="Ferreñafe"/>
    <s v="Pitipo"/>
    <n v="2"/>
    <n v="1"/>
    <n v="4"/>
    <s v="pobreza media y ruralidad media"/>
    <n v="4"/>
    <n v="1"/>
    <n v="1"/>
    <n v="24030"/>
    <n v="31.6"/>
    <n v="85.855817875210789"/>
    <n v="0.64842681258549928"/>
    <n v="731"/>
    <n v="0.70199824894967899"/>
    <n v="0.77342683076858521"/>
    <n v="0"/>
    <n v="120"/>
    <n v="279"/>
    <n v="0"/>
    <n v="1123"/>
    <n v="7.4999998722757616E-2"/>
    <n v="0.17499999701976776"/>
    <n v="0"/>
    <n v="269"/>
    <n v="626"/>
    <x v="0"/>
    <s v="No corresponde"/>
    <s v="No corresponde"/>
    <n v="0"/>
    <n v="15"/>
    <n v="35"/>
    <n v="0"/>
    <n v="6"/>
    <n v="14"/>
    <s v="No corresponde"/>
    <s v="No corresponde"/>
    <s v="No corresponde"/>
    <s v="No corresponde"/>
    <s v="No corresponde"/>
    <s v="No corresponde"/>
    <n v="0.86557377049180328"/>
    <n v="0.9"/>
    <n v="0.95"/>
    <n v="0"/>
    <n v="312"/>
    <n v="624"/>
    <n v="0"/>
    <n v="1"/>
    <n v="3"/>
    <n v="0"/>
    <n v="1"/>
    <n v="3"/>
    <s v="No corresponde"/>
    <s v="No corresponde"/>
    <s v="No corresponde"/>
    <n v="10"/>
    <n v="10"/>
    <m/>
    <n v="0"/>
    <n v="0"/>
    <n v="1"/>
  </r>
  <r>
    <n v="1088"/>
    <n v="140206"/>
    <x v="13"/>
    <s v="Ferreñafe"/>
    <s v="Pueblo Nuevo"/>
    <n v="2"/>
    <n v="1"/>
    <n v="6"/>
    <s v="pobreza baja y ruralidad baja"/>
    <n v="2"/>
    <n v="0"/>
    <n v="0"/>
    <n v="13515"/>
    <n v="39.340000000000003"/>
    <n v="7.9173290937996823"/>
    <n v="0.64432029795158285"/>
    <n v="537"/>
    <n v="0.71932030786507684"/>
    <n v="0.81932032108306885"/>
    <n v="0"/>
    <n v="112"/>
    <n v="260"/>
    <n v="0"/>
    <n v="760"/>
    <n v="9.6428568874086656E-2"/>
    <n v="0.22499999403953552"/>
    <n v="0"/>
    <n v="144"/>
    <n v="336"/>
    <x v="0"/>
    <s v="No corresponde"/>
    <s v="No corresponde"/>
    <n v="0"/>
    <n v="11"/>
    <n v="25"/>
    <n v="0"/>
    <n v="2"/>
    <n v="10"/>
    <s v="No corresponde"/>
    <s v="No corresponde"/>
    <s v="No corresponde"/>
    <s v="No corresponde"/>
    <s v="No corresponde"/>
    <s v="No corresponde"/>
    <n v="0.78838951310861427"/>
    <n v="0.8"/>
    <n v="0.9"/>
    <n v="0"/>
    <n v="323"/>
    <n v="647"/>
    <n v="0"/>
    <n v="0"/>
    <n v="1"/>
    <n v="0"/>
    <n v="1"/>
    <n v="3"/>
    <s v="No corresponde"/>
    <s v="No corresponde"/>
    <s v="No corresponde"/>
    <n v="9"/>
    <n v="10"/>
    <m/>
    <n v="0"/>
    <n v="0"/>
    <n v="1"/>
  </r>
  <r>
    <n v="1089"/>
    <n v="140302"/>
    <x v="13"/>
    <s v="Lambayeque"/>
    <s v="Chochope"/>
    <n v="2"/>
    <n v="1"/>
    <n v="3"/>
    <s v="pobreza media y ruralidad alta"/>
    <n v="3"/>
    <n v="0"/>
    <n v="0"/>
    <n v="1113"/>
    <n v="41.35"/>
    <n v="100"/>
    <n v="0.63013698630136983"/>
    <n v="73"/>
    <n v="0.67299413097814564"/>
    <n v="0.73013699054718018"/>
    <n v="0"/>
    <n v="12"/>
    <n v="28"/>
    <n v="0"/>
    <n v="82"/>
    <n v="6.4285716840199056E-2"/>
    <n v="0.15000000596046448"/>
    <n v="0"/>
    <n v="18"/>
    <n v="42"/>
    <x v="0"/>
    <s v="No corresponde"/>
    <s v="No corresponde"/>
    <n v="0"/>
    <n v="3"/>
    <n v="5"/>
    <n v="0"/>
    <n v="2"/>
    <n v="10"/>
    <s v="No corresponde"/>
    <s v="No corresponde"/>
    <s v="No corresponde"/>
    <s v="No corresponde"/>
    <s v="No corresponde"/>
    <s v="No corresponde"/>
    <n v="0.25287356321839083"/>
    <n v="0.7"/>
    <n v="0.8"/>
    <n v="0"/>
    <n v="44"/>
    <n v="89"/>
    <n v="0"/>
    <n v="0"/>
    <n v="1"/>
    <n v="0"/>
    <n v="1"/>
    <n v="3"/>
    <s v="No corresponde"/>
    <s v="No corresponde"/>
    <s v="No corresponde"/>
    <n v="9"/>
    <n v="10"/>
    <m/>
    <n v="0"/>
    <n v="0"/>
    <n v="0"/>
  </r>
  <r>
    <n v="1090"/>
    <n v="140303"/>
    <x v="13"/>
    <s v="Lambayeque"/>
    <s v="Illimo"/>
    <n v="2"/>
    <n v="2"/>
    <n v="4"/>
    <s v="pobreza media y ruralidad media"/>
    <n v="3"/>
    <n v="0"/>
    <n v="0"/>
    <n v="9343"/>
    <n v="28.35"/>
    <n v="43.333333333333336"/>
    <n v="0.63436123348017626"/>
    <n v="454"/>
    <n v="0.68793265091090028"/>
    <n v="0.75936120748519897"/>
    <n v="0"/>
    <n v="99"/>
    <n v="229"/>
    <n v="0"/>
    <n v="660"/>
    <n v="7.4999998722757616E-2"/>
    <n v="0.17499999701976776"/>
    <n v="0"/>
    <n v="124"/>
    <n v="289"/>
    <x v="0"/>
    <s v="No corresponde"/>
    <s v="No corresponde"/>
    <n v="0"/>
    <n v="11"/>
    <n v="25"/>
    <n v="0"/>
    <n v="6"/>
    <n v="14"/>
    <s v="No corresponde"/>
    <s v="No corresponde"/>
    <s v="No corresponde"/>
    <s v="No corresponde"/>
    <s v="No corresponde"/>
    <s v="No corresponde"/>
    <n v="0.95483870967741935"/>
    <n v="1"/>
    <n v="1"/>
    <n v="0"/>
    <n v="174"/>
    <n v="348"/>
    <n v="0"/>
    <n v="1"/>
    <n v="2"/>
    <n v="0"/>
    <n v="1"/>
    <n v="3"/>
    <s v="No corresponde"/>
    <s v="No corresponde"/>
    <s v="No corresponde"/>
    <n v="10"/>
    <n v="10"/>
    <m/>
    <n v="0"/>
    <n v="0"/>
    <n v="0"/>
  </r>
  <r>
    <n v="1091"/>
    <n v="140304"/>
    <x v="13"/>
    <s v="Lambayeque"/>
    <s v="Jayanca"/>
    <n v="2"/>
    <n v="2"/>
    <n v="4"/>
    <s v="pobreza media y ruralidad media"/>
    <n v="4"/>
    <n v="1"/>
    <n v="0"/>
    <n v="17902"/>
    <n v="30.73"/>
    <n v="52.603905858788181"/>
    <n v="0.66827503015681544"/>
    <n v="829"/>
    <n v="0.72184647077653774"/>
    <n v="0.79327505826950073"/>
    <n v="0"/>
    <n v="127"/>
    <n v="295"/>
    <n v="0"/>
    <n v="1175"/>
    <n v="7.4999998722757616E-2"/>
    <n v="0.17499999701976776"/>
    <n v="0"/>
    <n v="210"/>
    <n v="490"/>
    <x v="0"/>
    <s v="No corresponde"/>
    <s v="No corresponde"/>
    <n v="0"/>
    <n v="11"/>
    <n v="25"/>
    <n v="0"/>
    <n v="6"/>
    <n v="14"/>
    <s v="No corresponde"/>
    <s v="No corresponde"/>
    <s v="No corresponde"/>
    <s v="No corresponde"/>
    <s v="No corresponde"/>
    <s v="No corresponde"/>
    <n v="0.89436619718309862"/>
    <n v="0.9"/>
    <n v="0.95"/>
    <n v="0"/>
    <n v="229"/>
    <n v="459"/>
    <n v="0"/>
    <n v="1"/>
    <n v="2"/>
    <n v="0"/>
    <n v="1"/>
    <n v="3"/>
    <s v="No corresponde"/>
    <s v="No corresponde"/>
    <s v="No corresponde"/>
    <n v="10"/>
    <n v="10"/>
    <m/>
    <n v="0"/>
    <n v="0"/>
    <n v="0"/>
  </r>
  <r>
    <n v="1092"/>
    <n v="140305"/>
    <x v="13"/>
    <s v="Lambayeque"/>
    <s v="Mochumi"/>
    <n v="2"/>
    <n v="2"/>
    <n v="4"/>
    <s v="pobreza media y ruralidad media"/>
    <n v="4"/>
    <n v="1"/>
    <n v="0"/>
    <n v="19319"/>
    <n v="29.04"/>
    <n v="57.566302652106081"/>
    <n v="0.5730337078651685"/>
    <n v="890"/>
    <n v="0.62660512897405729"/>
    <n v="0.69803369045257568"/>
    <n v="0"/>
    <n v="119"/>
    <n v="277"/>
    <n v="0"/>
    <n v="1115"/>
    <n v="7.4999998722757616E-2"/>
    <n v="0.17499999701976776"/>
    <n v="0"/>
    <n v="251"/>
    <n v="585"/>
    <x v="0"/>
    <s v="No corresponde"/>
    <s v="No corresponde"/>
    <n v="0"/>
    <n v="15"/>
    <n v="35"/>
    <n v="0"/>
    <n v="6"/>
    <n v="14"/>
    <s v="No corresponde"/>
    <s v="No corresponde"/>
    <s v="No corresponde"/>
    <s v="No corresponde"/>
    <s v="No corresponde"/>
    <s v="No corresponde"/>
    <n v="0.71227621483375958"/>
    <n v="0.8"/>
    <n v="0.9"/>
    <n v="0"/>
    <n v="250"/>
    <n v="501"/>
    <n v="0"/>
    <n v="2"/>
    <n v="4"/>
    <n v="0"/>
    <n v="1"/>
    <n v="3"/>
    <s v="No corresponde"/>
    <s v="No corresponde"/>
    <s v="No corresponde"/>
    <n v="10"/>
    <n v="10"/>
    <m/>
    <n v="0"/>
    <n v="0"/>
    <n v="1"/>
  </r>
  <r>
    <n v="1093"/>
    <n v="140306"/>
    <x v="13"/>
    <s v="Lambayeque"/>
    <s v="Mórrope"/>
    <n v="2"/>
    <n v="1"/>
    <n v="4"/>
    <s v="pobreza media y ruralidad media"/>
    <n v="4"/>
    <n v="1"/>
    <n v="1"/>
    <n v="47094"/>
    <n v="41.37"/>
    <n v="73.477690288713916"/>
    <n v="0.45413793103448274"/>
    <n v="2900"/>
    <n v="0.50770935544826712"/>
    <n v="0.57913792133331299"/>
    <n v="0"/>
    <n v="427"/>
    <n v="996"/>
    <n v="0"/>
    <n v="3981"/>
    <n v="7.4999998722757616E-2"/>
    <n v="0.17499999701976776"/>
    <n v="0"/>
    <n v="429"/>
    <n v="1000"/>
    <x v="0"/>
    <s v="No corresponde"/>
    <s v="No corresponde"/>
    <n v="0"/>
    <n v="15"/>
    <n v="35"/>
    <n v="0"/>
    <n v="6"/>
    <n v="14"/>
    <s v="No corresponde"/>
    <s v="No corresponde"/>
    <s v="No corresponde"/>
    <s v="No corresponde"/>
    <s v="No corresponde"/>
    <s v="No corresponde"/>
    <n v="0.91278577476714651"/>
    <n v="0.95"/>
    <n v="1"/>
    <n v="0"/>
    <n v="337"/>
    <n v="675"/>
    <n v="0"/>
    <n v="2"/>
    <n v="4"/>
    <n v="0"/>
    <n v="1"/>
    <n v="3"/>
    <s v="No corresponde"/>
    <s v="No corresponde"/>
    <s v="No corresponde"/>
    <n v="10"/>
    <n v="10"/>
    <m/>
    <n v="0"/>
    <n v="0"/>
    <n v="1"/>
  </r>
  <r>
    <n v="1094"/>
    <n v="140307"/>
    <x v="13"/>
    <s v="Lambayeque"/>
    <s v="Motupe"/>
    <n v="2"/>
    <n v="1"/>
    <n v="4"/>
    <s v="pobreza media y ruralidad media"/>
    <n v="2"/>
    <n v="0"/>
    <n v="0"/>
    <n v="26779"/>
    <n v="35.68"/>
    <n v="46.359490485925456"/>
    <n v="0.52895148669796554"/>
    <n v="1278"/>
    <n v="0.58252290643463456"/>
    <n v="0.65395146608352661"/>
    <n v="0"/>
    <n v="194"/>
    <n v="451"/>
    <n v="0"/>
    <n v="1741"/>
    <n v="7.4999998722757616E-2"/>
    <n v="0.17499999701976776"/>
    <n v="0"/>
    <n v="351"/>
    <n v="817"/>
    <x v="0"/>
    <s v="No corresponde"/>
    <s v="No corresponde"/>
    <n v="0"/>
    <n v="15"/>
    <n v="35"/>
    <n v="0"/>
    <n v="2"/>
    <n v="10"/>
    <s v="No corresponde"/>
    <s v="No corresponde"/>
    <s v="No corresponde"/>
    <s v="No corresponde"/>
    <s v="No corresponde"/>
    <s v="No corresponde"/>
    <n v="0.72877535687453043"/>
    <n v="0.8"/>
    <n v="0.9"/>
    <n v="0"/>
    <n v="384"/>
    <n v="768"/>
    <n v="0"/>
    <n v="2"/>
    <n v="4"/>
    <n v="0"/>
    <n v="1"/>
    <n v="3"/>
    <s v="No corresponde"/>
    <s v="No corresponde"/>
    <s v="No corresponde"/>
    <n v="10"/>
    <n v="10"/>
    <m/>
    <n v="0"/>
    <n v="0"/>
    <n v="0"/>
  </r>
  <r>
    <n v="1095"/>
    <n v="140308"/>
    <x v="13"/>
    <s v="Lambayeque"/>
    <s v="Olmos"/>
    <n v="2"/>
    <n v="2"/>
    <n v="4"/>
    <s v="pobreza media y ruralidad media"/>
    <n v="4"/>
    <n v="1"/>
    <n v="0"/>
    <n v="41270"/>
    <n v="30.37"/>
    <n v="72.097803743373362"/>
    <n v="0.34806939003917181"/>
    <n v="1787"/>
    <n v="0.40164082270606699"/>
    <n v="0.47306939959526062"/>
    <n v="0"/>
    <n v="288"/>
    <n v="671"/>
    <n v="0"/>
    <n v="2686"/>
    <n v="7.4999998722757616E-2"/>
    <n v="0.17499999701976776"/>
    <n v="0"/>
    <n v="429"/>
    <n v="1000"/>
    <x v="0"/>
    <s v="No corresponde"/>
    <s v="No corresponde"/>
    <n v="0"/>
    <n v="15"/>
    <n v="35"/>
    <n v="0"/>
    <n v="6"/>
    <n v="14"/>
    <s v="No corresponde"/>
    <s v="No corresponde"/>
    <s v="No corresponde"/>
    <s v="No corresponde"/>
    <s v="No corresponde"/>
    <s v="No corresponde"/>
    <n v="0.96416573348264278"/>
    <n v="1"/>
    <n v="1"/>
    <n v="0"/>
    <n v="477"/>
    <n v="955"/>
    <n v="0"/>
    <n v="3"/>
    <n v="7"/>
    <n v="0"/>
    <n v="1"/>
    <n v="3"/>
    <s v="No corresponde"/>
    <s v="No corresponde"/>
    <s v="No corresponde"/>
    <n v="10"/>
    <n v="10"/>
    <m/>
    <n v="0"/>
    <n v="0"/>
    <n v="1"/>
  </r>
  <r>
    <n v="1096"/>
    <n v="140309"/>
    <x v="13"/>
    <s v="Lambayeque"/>
    <s v="Pacora"/>
    <n v="2"/>
    <n v="1"/>
    <n v="4"/>
    <s v="pobreza media y ruralidad media"/>
    <n v="4"/>
    <n v="1"/>
    <n v="1"/>
    <n v="7243"/>
    <n v="37.26"/>
    <n v="43.085106382978722"/>
    <n v="0.61370716510903423"/>
    <n v="321"/>
    <n v="0.66727860211583312"/>
    <n v="0.73870718479156494"/>
    <n v="0"/>
    <n v="59"/>
    <n v="136"/>
    <n v="0"/>
    <n v="559"/>
    <n v="7.4999998722757616E-2"/>
    <n v="0.17499999701976776"/>
    <n v="0"/>
    <n v="90"/>
    <n v="209"/>
    <x v="0"/>
    <s v="No corresponde"/>
    <s v="No corresponde"/>
    <n v="0"/>
    <n v="11"/>
    <n v="25"/>
    <n v="0"/>
    <n v="6"/>
    <n v="14"/>
    <s v="No corresponde"/>
    <s v="No corresponde"/>
    <s v="No corresponde"/>
    <s v="No corresponde"/>
    <s v="No corresponde"/>
    <s v="No corresponde"/>
    <n v="0.37284894837476101"/>
    <n v="0.7"/>
    <n v="0.8"/>
    <n v="0"/>
    <n v="149"/>
    <n v="298"/>
    <n v="0"/>
    <n v="1"/>
    <n v="3"/>
    <n v="0"/>
    <n v="1"/>
    <n v="3"/>
    <s v="No corresponde"/>
    <s v="No corresponde"/>
    <s v="No corresponde"/>
    <n v="10"/>
    <n v="10"/>
    <m/>
    <n v="0"/>
    <n v="0"/>
    <n v="1"/>
  </r>
  <r>
    <n v="1097"/>
    <n v="140310"/>
    <x v="13"/>
    <s v="Lambayeque"/>
    <s v="Salas"/>
    <n v="1"/>
    <n v="1"/>
    <n v="4"/>
    <s v="pobreza media y ruralidad media"/>
    <n v="4"/>
    <n v="1"/>
    <n v="1"/>
    <n v="12957"/>
    <n v="66.650000000000006"/>
    <n v="80.045946832950449"/>
    <n v="0.3444639718804921"/>
    <n v="569"/>
    <n v="0.39803540146204208"/>
    <n v="0.46946397423744202"/>
    <n v="0"/>
    <n v="89"/>
    <n v="206"/>
    <n v="0"/>
    <n v="826"/>
    <n v="7.4999998722757616E-2"/>
    <n v="0.17499999701976776"/>
    <n v="0"/>
    <n v="207"/>
    <n v="483"/>
    <x v="1"/>
    <n v="2.142857142857143E-3"/>
    <n v="5.0000000000000001E-3"/>
    <n v="0"/>
    <n v="15"/>
    <n v="35"/>
    <n v="0"/>
    <n v="6"/>
    <n v="14"/>
    <s v="No corresponde"/>
    <s v="No corresponde"/>
    <s v="No corresponde"/>
    <s v="No corresponde"/>
    <s v="No corresponde"/>
    <s v="No corresponde"/>
    <n v="0.96101364522417154"/>
    <n v="1"/>
    <n v="1"/>
    <n v="0"/>
    <n v="237"/>
    <n v="475"/>
    <n v="0"/>
    <n v="3"/>
    <n v="6"/>
    <n v="0"/>
    <n v="1"/>
    <n v="3"/>
    <s v="No corresponde"/>
    <s v="No corresponde"/>
    <s v="No corresponde"/>
    <n v="11"/>
    <n v="11"/>
    <m/>
    <n v="0"/>
    <n v="0"/>
    <n v="1"/>
  </r>
  <r>
    <n v="1098"/>
    <n v="140311"/>
    <x v="13"/>
    <s v="Lambayeque"/>
    <s v="San José"/>
    <n v="2"/>
    <n v="2"/>
    <n v="6"/>
    <s v="pobreza baja y ruralidad baja"/>
    <n v="4"/>
    <n v="0"/>
    <n v="1"/>
    <n v="16723"/>
    <n v="28.56"/>
    <n v="11.085899513776337"/>
    <n v="0.63726708074534166"/>
    <n v="805"/>
    <n v="0.71226707401800282"/>
    <n v="0.81226706504821777"/>
    <n v="0"/>
    <n v="130"/>
    <n v="303"/>
    <n v="0"/>
    <n v="1226"/>
    <n v="9.6428568874086656E-2"/>
    <n v="0.22499999403953552"/>
    <n v="0"/>
    <n v="194"/>
    <n v="452"/>
    <x v="0"/>
    <s v="No corresponde"/>
    <s v="No corresponde"/>
    <n v="0"/>
    <n v="11"/>
    <n v="25"/>
    <n v="0"/>
    <n v="6"/>
    <n v="14"/>
    <s v="No corresponde"/>
    <s v="No corresponde"/>
    <s v="No corresponde"/>
    <s v="No corresponde"/>
    <s v="No corresponde"/>
    <s v="No corresponde"/>
    <n v="0.35185185185185186"/>
    <n v="0.7"/>
    <n v="0.8"/>
    <n v="0"/>
    <n v="263"/>
    <n v="526"/>
    <n v="0"/>
    <n v="0"/>
    <n v="1"/>
    <n v="0"/>
    <n v="1"/>
    <n v="3"/>
    <s v="No corresponde"/>
    <s v="No corresponde"/>
    <s v="No corresponde"/>
    <n v="9"/>
    <n v="10"/>
    <m/>
    <n v="0"/>
    <n v="0"/>
    <n v="1"/>
  </r>
  <r>
    <n v="1099"/>
    <n v="140312"/>
    <x v="13"/>
    <s v="Lambayeque"/>
    <s v="Túcume"/>
    <n v="2"/>
    <n v="2"/>
    <n v="4"/>
    <s v="pobreza media y ruralidad media"/>
    <n v="4"/>
    <n v="1"/>
    <n v="0"/>
    <n v="23111"/>
    <n v="31.16"/>
    <n v="57.069351230425056"/>
    <n v="0.6538796861377506"/>
    <n v="1147"/>
    <n v="0.70745112154637912"/>
    <n v="0.77887970209121704"/>
    <n v="0"/>
    <n v="169"/>
    <n v="393"/>
    <n v="0"/>
    <n v="1555"/>
    <n v="7.4999998722757616E-2"/>
    <n v="0.17499999701976776"/>
    <n v="0"/>
    <n v="309"/>
    <n v="719"/>
    <x v="0"/>
    <s v="No corresponde"/>
    <s v="No corresponde"/>
    <n v="0"/>
    <n v="15"/>
    <n v="35"/>
    <n v="0"/>
    <n v="6"/>
    <n v="14"/>
    <s v="No corresponde"/>
    <s v="No corresponde"/>
    <s v="No corresponde"/>
    <s v="No corresponde"/>
    <s v="No corresponde"/>
    <s v="No corresponde"/>
    <n v="0.86039453717754177"/>
    <n v="0.9"/>
    <n v="0.95"/>
    <n v="0"/>
    <n v="268"/>
    <n v="536"/>
    <n v="0"/>
    <n v="1"/>
    <n v="3"/>
    <n v="0"/>
    <n v="1"/>
    <n v="3"/>
    <s v="No corresponde"/>
    <s v="No corresponde"/>
    <s v="No corresponde"/>
    <n v="10"/>
    <n v="10"/>
    <m/>
    <n v="0"/>
    <n v="0"/>
    <n v="1"/>
  </r>
  <r>
    <n v="1100"/>
    <n v="150102"/>
    <x v="6"/>
    <s v="Lima"/>
    <s v="Ancón"/>
    <n v="2"/>
    <n v="1"/>
    <n v="6"/>
    <s v="pobreza baja y ruralidad baja"/>
    <n v="1"/>
    <n v="0"/>
    <n v="0"/>
    <n v="41474"/>
    <n v="26.28"/>
    <n v="0"/>
    <n v="0.69351018474656556"/>
    <n v="2111"/>
    <n v="0.76851018557184203"/>
    <n v="0.86851018667221069"/>
    <n v="0"/>
    <n v="87"/>
    <n v="203"/>
    <n v="3.629764065335753E-3"/>
    <n v="551"/>
    <n v="0.10005833713508253"/>
    <n v="0.22862976789474487"/>
    <n v="0"/>
    <n v="429"/>
    <n v="1000"/>
    <x v="0"/>
    <s v="No corresponde"/>
    <s v="No corresponde"/>
    <n v="0"/>
    <n v="15"/>
    <n v="35"/>
    <n v="0"/>
    <n v="2"/>
    <n v="10"/>
    <n v="0"/>
    <n v="0.36428571428571427"/>
    <n v="0.85"/>
    <n v="0"/>
    <n v="0.36428571428571427"/>
    <n v="0.85"/>
    <n v="0.96153846153846156"/>
    <n v="1"/>
    <n v="1"/>
    <n v="0"/>
    <n v="733"/>
    <n v="1467"/>
    <s v="No corresponde"/>
    <s v="No corresponde"/>
    <s v="No corresponde"/>
    <n v="0"/>
    <n v="1"/>
    <n v="3"/>
    <s v="No corresponde"/>
    <s v="No corresponde"/>
    <s v="No corresponde"/>
    <n v="11"/>
    <n v="11"/>
    <m/>
    <n v="0"/>
    <n v="0"/>
    <n v="0"/>
  </r>
  <r>
    <n v="1101"/>
    <n v="150106"/>
    <x v="6"/>
    <s v="Lima"/>
    <s v="Carabayllo"/>
    <n v="3"/>
    <n v="1"/>
    <n v="6"/>
    <s v="pobreza baja y ruralidad baja"/>
    <n v="1"/>
    <n v="0"/>
    <n v="0"/>
    <n v="317952"/>
    <n v="23.16"/>
    <n v="3.0072714111802061"/>
    <n v="0.74741758735291475"/>
    <n v="11133"/>
    <n v="0.82241758466511861"/>
    <n v="0.92241758108139038"/>
    <n v="0"/>
    <n v="218"/>
    <n v="507"/>
    <n v="0"/>
    <n v="2545"/>
    <n v="9.6428568874086656E-2"/>
    <n v="0.22499999403953552"/>
    <n v="0"/>
    <n v="429"/>
    <n v="1000"/>
    <x v="0"/>
    <s v="No corresponde"/>
    <s v="No corresponde"/>
    <n v="0"/>
    <n v="15"/>
    <n v="35"/>
    <n v="0"/>
    <n v="2"/>
    <n v="10"/>
    <n v="0"/>
    <n v="0.36428571428571427"/>
    <n v="0.85"/>
    <n v="0"/>
    <n v="0.36428571428571427"/>
    <n v="0.85"/>
    <n v="0.96744659206510686"/>
    <n v="1"/>
    <n v="1"/>
    <n v="0"/>
    <n v="3394"/>
    <n v="6788"/>
    <s v="No corresponde"/>
    <s v="No corresponde"/>
    <s v="No corresponde"/>
    <n v="0"/>
    <n v="1"/>
    <n v="3"/>
    <s v="No corresponde"/>
    <s v="No corresponde"/>
    <s v="No corresponde"/>
    <n v="11"/>
    <n v="11"/>
    <m/>
    <n v="0"/>
    <n v="0"/>
    <n v="1"/>
  </r>
  <r>
    <n v="1102"/>
    <n v="150109"/>
    <x v="6"/>
    <s v="Lima"/>
    <s v="Cieneguilla"/>
    <n v="3"/>
    <n v="2"/>
    <n v="6"/>
    <s v="pobreza baja y ruralidad baja"/>
    <n v="1"/>
    <n v="0"/>
    <n v="0"/>
    <n v="49707"/>
    <n v="22.76"/>
    <n v="1.3454995360346427"/>
    <n v="0.59170124481327802"/>
    <n v="1205"/>
    <n v="0.66670123480732935"/>
    <n v="0.76670122146606445"/>
    <n v="0"/>
    <n v="228"/>
    <n v="530"/>
    <n v="6.1538461538461541E-4"/>
    <n v="1625"/>
    <n v="9.7043955006442223E-2"/>
    <n v="0.22561538219451904"/>
    <n v="0"/>
    <n v="305"/>
    <n v="711"/>
    <x v="0"/>
    <s v="No corresponde"/>
    <s v="No corresponde"/>
    <n v="0"/>
    <n v="15"/>
    <n v="35"/>
    <n v="0"/>
    <n v="2"/>
    <n v="10"/>
    <n v="0"/>
    <n v="0.36428571428571427"/>
    <n v="0.85"/>
    <n v="0"/>
    <n v="0.36428571428571427"/>
    <n v="0.85"/>
    <n v="0.80901287553648071"/>
    <n v="0.9"/>
    <n v="0.95"/>
    <n v="0"/>
    <n v="558"/>
    <n v="1117"/>
    <s v="No corresponde"/>
    <s v="No corresponde"/>
    <s v="No corresponde"/>
    <n v="0"/>
    <n v="1"/>
    <n v="3"/>
    <s v="No corresponde"/>
    <s v="No corresponde"/>
    <s v="No corresponde"/>
    <n v="11"/>
    <n v="11"/>
    <m/>
    <n v="0"/>
    <n v="0"/>
    <n v="0"/>
  </r>
  <r>
    <n v="1103"/>
    <n v="150118"/>
    <x v="6"/>
    <s v="Lima"/>
    <s v="Lurigancho"/>
    <n v="2"/>
    <n v="1"/>
    <n v="6"/>
    <s v="pobreza baja y ruralidad baja"/>
    <n v="1"/>
    <n v="0"/>
    <n v="0"/>
    <n v="229307"/>
    <n v="24.02"/>
    <n v="0"/>
    <n v="0.66365788694880146"/>
    <n v="6758"/>
    <n v="0.73865789922454095"/>
    <n v="0.8386579155921936"/>
    <n v="0"/>
    <n v="429"/>
    <n v="1000"/>
    <n v="5.4414365392463609E-4"/>
    <n v="7351"/>
    <n v="9.6972713406321756E-2"/>
    <n v="0.22554413974285126"/>
    <n v="0"/>
    <n v="429"/>
    <n v="1000"/>
    <x v="0"/>
    <s v="No corresponde"/>
    <s v="No corresponde"/>
    <n v="0"/>
    <n v="15"/>
    <n v="35"/>
    <n v="0"/>
    <n v="2"/>
    <n v="10"/>
    <n v="0"/>
    <n v="0.36428571428571427"/>
    <n v="0.85"/>
    <n v="0"/>
    <n v="0.36428571428571427"/>
    <n v="0.85"/>
    <n v="0.97997997997997999"/>
    <n v="1"/>
    <n v="1"/>
    <n v="0"/>
    <n v="2413"/>
    <n v="4827"/>
    <s v="No corresponde"/>
    <s v="No corresponde"/>
    <s v="No corresponde"/>
    <n v="0"/>
    <n v="1"/>
    <n v="3"/>
    <s v="No corresponde"/>
    <s v="No corresponde"/>
    <s v="No corresponde"/>
    <n v="11"/>
    <n v="11"/>
    <m/>
    <n v="0"/>
    <n v="0"/>
    <n v="0"/>
  </r>
  <r>
    <n v="1104"/>
    <n v="150119"/>
    <x v="6"/>
    <s v="Lima"/>
    <s v="Lurín"/>
    <n v="2"/>
    <n v="1"/>
    <n v="6"/>
    <s v="pobreza baja y ruralidad baja"/>
    <n v="1"/>
    <n v="0"/>
    <n v="0"/>
    <n v="89416"/>
    <n v="25.48"/>
    <n v="2.3304177625542843"/>
    <n v="0.76239554317548741"/>
    <n v="3590"/>
    <n v="0.83739555581271574"/>
    <n v="0.93739557266235352"/>
    <n v="0"/>
    <n v="429"/>
    <n v="1000"/>
    <n v="0"/>
    <n v="6541"/>
    <n v="9.6428568874086656E-2"/>
    <n v="0.22499999403953552"/>
    <n v="0"/>
    <n v="429"/>
    <n v="1000"/>
    <x v="0"/>
    <s v="No corresponde"/>
    <s v="No corresponde"/>
    <n v="0"/>
    <n v="15"/>
    <n v="35"/>
    <n v="0"/>
    <n v="2"/>
    <n v="10"/>
    <n v="0"/>
    <n v="0.36428571428571427"/>
    <n v="0.85"/>
    <n v="0"/>
    <n v="0.36428571428571427"/>
    <n v="0.85"/>
    <n v="0.95547594677584446"/>
    <n v="1"/>
    <n v="1"/>
    <n v="0"/>
    <n v="916"/>
    <n v="1833"/>
    <s v="No corresponde"/>
    <s v="No corresponde"/>
    <s v="No corresponde"/>
    <n v="0"/>
    <n v="1"/>
    <n v="3"/>
    <s v="No corresponde"/>
    <s v="No corresponde"/>
    <s v="No corresponde"/>
    <n v="11"/>
    <n v="11"/>
    <m/>
    <n v="0"/>
    <n v="0"/>
    <n v="0"/>
  </r>
  <r>
    <n v="1105"/>
    <n v="150123"/>
    <x v="6"/>
    <s v="Lima"/>
    <s v="Pachacámac"/>
    <n v="3"/>
    <n v="1"/>
    <n v="6"/>
    <s v="pobreza baja y ruralidad baja"/>
    <n v="1"/>
    <n v="0"/>
    <n v="0"/>
    <n v="136921"/>
    <n v="23.24"/>
    <n v="3.1714774317251386"/>
    <n v="0.64090138114853401"/>
    <n v="4127"/>
    <n v="0.71590138865291331"/>
    <n v="0.81590139865875244"/>
    <n v="0"/>
    <n v="179"/>
    <n v="417"/>
    <n v="5.4083288263926451E-4"/>
    <n v="1849"/>
    <n v="9.6969403797965106E-2"/>
    <n v="0.22554083168506622"/>
    <n v="0"/>
    <n v="429"/>
    <n v="1000"/>
    <x v="0"/>
    <s v="No corresponde"/>
    <s v="No corresponde"/>
    <n v="0"/>
    <n v="15"/>
    <n v="35"/>
    <n v="0"/>
    <n v="2"/>
    <n v="10"/>
    <n v="0"/>
    <n v="0.36428571428571427"/>
    <n v="0.85"/>
    <n v="0"/>
    <n v="0.36428571428571427"/>
    <n v="0.85"/>
    <n v="0.71235833783054503"/>
    <n v="0.8"/>
    <n v="0.9"/>
    <n v="0"/>
    <n v="1302"/>
    <n v="2604"/>
    <s v="No corresponde"/>
    <s v="No corresponde"/>
    <s v="No corresponde"/>
    <n v="0"/>
    <n v="1"/>
    <n v="3"/>
    <s v="No corresponde"/>
    <s v="No corresponde"/>
    <s v="No corresponde"/>
    <n v="11"/>
    <n v="11"/>
    <m/>
    <n v="0"/>
    <n v="0"/>
    <n v="0"/>
  </r>
  <r>
    <n v="1106"/>
    <n v="150124"/>
    <x v="6"/>
    <s v="Lima"/>
    <s v="Pucusana"/>
    <n v="2"/>
    <n v="1"/>
    <n v="6"/>
    <s v="pobreza baja y ruralidad baja"/>
    <n v="1"/>
    <n v="0"/>
    <n v="0"/>
    <n v="18002"/>
    <n v="29.27"/>
    <n v="0.51295896328293733"/>
    <n v="0.65679442508710806"/>
    <n v="574"/>
    <n v="0.73179443179819348"/>
    <n v="0.83179444074630737"/>
    <n v="0"/>
    <n v="16"/>
    <n v="37"/>
    <n v="0"/>
    <n v="68"/>
    <n v="9.6428568874086656E-2"/>
    <n v="0.22499999403953552"/>
    <n v="0"/>
    <n v="159"/>
    <n v="370"/>
    <x v="0"/>
    <s v="No corresponde"/>
    <s v="No corresponde"/>
    <n v="0"/>
    <n v="15"/>
    <n v="35"/>
    <n v="0"/>
    <n v="2"/>
    <n v="10"/>
    <n v="0"/>
    <n v="0.36428571428571427"/>
    <n v="0.85"/>
    <n v="0"/>
    <n v="0.36428571428571427"/>
    <n v="0.85"/>
    <n v="0.89524838012958963"/>
    <n v="0.9"/>
    <n v="0.95"/>
    <n v="0"/>
    <n v="380"/>
    <n v="761"/>
    <s v="No corresponde"/>
    <s v="No corresponde"/>
    <s v="No corresponde"/>
    <n v="0"/>
    <n v="1"/>
    <n v="3"/>
    <s v="No corresponde"/>
    <s v="No corresponde"/>
    <s v="No corresponde"/>
    <n v="11"/>
    <n v="11"/>
    <m/>
    <n v="0"/>
    <n v="0"/>
    <n v="0"/>
  </r>
  <r>
    <n v="1107"/>
    <n v="150125"/>
    <x v="6"/>
    <s v="Lima"/>
    <s v="Puente Piedra"/>
    <n v="2"/>
    <n v="1"/>
    <n v="6"/>
    <s v="pobreza baja y ruralidad baja"/>
    <n v="1"/>
    <n v="0"/>
    <n v="0"/>
    <n v="373062"/>
    <n v="28.3"/>
    <n v="0"/>
    <n v="0.75445442497423065"/>
    <n v="13582"/>
    <n v="0.82945443391624385"/>
    <n v="0.92945444583892822"/>
    <n v="0"/>
    <n v="429"/>
    <n v="1000"/>
    <n v="0"/>
    <n v="23324"/>
    <n v="9.6428568874086656E-2"/>
    <n v="0.22499999403953552"/>
    <n v="0"/>
    <n v="429"/>
    <n v="1000"/>
    <x v="0"/>
    <s v="No corresponde"/>
    <s v="No corresponde"/>
    <n v="0"/>
    <n v="15"/>
    <n v="35"/>
    <n v="0"/>
    <n v="2"/>
    <n v="10"/>
    <n v="0"/>
    <n v="0.36428571428571427"/>
    <n v="0.85"/>
    <n v="0"/>
    <n v="0.36428571428571427"/>
    <n v="0.85"/>
    <n v="0.95763709108025419"/>
    <n v="1"/>
    <n v="1"/>
    <n v="0"/>
    <n v="3599"/>
    <n v="7199"/>
    <s v="No corresponde"/>
    <s v="No corresponde"/>
    <s v="No corresponde"/>
    <n v="0"/>
    <n v="1"/>
    <n v="3"/>
    <s v="No corresponde"/>
    <s v="No corresponde"/>
    <s v="No corresponde"/>
    <n v="11"/>
    <n v="11"/>
    <m/>
    <n v="0"/>
    <n v="0"/>
    <n v="0"/>
  </r>
  <r>
    <n v="1108"/>
    <n v="150126"/>
    <x v="6"/>
    <s v="Lima"/>
    <s v="Punta Hermosa"/>
    <n v="2"/>
    <n v="1"/>
    <n v="6"/>
    <s v="pobreza baja y ruralidad baja"/>
    <n v="1"/>
    <n v="0"/>
    <n v="0"/>
    <n v="7979"/>
    <n v="27.09"/>
    <n v="29.447181171319102"/>
    <n v="0.77731092436974791"/>
    <n v="238"/>
    <n v="0.85231092239485207"/>
    <n v="0.95231091976165771"/>
    <n v="0"/>
    <n v="7"/>
    <n v="16"/>
    <n v="0"/>
    <n v="31"/>
    <n v="9.6428568874086656E-2"/>
    <n v="0.22499999403953552"/>
    <n v="0"/>
    <n v="61"/>
    <n v="141"/>
    <x v="0"/>
    <s v="No corresponde"/>
    <s v="No corresponde"/>
    <n v="0"/>
    <n v="11"/>
    <n v="25"/>
    <n v="0"/>
    <n v="2"/>
    <n v="10"/>
    <n v="0"/>
    <n v="0.36428571428571427"/>
    <n v="0.85"/>
    <n v="0"/>
    <n v="0.36428571428571427"/>
    <n v="0.85"/>
    <n v="0.17449664429530201"/>
    <n v="0.7"/>
    <n v="0.8"/>
    <n v="0"/>
    <n v="127"/>
    <n v="255"/>
    <s v="No corresponde"/>
    <s v="No corresponde"/>
    <s v="No corresponde"/>
    <n v="0"/>
    <n v="1"/>
    <n v="3"/>
    <s v="No corresponde"/>
    <s v="No corresponde"/>
    <s v="No corresponde"/>
    <n v="11"/>
    <n v="11"/>
    <m/>
    <n v="0"/>
    <n v="0"/>
    <n v="0"/>
  </r>
  <r>
    <n v="1109"/>
    <n v="150127"/>
    <x v="6"/>
    <s v="Lima"/>
    <s v="Punta Negra"/>
    <n v="3"/>
    <n v="2"/>
    <n v="6"/>
    <s v="pobreza baja y ruralidad baja"/>
    <n v="1"/>
    <n v="0"/>
    <n v="0"/>
    <n v="8369"/>
    <n v="19.04"/>
    <n v="0.42735042735042739"/>
    <n v="0.7109375"/>
    <n v="256"/>
    <n v="0.78593750510896954"/>
    <n v="0.88593751192092896"/>
    <n v="0"/>
    <n v="3"/>
    <n v="7"/>
    <n v="0"/>
    <n v="14"/>
    <n v="9.6428568874086656E-2"/>
    <n v="0.22499999403953552"/>
    <n v="0"/>
    <n v="66"/>
    <n v="153"/>
    <x v="0"/>
    <s v="No corresponde"/>
    <s v="No corresponde"/>
    <n v="0"/>
    <n v="11"/>
    <n v="25"/>
    <n v="0"/>
    <n v="2"/>
    <n v="10"/>
    <n v="0"/>
    <n v="0.36428571428571427"/>
    <n v="0.85"/>
    <n v="0"/>
    <n v="0.36428571428571427"/>
    <n v="0.85"/>
    <n v="0.95041322314049592"/>
    <n v="1"/>
    <n v="1"/>
    <n v="0"/>
    <n v="199"/>
    <n v="399"/>
    <s v="No corresponde"/>
    <s v="No corresponde"/>
    <s v="No corresponde"/>
    <n v="0"/>
    <n v="1"/>
    <n v="3"/>
    <s v="No corresponde"/>
    <s v="No corresponde"/>
    <s v="No corresponde"/>
    <n v="11"/>
    <n v="11"/>
    <m/>
    <n v="0"/>
    <n v="0"/>
    <n v="0"/>
  </r>
  <r>
    <n v="1110"/>
    <n v="150132"/>
    <x v="6"/>
    <s v="Lima"/>
    <s v="San Juan de Lurigancho"/>
    <n v="3"/>
    <n v="2"/>
    <n v="6"/>
    <s v="pobreza baja y ruralidad baja"/>
    <n v="1"/>
    <n v="0"/>
    <n v="0"/>
    <n v="1138453"/>
    <n v="22.04"/>
    <n v="0"/>
    <n v="0.7343186641777687"/>
    <n v="39107"/>
    <n v="0.80931867332941765"/>
    <n v="0.90931868553161621"/>
    <n v="0"/>
    <n v="429"/>
    <n v="1000"/>
    <n v="1.0811395210551922E-4"/>
    <n v="36998"/>
    <n v="9.6536686629128038E-2"/>
    <n v="0.22510811686515808"/>
    <n v="0"/>
    <n v="429"/>
    <n v="1000"/>
    <x v="0"/>
    <s v="No corresponde"/>
    <s v="No corresponde"/>
    <n v="0"/>
    <n v="15"/>
    <n v="35"/>
    <n v="0"/>
    <n v="2"/>
    <n v="10"/>
    <n v="0"/>
    <n v="0.36428571428571427"/>
    <n v="0.85"/>
    <n v="0"/>
    <n v="0.36428571428571427"/>
    <n v="0.85"/>
    <n v="0.81570926143024614"/>
    <n v="0.9"/>
    <n v="0.95"/>
    <n v="0"/>
    <n v="10215"/>
    <n v="20430"/>
    <s v="No corresponde"/>
    <s v="No corresponde"/>
    <s v="No corresponde"/>
    <n v="0"/>
    <n v="1"/>
    <n v="3"/>
    <s v="No corresponde"/>
    <s v="No corresponde"/>
    <s v="No corresponde"/>
    <n v="11"/>
    <n v="11"/>
    <m/>
    <n v="0"/>
    <n v="0"/>
    <n v="1"/>
  </r>
  <r>
    <n v="1111"/>
    <n v="150139"/>
    <x v="6"/>
    <s v="Lima"/>
    <s v="Santa Rosa"/>
    <n v="2"/>
    <n v="1"/>
    <n v="6"/>
    <s v="pobreza baja y ruralidad baja"/>
    <n v="1"/>
    <n v="0"/>
    <n v="0"/>
    <n v="19802"/>
    <n v="29.07"/>
    <n v="0"/>
    <n v="0.75324675324675328"/>
    <n v="770"/>
    <n v="0.82824674608092586"/>
    <n v="0.92824673652648926"/>
    <n v="0"/>
    <n v="21"/>
    <n v="48"/>
    <n v="0"/>
    <n v="114"/>
    <n v="9.6428568874086656E-2"/>
    <n v="0.22499999403953552"/>
    <n v="0"/>
    <n v="160"/>
    <n v="372"/>
    <x v="0"/>
    <s v="No corresponde"/>
    <s v="No corresponde"/>
    <n v="0"/>
    <n v="15"/>
    <n v="35"/>
    <n v="0"/>
    <n v="2"/>
    <n v="10"/>
    <n v="0"/>
    <n v="0.36428571428571427"/>
    <n v="0.85"/>
    <n v="0"/>
    <n v="0.36428571428571427"/>
    <n v="0.85"/>
    <n v="0.94794952681388012"/>
    <n v="0.95"/>
    <n v="1"/>
    <n v="0"/>
    <n v="393"/>
    <n v="786"/>
    <s v="No corresponde"/>
    <s v="No corresponde"/>
    <s v="No corresponde"/>
    <n v="0"/>
    <n v="1"/>
    <n v="3"/>
    <s v="No corresponde"/>
    <s v="No corresponde"/>
    <s v="No corresponde"/>
    <n v="11"/>
    <n v="11"/>
    <m/>
    <n v="0"/>
    <n v="0"/>
    <n v="0"/>
  </r>
  <r>
    <n v="1112"/>
    <n v="150142"/>
    <x v="6"/>
    <s v="Lima"/>
    <s v="Villa El Salvador"/>
    <n v="3"/>
    <n v="2"/>
    <n v="6"/>
    <s v="pobreza baja y ruralidad baja"/>
    <n v="1"/>
    <n v="0"/>
    <n v="0"/>
    <n v="482027"/>
    <n v="22.8"/>
    <n v="0"/>
    <n v="0.75246748153474086"/>
    <n v="15299"/>
    <n v="0.82746747462015013"/>
    <n v="0.9274674654006958"/>
    <n v="0"/>
    <n v="429"/>
    <n v="1000"/>
    <n v="0"/>
    <n v="18722"/>
    <n v="9.6428568874086656E-2"/>
    <n v="0.22499999403953552"/>
    <n v="0"/>
    <n v="429"/>
    <n v="1000"/>
    <x v="0"/>
    <s v="No corresponde"/>
    <s v="No corresponde"/>
    <n v="0"/>
    <n v="15"/>
    <n v="35"/>
    <n v="0"/>
    <n v="2"/>
    <n v="10"/>
    <n v="0"/>
    <n v="0.36428571428571427"/>
    <n v="0.85"/>
    <n v="0"/>
    <n v="0.36428571428571427"/>
    <n v="0.85"/>
    <n v="0.66902704999291884"/>
    <n v="0.8"/>
    <n v="0.9"/>
    <n v="0"/>
    <n v="3927"/>
    <n v="7855"/>
    <s v="No corresponde"/>
    <s v="No corresponde"/>
    <s v="No corresponde"/>
    <n v="0"/>
    <n v="1"/>
    <n v="3"/>
    <s v="No corresponde"/>
    <s v="No corresponde"/>
    <s v="No corresponde"/>
    <n v="11"/>
    <n v="11"/>
    <m/>
    <n v="0"/>
    <n v="0"/>
    <n v="0"/>
  </r>
  <r>
    <n v="1113"/>
    <n v="150143"/>
    <x v="6"/>
    <s v="Lima"/>
    <s v="Villa María del Triunfo"/>
    <n v="3"/>
    <n v="2"/>
    <n v="6"/>
    <s v="pobreza baja y ruralidad baja"/>
    <n v="1"/>
    <n v="0"/>
    <n v="0"/>
    <n v="465735"/>
    <n v="20.7"/>
    <n v="0"/>
    <n v="0.79956616052060736"/>
    <n v="16135"/>
    <n v="0.87456616099714901"/>
    <n v="0.97456616163253784"/>
    <n v="0"/>
    <n v="429"/>
    <n v="1000"/>
    <n v="0"/>
    <n v="7635"/>
    <n v="9.6428568874086656E-2"/>
    <n v="0.22499999403953552"/>
    <n v="0"/>
    <n v="429"/>
    <n v="1000"/>
    <x v="0"/>
    <s v="No corresponde"/>
    <s v="No corresponde"/>
    <n v="0"/>
    <n v="15"/>
    <n v="35"/>
    <n v="0"/>
    <n v="2"/>
    <n v="10"/>
    <n v="0"/>
    <n v="0.36428571428571427"/>
    <n v="0.85"/>
    <n v="0"/>
    <n v="0.36428571428571427"/>
    <n v="0.85"/>
    <n v="0.68756348860832972"/>
    <n v="0.8"/>
    <n v="0.9"/>
    <n v="0"/>
    <n v="4514"/>
    <n v="9028"/>
    <s v="No corresponde"/>
    <s v="No corresponde"/>
    <s v="No corresponde"/>
    <n v="0"/>
    <n v="1"/>
    <n v="3"/>
    <s v="No corresponde"/>
    <s v="No corresponde"/>
    <s v="No corresponde"/>
    <n v="11"/>
    <n v="11"/>
    <m/>
    <n v="0"/>
    <n v="0"/>
    <n v="1"/>
  </r>
  <r>
    <n v="1114"/>
    <n v="150203"/>
    <x v="14"/>
    <s v="Barranca"/>
    <s v="Pativilca"/>
    <n v="3"/>
    <n v="2"/>
    <n v="4"/>
    <s v="pobreza media y ruralidad media"/>
    <n v="3"/>
    <n v="0"/>
    <n v="0"/>
    <n v="19723"/>
    <n v="18.57"/>
    <n v="36.407342657342653"/>
    <n v="0.82978723404255317"/>
    <n v="658"/>
    <n v="0.88335867131010015"/>
    <n v="0.95478725433349609"/>
    <n v="0"/>
    <n v="99"/>
    <n v="230"/>
    <n v="0"/>
    <n v="860"/>
    <n v="7.4999998722757616E-2"/>
    <n v="0.17499999701976776"/>
    <n v="0"/>
    <n v="194"/>
    <n v="452"/>
    <x v="0"/>
    <s v="No corresponde"/>
    <s v="No corresponde"/>
    <n v="0"/>
    <n v="15"/>
    <n v="35"/>
    <n v="0"/>
    <n v="2"/>
    <n v="10"/>
    <s v="No corresponde"/>
    <s v="No corresponde"/>
    <s v="No corresponde"/>
    <s v="No corresponde"/>
    <s v="No corresponde"/>
    <s v="No corresponde"/>
    <n v="0.95383347073371805"/>
    <n v="1"/>
    <n v="1"/>
    <n v="0"/>
    <n v="239"/>
    <n v="478"/>
    <s v="No corresponde"/>
    <s v="No corresponde"/>
    <s v="No corresponde"/>
    <n v="0"/>
    <n v="1"/>
    <n v="3"/>
    <s v="No corresponde"/>
    <s v="No corresponde"/>
    <s v="No corresponde"/>
    <n v="9"/>
    <n v="9"/>
    <m/>
    <n v="0"/>
    <n v="0"/>
    <n v="1"/>
  </r>
  <r>
    <n v="1115"/>
    <n v="150204"/>
    <x v="14"/>
    <s v="Barranca"/>
    <s v="Supe"/>
    <n v="3"/>
    <n v="2"/>
    <n v="4"/>
    <s v="pobreza media y ruralidad media"/>
    <n v="3"/>
    <n v="0"/>
    <n v="0"/>
    <n v="22985"/>
    <n v="19.329999999999998"/>
    <n v="49.137471100835853"/>
    <n v="0.87031408308004055"/>
    <n v="987"/>
    <n v="0.91732234136294588"/>
    <n v="0.98000001907348633"/>
    <n v="0"/>
    <n v="140"/>
    <n v="326"/>
    <n v="0"/>
    <n v="1237"/>
    <n v="7.4999998722757616E-2"/>
    <n v="0.17499999701976776"/>
    <n v="0"/>
    <n v="270"/>
    <n v="630"/>
    <x v="0"/>
    <s v="No corresponde"/>
    <s v="No corresponde"/>
    <n v="0"/>
    <n v="15"/>
    <n v="35"/>
    <n v="0"/>
    <n v="2"/>
    <n v="10"/>
    <s v="No corresponde"/>
    <s v="No corresponde"/>
    <s v="No corresponde"/>
    <s v="No corresponde"/>
    <s v="No corresponde"/>
    <s v="No corresponde"/>
    <n v="0.52941176470588236"/>
    <n v="0.8"/>
    <n v="0.9"/>
    <n v="0"/>
    <n v="363"/>
    <n v="727"/>
    <s v="No corresponde"/>
    <s v="No corresponde"/>
    <s v="No corresponde"/>
    <n v="0"/>
    <n v="1"/>
    <n v="3"/>
    <s v="No corresponde"/>
    <s v="No corresponde"/>
    <s v="No corresponde"/>
    <n v="9"/>
    <n v="9"/>
    <m/>
    <n v="0"/>
    <n v="0"/>
    <n v="1"/>
  </r>
  <r>
    <n v="1116"/>
    <n v="150301"/>
    <x v="14"/>
    <s v="Cajatambo"/>
    <s v="Cajatambo"/>
    <n v="1"/>
    <n v="1"/>
    <n v="3"/>
    <s v="pobreza media y ruralidad alta"/>
    <n v="3"/>
    <n v="0"/>
    <n v="0"/>
    <n v="2225"/>
    <n v="46.08"/>
    <n v="100"/>
    <n v="0.5490196078431373"/>
    <n v="51"/>
    <n v="0.59187674689359693"/>
    <n v="0.64901959896087646"/>
    <n v="0"/>
    <n v="9"/>
    <n v="21"/>
    <n v="0"/>
    <n v="76"/>
    <n v="6.4285716840199056E-2"/>
    <n v="0.15000000596046448"/>
    <n v="0"/>
    <n v="33"/>
    <n v="77"/>
    <x v="0"/>
    <s v="No corresponde"/>
    <s v="No corresponde"/>
    <n v="0"/>
    <n v="7"/>
    <n v="15"/>
    <n v="0"/>
    <n v="2"/>
    <n v="10"/>
    <n v="0"/>
    <n v="0.36428571428571427"/>
    <n v="0.85"/>
    <n v="0"/>
    <n v="0.36428571428571427"/>
    <n v="0.85"/>
    <n v="0.86746987951807231"/>
    <n v="0.9"/>
    <n v="0.95"/>
    <n v="0"/>
    <n v="143"/>
    <n v="286"/>
    <n v="0"/>
    <n v="0"/>
    <n v="1"/>
    <n v="0"/>
    <n v="1"/>
    <n v="3"/>
    <s v="No corresponde"/>
    <s v="No corresponde"/>
    <s v="No corresponde"/>
    <n v="11"/>
    <n v="12"/>
    <m/>
    <n v="0"/>
    <n v="0"/>
    <n v="1"/>
  </r>
  <r>
    <n v="1117"/>
    <n v="150302"/>
    <x v="14"/>
    <s v="Cajatambo"/>
    <s v="Copa"/>
    <n v="1"/>
    <n v="1"/>
    <n v="3"/>
    <s v="pobreza media y ruralidad alta"/>
    <n v="3"/>
    <n v="0"/>
    <n v="0"/>
    <n v="791"/>
    <n v="51.29"/>
    <n v="100"/>
    <n v="0.42857142857142855"/>
    <n v="21"/>
    <n v="0.47142857069871863"/>
    <n v="0.52857142686843872"/>
    <n v="0"/>
    <n v="4"/>
    <n v="9"/>
    <n v="0"/>
    <n v="34"/>
    <n v="6.4285716840199056E-2"/>
    <n v="0.15000000596046448"/>
    <n v="0"/>
    <n v="14"/>
    <n v="32"/>
    <x v="1"/>
    <n v="2.142857142857143E-3"/>
    <n v="5.0000000000000001E-3"/>
    <n v="0"/>
    <n v="3"/>
    <n v="5"/>
    <n v="0"/>
    <n v="2"/>
    <n v="10"/>
    <s v="No corresponde"/>
    <s v="No corresponde"/>
    <s v="No corresponde"/>
    <s v="No corresponde"/>
    <s v="No corresponde"/>
    <s v="No corresponde"/>
    <n v="0.96875"/>
    <n v="1"/>
    <n v="1"/>
    <n v="0"/>
    <n v="74"/>
    <n v="149"/>
    <n v="0"/>
    <n v="0"/>
    <n v="1"/>
    <n v="0"/>
    <n v="1"/>
    <n v="3"/>
    <s v="No corresponde"/>
    <s v="No corresponde"/>
    <s v="No corresponde"/>
    <n v="10"/>
    <n v="11"/>
    <m/>
    <n v="0"/>
    <n v="0"/>
    <n v="1"/>
  </r>
  <r>
    <n v="1118"/>
    <n v="150303"/>
    <x v="14"/>
    <s v="Cajatambo"/>
    <s v="Gorgor"/>
    <n v="1"/>
    <n v="1"/>
    <n v="3"/>
    <s v="pobreza media y ruralidad alta"/>
    <n v="2"/>
    <n v="0"/>
    <n v="0"/>
    <n v="2731"/>
    <n v="50.35"/>
    <n v="100"/>
    <n v="0.1875"/>
    <n v="48"/>
    <n v="0.23035714030265808"/>
    <n v="0.28749999403953552"/>
    <n v="0"/>
    <n v="10"/>
    <n v="22"/>
    <n v="0"/>
    <n v="84"/>
    <n v="6.4285716840199056E-2"/>
    <n v="0.15000000596046448"/>
    <n v="0"/>
    <n v="33"/>
    <n v="76"/>
    <x v="1"/>
    <n v="2.142857142857143E-3"/>
    <n v="5.0000000000000001E-3"/>
    <n v="0"/>
    <n v="7"/>
    <n v="15"/>
    <n v="0"/>
    <n v="2"/>
    <n v="10"/>
    <s v="No corresponde"/>
    <s v="No corresponde"/>
    <s v="No corresponde"/>
    <s v="No corresponde"/>
    <s v="No corresponde"/>
    <s v="No corresponde"/>
    <n v="0.26363636363636361"/>
    <n v="0.7"/>
    <n v="0.8"/>
    <n v="0"/>
    <n v="91"/>
    <n v="182"/>
    <n v="0"/>
    <n v="0"/>
    <n v="1"/>
    <n v="0"/>
    <n v="1"/>
    <n v="3"/>
    <s v="No corresponde"/>
    <s v="No corresponde"/>
    <s v="No corresponde"/>
    <n v="10"/>
    <n v="11"/>
    <m/>
    <n v="0"/>
    <n v="0"/>
    <n v="0"/>
  </r>
  <r>
    <n v="1119"/>
    <n v="150304"/>
    <x v="14"/>
    <s v="Cajatambo"/>
    <s v="Huancapón"/>
    <n v="1"/>
    <n v="1"/>
    <n v="2"/>
    <s v="pobreza alta y ruralidad alta"/>
    <n v="2"/>
    <n v="0"/>
    <n v="0"/>
    <n v="967"/>
    <n v="54.24"/>
    <n v="100"/>
    <n v="0.21428571428571427"/>
    <n v="14"/>
    <n v="0.24642857361812981"/>
    <n v="0.28928571939468384"/>
    <n v="0"/>
    <n v="3"/>
    <n v="6"/>
    <n v="0"/>
    <n v="26"/>
    <n v="5.3571428571428568E-2"/>
    <n v="0.125"/>
    <n v="0"/>
    <n v="16"/>
    <n v="36"/>
    <x v="1"/>
    <n v="2.142857142857143E-3"/>
    <n v="5.0000000000000001E-3"/>
    <n v="0"/>
    <n v="3"/>
    <n v="5"/>
    <n v="0"/>
    <n v="2"/>
    <n v="10"/>
    <s v="No corresponde"/>
    <s v="No corresponde"/>
    <s v="No corresponde"/>
    <s v="No corresponde"/>
    <s v="No corresponde"/>
    <s v="No corresponde"/>
    <n v="0.9662921348314607"/>
    <n v="1"/>
    <n v="1"/>
    <n v="0"/>
    <n v="90"/>
    <n v="181"/>
    <n v="0"/>
    <n v="0"/>
    <n v="1"/>
    <n v="0"/>
    <n v="1"/>
    <n v="3"/>
    <s v="No corresponde"/>
    <s v="No corresponde"/>
    <s v="No corresponde"/>
    <n v="10"/>
    <n v="11"/>
    <m/>
    <n v="0"/>
    <n v="0"/>
    <n v="0"/>
  </r>
  <r>
    <n v="1120"/>
    <n v="150305"/>
    <x v="14"/>
    <s v="Cajatambo"/>
    <s v="Manas"/>
    <n v="2"/>
    <n v="1"/>
    <n v="3"/>
    <s v="pobreza media y ruralidad alta"/>
    <n v="3"/>
    <n v="0"/>
    <n v="0"/>
    <n v="967"/>
    <n v="41.73"/>
    <n v="100"/>
    <n v="0.4375"/>
    <n v="16"/>
    <n v="0.48035715307508198"/>
    <n v="0.53750002384185791"/>
    <n v="0"/>
    <n v="5"/>
    <n v="10"/>
    <n v="0"/>
    <n v="33"/>
    <n v="6.4285716840199056E-2"/>
    <n v="0.15000000596046448"/>
    <n v="0"/>
    <n v="10"/>
    <n v="22"/>
    <x v="0"/>
    <s v="No corresponde"/>
    <s v="No corresponde"/>
    <n v="0"/>
    <n v="3"/>
    <n v="5"/>
    <n v="0"/>
    <n v="2"/>
    <n v="10"/>
    <s v="No corresponde"/>
    <s v="No corresponde"/>
    <s v="No corresponde"/>
    <s v="No corresponde"/>
    <s v="No corresponde"/>
    <s v="No corresponde"/>
    <n v="1"/>
    <n v="1"/>
    <n v="1"/>
    <n v="0"/>
    <n v="71"/>
    <n v="143"/>
    <n v="0"/>
    <n v="0"/>
    <n v="1"/>
    <n v="0"/>
    <n v="1"/>
    <n v="3"/>
    <s v="No corresponde"/>
    <s v="No corresponde"/>
    <s v="No corresponde"/>
    <n v="9"/>
    <n v="10"/>
    <m/>
    <n v="0"/>
    <n v="0"/>
    <n v="0"/>
  </r>
  <r>
    <n v="1121"/>
    <n v="150401"/>
    <x v="14"/>
    <s v="Canta"/>
    <s v="Canta"/>
    <n v="2"/>
    <n v="1"/>
    <n v="5"/>
    <s v="pobreza baja y ruralidad alta"/>
    <n v="4"/>
    <n v="0"/>
    <n v="1"/>
    <n v="2855"/>
    <n v="24.16"/>
    <n v="100"/>
    <n v="0.52564102564102566"/>
    <n v="78"/>
    <n v="0.58992672905380472"/>
    <n v="0.67564100027084351"/>
    <n v="0"/>
    <n v="15"/>
    <n v="35"/>
    <n v="0"/>
    <n v="103"/>
    <n v="8.5714286991528096E-2"/>
    <n v="0.20000000298023224"/>
    <n v="0"/>
    <n v="31"/>
    <n v="72"/>
    <x v="0"/>
    <s v="No corresponde"/>
    <s v="No corresponde"/>
    <n v="0"/>
    <n v="7"/>
    <n v="15"/>
    <n v="0"/>
    <n v="6"/>
    <n v="14"/>
    <n v="0"/>
    <n v="0.36428571428571427"/>
    <n v="0.85"/>
    <n v="0"/>
    <n v="0.36428571428571427"/>
    <n v="0.85"/>
    <n v="0.8188405797101449"/>
    <n v="0.9"/>
    <n v="0.95"/>
    <n v="0"/>
    <n v="129"/>
    <n v="258"/>
    <n v="0"/>
    <n v="0"/>
    <n v="1"/>
    <n v="0"/>
    <n v="1"/>
    <n v="3"/>
    <s v="No corresponde"/>
    <s v="No corresponde"/>
    <s v="No corresponde"/>
    <n v="11"/>
    <n v="12"/>
    <m/>
    <n v="0"/>
    <n v="0"/>
    <n v="1"/>
  </r>
  <r>
    <n v="1122"/>
    <n v="150402"/>
    <x v="14"/>
    <s v="Canta"/>
    <s v="Arahuay"/>
    <n v="2"/>
    <n v="1"/>
    <n v="5"/>
    <s v="pobreza baja y ruralidad alta"/>
    <n v="1"/>
    <n v="0"/>
    <n v="0"/>
    <n v="784"/>
    <n v="27.45"/>
    <n v="100"/>
    <n v="0"/>
    <n v="2"/>
    <n v="6.4285716840199056E-2"/>
    <n v="0.15000000596046448"/>
    <n v="0"/>
    <n v="3"/>
    <n v="6"/>
    <n v="0"/>
    <n v="17"/>
    <n v="8.5714286991528096E-2"/>
    <n v="0.20000000298023224"/>
    <n v="0"/>
    <n v="5"/>
    <n v="11"/>
    <x v="0"/>
    <s v="No corresponde"/>
    <s v="No corresponde"/>
    <n v="0"/>
    <n v="3"/>
    <n v="5"/>
    <n v="0"/>
    <n v="2"/>
    <n v="10"/>
    <s v="No corresponde"/>
    <s v="No corresponde"/>
    <s v="No corresponde"/>
    <s v="No corresponde"/>
    <s v="No corresponde"/>
    <s v="No corresponde"/>
    <n v="0.97530864197530864"/>
    <n v="1"/>
    <n v="1"/>
    <n v="0"/>
    <n v="49"/>
    <n v="99"/>
    <n v="0"/>
    <n v="0"/>
    <n v="1"/>
    <n v="0"/>
    <n v="1"/>
    <n v="3"/>
    <s v="No corresponde"/>
    <s v="No corresponde"/>
    <s v="No corresponde"/>
    <n v="9"/>
    <n v="10"/>
    <m/>
    <n v="0"/>
    <n v="0"/>
    <n v="0"/>
  </r>
  <r>
    <n v="1123"/>
    <n v="150403"/>
    <x v="14"/>
    <s v="Canta"/>
    <s v="Huamantanga"/>
    <n v="2"/>
    <n v="1"/>
    <n v="5"/>
    <s v="pobreza baja y ruralidad alta"/>
    <n v="3"/>
    <n v="0"/>
    <n v="0"/>
    <n v="1328"/>
    <n v="33.020000000000003"/>
    <n v="100"/>
    <n v="0.66666666666666663"/>
    <n v="12"/>
    <n v="0.73095237924939105"/>
    <n v="0.81666666269302368"/>
    <n v="0"/>
    <n v="3"/>
    <n v="7"/>
    <n v="0"/>
    <n v="18"/>
    <n v="8.5714286991528096E-2"/>
    <n v="0.20000000298023224"/>
    <n v="0"/>
    <n v="8"/>
    <n v="18"/>
    <x v="0"/>
    <s v="No corresponde"/>
    <s v="No corresponde"/>
    <n v="0"/>
    <n v="7"/>
    <n v="15"/>
    <n v="0"/>
    <n v="6"/>
    <n v="14"/>
    <s v="No corresponde"/>
    <s v="No corresponde"/>
    <s v="No corresponde"/>
    <s v="No corresponde"/>
    <s v="No corresponde"/>
    <s v="No corresponde"/>
    <n v="0"/>
    <n v="0.7"/>
    <n v="0.8"/>
    <n v="0"/>
    <n v="62"/>
    <n v="125"/>
    <n v="0"/>
    <n v="0"/>
    <n v="1"/>
    <n v="0"/>
    <n v="1"/>
    <n v="3"/>
    <s v="No corresponde"/>
    <s v="No corresponde"/>
    <s v="No corresponde"/>
    <n v="9"/>
    <n v="10"/>
    <m/>
    <n v="0"/>
    <n v="0"/>
    <n v="0"/>
  </r>
  <r>
    <n v="1124"/>
    <n v="150404"/>
    <x v="14"/>
    <s v="Canta"/>
    <s v="Huaros"/>
    <n v="3"/>
    <n v="1"/>
    <n v="5"/>
    <s v="pobreza baja y ruralidad alta"/>
    <n v="3"/>
    <n v="0"/>
    <n v="0"/>
    <n v="773"/>
    <n v="23"/>
    <n v="100"/>
    <n v="0.57894736842105265"/>
    <n v="19"/>
    <n v="0.64323307114436212"/>
    <n v="0.72894734144210815"/>
    <n v="0"/>
    <n v="5"/>
    <n v="11"/>
    <n v="0"/>
    <n v="34"/>
    <n v="8.5714286991528096E-2"/>
    <n v="0.20000000298023224"/>
    <n v="0"/>
    <n v="11"/>
    <n v="24"/>
    <x v="0"/>
    <s v="No corresponde"/>
    <s v="No corresponde"/>
    <n v="0"/>
    <n v="3"/>
    <n v="5"/>
    <n v="0"/>
    <n v="6"/>
    <n v="14"/>
    <s v="No corresponde"/>
    <s v="No corresponde"/>
    <s v="No corresponde"/>
    <s v="No corresponde"/>
    <s v="No corresponde"/>
    <s v="No corresponde"/>
    <n v="0.963963963963964"/>
    <n v="1"/>
    <n v="1"/>
    <n v="0"/>
    <n v="62"/>
    <n v="124"/>
    <s v="No corresponde"/>
    <s v="No corresponde"/>
    <s v="No corresponde"/>
    <n v="0"/>
    <n v="1"/>
    <n v="3"/>
    <s v="No corresponde"/>
    <s v="No corresponde"/>
    <s v="No corresponde"/>
    <n v="9"/>
    <n v="9"/>
    <m/>
    <n v="0"/>
    <n v="0"/>
    <n v="0"/>
  </r>
  <r>
    <n v="1125"/>
    <n v="150405"/>
    <x v="14"/>
    <s v="Canta"/>
    <s v="Lachaqui"/>
    <n v="2"/>
    <n v="1"/>
    <n v="5"/>
    <s v="pobreza baja y ruralidad alta"/>
    <n v="3"/>
    <n v="0"/>
    <n v="0"/>
    <n v="890"/>
    <n v="30.17"/>
    <n v="100"/>
    <n v="0.3"/>
    <n v="10"/>
    <n v="0.36428570917674474"/>
    <n v="0.44999998807907104"/>
    <n v="0"/>
    <n v="3"/>
    <n v="5"/>
    <n v="0"/>
    <n v="14"/>
    <n v="8.5714286991528096E-2"/>
    <n v="0.20000000298023224"/>
    <n v="0"/>
    <n v="9"/>
    <n v="21"/>
    <x v="0"/>
    <s v="No corresponde"/>
    <s v="No corresponde"/>
    <n v="0"/>
    <n v="3"/>
    <n v="5"/>
    <n v="0"/>
    <n v="6"/>
    <n v="14"/>
    <s v="No corresponde"/>
    <s v="No corresponde"/>
    <s v="No corresponde"/>
    <s v="No corresponde"/>
    <s v="No corresponde"/>
    <s v="No corresponde"/>
    <n v="0.95652173913043481"/>
    <n v="1"/>
    <n v="1"/>
    <n v="0"/>
    <n v="85"/>
    <n v="171"/>
    <n v="0"/>
    <n v="0"/>
    <n v="1"/>
    <n v="0"/>
    <n v="1"/>
    <n v="3"/>
    <s v="No corresponde"/>
    <s v="No corresponde"/>
    <s v="No corresponde"/>
    <n v="9"/>
    <n v="10"/>
    <m/>
    <n v="0"/>
    <n v="0"/>
    <n v="1"/>
  </r>
  <r>
    <n v="1126"/>
    <n v="150406"/>
    <x v="14"/>
    <s v="Canta"/>
    <s v="San Buenaventura"/>
    <n v="2"/>
    <n v="1"/>
    <n v="5"/>
    <s v="pobreza baja y ruralidad alta"/>
    <n v="2"/>
    <n v="0"/>
    <n v="0"/>
    <n v="558"/>
    <n v="28.15"/>
    <n v="100"/>
    <n v="0.66666666666666663"/>
    <n v="3"/>
    <n v="0.73095237924939105"/>
    <n v="0.81666666269302368"/>
    <n v="0"/>
    <n v="2"/>
    <n v="4"/>
    <n v="0"/>
    <n v="12"/>
    <n v="8.5714286991528096E-2"/>
    <n v="0.20000000298023224"/>
    <n v="0"/>
    <n v="2"/>
    <n v="4"/>
    <x v="0"/>
    <s v="No corresponde"/>
    <s v="No corresponde"/>
    <n v="0"/>
    <n v="3"/>
    <n v="5"/>
    <n v="0"/>
    <n v="2"/>
    <n v="10"/>
    <s v="No corresponde"/>
    <s v="No corresponde"/>
    <s v="No corresponde"/>
    <s v="No corresponde"/>
    <s v="No corresponde"/>
    <s v="No corresponde"/>
    <n v="0.90909090909090906"/>
    <n v="0.95"/>
    <n v="1"/>
    <n v="0"/>
    <n v="26"/>
    <n v="53"/>
    <n v="0"/>
    <n v="0"/>
    <n v="1"/>
    <n v="0"/>
    <n v="1"/>
    <n v="3"/>
    <s v="No corresponde"/>
    <s v="No corresponde"/>
    <s v="No corresponde"/>
    <n v="9"/>
    <n v="10"/>
    <m/>
    <n v="0"/>
    <n v="0"/>
    <n v="0"/>
  </r>
  <r>
    <n v="1127"/>
    <n v="150508"/>
    <x v="14"/>
    <s v="Cañete"/>
    <s v="Lunahuana"/>
    <n v="3"/>
    <n v="1"/>
    <n v="5"/>
    <s v="pobreza baja y ruralidad alta"/>
    <n v="2"/>
    <n v="0"/>
    <n v="0"/>
    <n v="4845"/>
    <n v="22.26"/>
    <n v="100"/>
    <n v="0.53508771929824561"/>
    <n v="114"/>
    <n v="0.59937344263669545"/>
    <n v="0.68508774042129517"/>
    <n v="0"/>
    <n v="17"/>
    <n v="38"/>
    <n v="0"/>
    <n v="151"/>
    <n v="8.5714286991528096E-2"/>
    <n v="0.20000000298023224"/>
    <n v="0"/>
    <n v="48"/>
    <n v="110"/>
    <x v="0"/>
    <s v="No corresponde"/>
    <s v="No corresponde"/>
    <n v="0"/>
    <n v="11"/>
    <n v="25"/>
    <n v="0"/>
    <n v="2"/>
    <n v="10"/>
    <s v="No corresponde"/>
    <s v="No corresponde"/>
    <s v="No corresponde"/>
    <s v="No corresponde"/>
    <s v="No corresponde"/>
    <s v="No corresponde"/>
    <n v="0.87579617834394907"/>
    <n v="0.9"/>
    <n v="0.95"/>
    <n v="0"/>
    <n v="170"/>
    <n v="341"/>
    <s v="No corresponde"/>
    <s v="No corresponde"/>
    <s v="No corresponde"/>
    <n v="0"/>
    <n v="1"/>
    <n v="3"/>
    <s v="No corresponde"/>
    <s v="No corresponde"/>
    <s v="No corresponde"/>
    <n v="9"/>
    <n v="9"/>
    <m/>
    <n v="0"/>
    <n v="0"/>
    <n v="1"/>
  </r>
  <r>
    <n v="1128"/>
    <n v="150510"/>
    <x v="14"/>
    <s v="Cañete"/>
    <s v="Nuevo Imperial"/>
    <n v="3"/>
    <n v="1"/>
    <n v="4"/>
    <s v="pobreza media y ruralidad media"/>
    <n v="2"/>
    <n v="0"/>
    <n v="0"/>
    <n v="24243"/>
    <n v="21.19"/>
    <n v="43.718042366691016"/>
    <n v="0.58103975535168195"/>
    <n v="981"/>
    <n v="0.63461117165845882"/>
    <n v="0.70603972673416138"/>
    <n v="0"/>
    <n v="156"/>
    <n v="364"/>
    <n v="0"/>
    <n v="1350"/>
    <n v="7.4999998722757616E-2"/>
    <n v="0.17499999701976776"/>
    <n v="0"/>
    <n v="276"/>
    <n v="643"/>
    <x v="0"/>
    <s v="No corresponde"/>
    <s v="No corresponde"/>
    <n v="0"/>
    <n v="15"/>
    <n v="35"/>
    <n v="0"/>
    <n v="2"/>
    <n v="10"/>
    <s v="No corresponde"/>
    <s v="No corresponde"/>
    <s v="No corresponde"/>
    <s v="No corresponde"/>
    <s v="No corresponde"/>
    <s v="No corresponde"/>
    <n v="0.94317343173431734"/>
    <n v="0.95"/>
    <n v="1"/>
    <n v="0"/>
    <n v="352"/>
    <n v="704"/>
    <s v="No corresponde"/>
    <s v="No corresponde"/>
    <s v="No corresponde"/>
    <n v="0"/>
    <n v="1"/>
    <n v="3"/>
    <s v="No corresponde"/>
    <s v="No corresponde"/>
    <s v="No corresponde"/>
    <n v="9"/>
    <n v="9"/>
    <m/>
    <n v="0"/>
    <n v="0"/>
    <n v="0"/>
  </r>
  <r>
    <n v="1129"/>
    <n v="150511"/>
    <x v="14"/>
    <s v="Cañete"/>
    <s v="Pacarán"/>
    <n v="4"/>
    <n v="2"/>
    <n v="5"/>
    <s v="pobreza baja y ruralidad alta"/>
    <n v="4"/>
    <n v="1"/>
    <n v="0"/>
    <n v="1814"/>
    <n v="17.204429999999999"/>
    <n v="100"/>
    <n v="0.53030303030303028"/>
    <n v="66"/>
    <n v="0.59458874753027247"/>
    <n v="0.68030303716659546"/>
    <n v="0"/>
    <n v="13"/>
    <n v="30"/>
    <n v="0"/>
    <n v="91"/>
    <n v="8.5714286991528096E-2"/>
    <n v="0.20000000298023224"/>
    <n v="0"/>
    <n v="24"/>
    <n v="54"/>
    <x v="0"/>
    <s v="No corresponde"/>
    <s v="No corresponde"/>
    <n v="0"/>
    <n v="7"/>
    <n v="15"/>
    <n v="0"/>
    <n v="2"/>
    <n v="10"/>
    <s v="No corresponde"/>
    <s v="No corresponde"/>
    <s v="No corresponde"/>
    <s v="No corresponde"/>
    <s v="No corresponde"/>
    <s v="No corresponde"/>
    <n v="0.84563758389261745"/>
    <n v="0.9"/>
    <n v="0.95"/>
    <n v="0"/>
    <n v="46"/>
    <n v="93"/>
    <n v="0"/>
    <n v="0"/>
    <n v="1"/>
    <n v="0"/>
    <n v="1"/>
    <n v="3"/>
    <s v="No corresponde"/>
    <s v="No corresponde"/>
    <s v="No corresponde"/>
    <n v="9"/>
    <n v="10"/>
    <m/>
    <n v="0"/>
    <n v="0"/>
    <n v="0"/>
  </r>
  <r>
    <n v="1130"/>
    <n v="150512"/>
    <x v="14"/>
    <s v="Cañete"/>
    <s v="Quilmana"/>
    <n v="3"/>
    <n v="1"/>
    <n v="4"/>
    <s v="pobreza media y ruralidad media"/>
    <n v="4"/>
    <n v="1"/>
    <n v="1"/>
    <n v="15579"/>
    <n v="21.17"/>
    <n v="38.581882412313902"/>
    <n v="0.69986357435197821"/>
    <n v="733"/>
    <n v="0.75343499379277901"/>
    <n v="0.82486355304718018"/>
    <n v="0"/>
    <n v="154"/>
    <n v="359"/>
    <n v="0"/>
    <n v="1093"/>
    <n v="7.4999998722757616E-2"/>
    <n v="0.17499999701976776"/>
    <n v="0"/>
    <n v="188"/>
    <n v="437"/>
    <x v="0"/>
    <s v="No corresponde"/>
    <s v="No corresponde"/>
    <n v="0"/>
    <n v="11"/>
    <n v="25"/>
    <n v="0"/>
    <n v="6"/>
    <n v="14"/>
    <s v="No corresponde"/>
    <s v="No corresponde"/>
    <s v="No corresponde"/>
    <s v="No corresponde"/>
    <s v="No corresponde"/>
    <s v="No corresponde"/>
    <n v="0.92149866190900986"/>
    <n v="0.95"/>
    <n v="1"/>
    <n v="0"/>
    <n v="295"/>
    <n v="590"/>
    <n v="0"/>
    <n v="0"/>
    <n v="1"/>
    <n v="0"/>
    <n v="1"/>
    <n v="3"/>
    <s v="No corresponde"/>
    <s v="No corresponde"/>
    <s v="No corresponde"/>
    <n v="9"/>
    <n v="10"/>
    <m/>
    <n v="0"/>
    <n v="0"/>
    <n v="1"/>
  </r>
  <r>
    <n v="1131"/>
    <n v="150514"/>
    <x v="14"/>
    <s v="Cañete"/>
    <s v="San Luis"/>
    <n v="4"/>
    <n v="2"/>
    <n v="4"/>
    <s v="pobreza media y ruralidad media"/>
    <n v="4"/>
    <n v="1"/>
    <n v="1"/>
    <n v="13213"/>
    <n v="17.260000000000002"/>
    <n v="34.015852047556145"/>
    <n v="0.66787003610108309"/>
    <n v="554"/>
    <n v="0.7214414683612983"/>
    <n v="0.79287004470825195"/>
    <n v="0"/>
    <n v="92"/>
    <n v="213"/>
    <n v="1.2224938875305623E-3"/>
    <n v="818"/>
    <n v="7.6222491486065053E-2"/>
    <n v="0.17622248828411102"/>
    <n v="0"/>
    <n v="143"/>
    <n v="333"/>
    <x v="0"/>
    <s v="No corresponde"/>
    <s v="No corresponde"/>
    <n v="0"/>
    <n v="15"/>
    <n v="35"/>
    <n v="0"/>
    <n v="6"/>
    <n v="14"/>
    <s v="No corresponde"/>
    <s v="No corresponde"/>
    <s v="No corresponde"/>
    <s v="No corresponde"/>
    <s v="No corresponde"/>
    <s v="No corresponde"/>
    <n v="0.8512241054613936"/>
    <n v="0.9"/>
    <n v="0.95"/>
    <n v="0"/>
    <n v="229"/>
    <n v="459"/>
    <n v="0"/>
    <n v="0"/>
    <n v="1"/>
    <n v="0"/>
    <n v="1"/>
    <n v="3"/>
    <s v="No corresponde"/>
    <s v="No corresponde"/>
    <s v="No corresponde"/>
    <n v="9"/>
    <n v="10"/>
    <m/>
    <n v="0"/>
    <n v="0"/>
    <n v="1"/>
  </r>
  <r>
    <n v="1132"/>
    <n v="150516"/>
    <x v="14"/>
    <s v="Cañete"/>
    <s v="Zuñiga"/>
    <n v="4"/>
    <n v="2"/>
    <n v="5"/>
    <s v="pobreza baja y ruralidad alta"/>
    <n v="3"/>
    <n v="0"/>
    <n v="0"/>
    <n v="1882"/>
    <n v="17.204429999999999"/>
    <n v="100"/>
    <n v="0.33333333333333331"/>
    <n v="42"/>
    <n v="0.39761904165858314"/>
    <n v="0.48333331942558289"/>
    <n v="0"/>
    <n v="8"/>
    <n v="18"/>
    <n v="0"/>
    <n v="46"/>
    <n v="8.5714286991528096E-2"/>
    <n v="0.20000000298023224"/>
    <n v="0"/>
    <n v="13"/>
    <n v="30"/>
    <x v="0"/>
    <s v="No corresponde"/>
    <s v="No corresponde"/>
    <n v="0"/>
    <n v="7"/>
    <n v="15"/>
    <n v="0"/>
    <n v="2"/>
    <n v="10"/>
    <s v="No corresponde"/>
    <s v="No corresponde"/>
    <s v="No corresponde"/>
    <s v="No corresponde"/>
    <s v="No corresponde"/>
    <s v="No corresponde"/>
    <n v="0.96571428571428575"/>
    <n v="1"/>
    <n v="1"/>
    <n v="0"/>
    <n v="42"/>
    <n v="85"/>
    <s v="No corresponde"/>
    <s v="No corresponde"/>
    <s v="No corresponde"/>
    <n v="0"/>
    <n v="1"/>
    <n v="3"/>
    <s v="No corresponde"/>
    <s v="No corresponde"/>
    <s v="No corresponde"/>
    <n v="9"/>
    <n v="9"/>
    <m/>
    <n v="0"/>
    <n v="0"/>
    <n v="0"/>
  </r>
  <r>
    <n v="1133"/>
    <n v="150602"/>
    <x v="14"/>
    <s v="Huaral"/>
    <s v="Atavillos Alto"/>
    <n v="3"/>
    <n v="1"/>
    <n v="5"/>
    <s v="pobreza baja y ruralidad alta"/>
    <n v="2"/>
    <n v="0"/>
    <n v="0"/>
    <n v="616"/>
    <n v="21.245010000000001"/>
    <n v="100"/>
    <n v="0.5"/>
    <n v="10"/>
    <n v="0.56428570406777523"/>
    <n v="0.64999997615814209"/>
    <n v="0"/>
    <n v="2"/>
    <n v="4"/>
    <n v="0"/>
    <n v="21"/>
    <n v="8.5714286991528096E-2"/>
    <n v="0.20000000298023224"/>
    <n v="0"/>
    <n v="6"/>
    <n v="14"/>
    <x v="0"/>
    <s v="No corresponde"/>
    <s v="No corresponde"/>
    <n v="0"/>
    <n v="3"/>
    <n v="5"/>
    <n v="0"/>
    <n v="2"/>
    <n v="10"/>
    <s v="No corresponde"/>
    <s v="No corresponde"/>
    <s v="No corresponde"/>
    <s v="No corresponde"/>
    <s v="No corresponde"/>
    <s v="No corresponde"/>
    <n v="0.97959183673469385"/>
    <n v="1"/>
    <n v="1"/>
    <n v="0"/>
    <n v="47"/>
    <n v="94"/>
    <n v="0"/>
    <n v="0"/>
    <n v="1"/>
    <n v="0"/>
    <n v="1"/>
    <n v="3"/>
    <s v="No corresponde"/>
    <s v="No corresponde"/>
    <s v="No corresponde"/>
    <n v="9"/>
    <n v="10"/>
    <m/>
    <n v="0"/>
    <n v="0"/>
    <n v="0"/>
  </r>
  <r>
    <n v="1134"/>
    <n v="150603"/>
    <x v="14"/>
    <s v="Huaral"/>
    <s v="Atavillos Bajo"/>
    <n v="4"/>
    <n v="2"/>
    <n v="5"/>
    <s v="pobreza baja y ruralidad alta"/>
    <n v="2"/>
    <n v="0"/>
    <n v="0"/>
    <n v="1117"/>
    <n v="17.518630000000002"/>
    <n v="100"/>
    <n v="0.55555555555555558"/>
    <n v="9"/>
    <n v="0.61984127097659647"/>
    <n v="0.70555555820465088"/>
    <n v="0"/>
    <n v="3"/>
    <n v="5"/>
    <n v="0"/>
    <n v="20"/>
    <n v="8.5714286991528096E-2"/>
    <n v="0.20000000298023224"/>
    <n v="0"/>
    <n v="8"/>
    <n v="17"/>
    <x v="0"/>
    <s v="No corresponde"/>
    <s v="No corresponde"/>
    <n v="0"/>
    <n v="3"/>
    <n v="5"/>
    <n v="0"/>
    <n v="2"/>
    <n v="10"/>
    <s v="No corresponde"/>
    <s v="No corresponde"/>
    <s v="No corresponde"/>
    <s v="No corresponde"/>
    <s v="No corresponde"/>
    <s v="No corresponde"/>
    <n v="0.78034682080924855"/>
    <n v="0.8"/>
    <n v="0.9"/>
    <n v="0"/>
    <n v="70"/>
    <n v="140"/>
    <n v="0"/>
    <n v="0"/>
    <n v="1"/>
    <n v="0"/>
    <n v="1"/>
    <n v="3"/>
    <s v="No corresponde"/>
    <s v="No corresponde"/>
    <s v="No corresponde"/>
    <n v="9"/>
    <n v="10"/>
    <m/>
    <n v="0"/>
    <n v="0"/>
    <n v="1"/>
  </r>
  <r>
    <n v="1135"/>
    <n v="150604"/>
    <x v="14"/>
    <s v="Huaral"/>
    <s v="Aucallama"/>
    <n v="3"/>
    <n v="1"/>
    <n v="4"/>
    <s v="pobreza media y ruralidad media"/>
    <n v="4"/>
    <n v="1"/>
    <n v="0"/>
    <n v="20130"/>
    <n v="20.14"/>
    <n v="62.323943661971825"/>
    <n v="0.66129032258064513"/>
    <n v="558"/>
    <n v="0.71486176186442918"/>
    <n v="0.78629034757614136"/>
    <n v="0"/>
    <n v="91"/>
    <n v="212"/>
    <n v="0"/>
    <n v="872"/>
    <n v="7.4999998722757616E-2"/>
    <n v="0.17499999701976776"/>
    <n v="0"/>
    <n v="182"/>
    <n v="423"/>
    <x v="0"/>
    <s v="No corresponde"/>
    <s v="No corresponde"/>
    <n v="0"/>
    <n v="15"/>
    <n v="35"/>
    <n v="0"/>
    <n v="6"/>
    <n v="14"/>
    <s v="No corresponde"/>
    <s v="No corresponde"/>
    <s v="No corresponde"/>
    <s v="No corresponde"/>
    <s v="No corresponde"/>
    <s v="No corresponde"/>
    <n v="0.92052980132450335"/>
    <n v="0.95"/>
    <n v="1"/>
    <n v="0"/>
    <n v="213"/>
    <n v="426"/>
    <n v="0"/>
    <n v="1"/>
    <n v="3"/>
    <n v="0"/>
    <n v="1"/>
    <n v="3"/>
    <s v="No corresponde"/>
    <s v="No corresponde"/>
    <s v="No corresponde"/>
    <n v="10"/>
    <n v="10"/>
    <m/>
    <n v="0"/>
    <n v="0"/>
    <n v="1"/>
  </r>
  <r>
    <n v="1136"/>
    <n v="150606"/>
    <x v="14"/>
    <s v="Huaral"/>
    <s v="Ihuari"/>
    <n v="2"/>
    <n v="1"/>
    <n v="5"/>
    <s v="pobreza baja y ruralidad alta"/>
    <n v="4"/>
    <n v="1"/>
    <n v="0"/>
    <n v="2308"/>
    <n v="39.020000000000003"/>
    <n v="100"/>
    <n v="0.47945205479452052"/>
    <n v="73"/>
    <n v="0.54373776691067244"/>
    <n v="0.62945204973220825"/>
    <n v="0"/>
    <n v="12"/>
    <n v="27"/>
    <n v="0"/>
    <n v="93"/>
    <n v="8.5714286991528096E-2"/>
    <n v="0.20000000298023224"/>
    <n v="0"/>
    <n v="30"/>
    <n v="69"/>
    <x v="0"/>
    <s v="No corresponde"/>
    <s v="No corresponde"/>
    <n v="0"/>
    <n v="11"/>
    <n v="25"/>
    <n v="0"/>
    <n v="6"/>
    <n v="14"/>
    <s v="No corresponde"/>
    <s v="No corresponde"/>
    <s v="No corresponde"/>
    <s v="No corresponde"/>
    <s v="No corresponde"/>
    <s v="No corresponde"/>
    <n v="0.89795918367346939"/>
    <n v="0.9"/>
    <n v="0.95"/>
    <n v="0"/>
    <n v="102"/>
    <n v="204"/>
    <n v="0"/>
    <n v="0"/>
    <n v="1"/>
    <n v="0"/>
    <n v="1"/>
    <n v="3"/>
    <s v="No corresponde"/>
    <s v="No corresponde"/>
    <s v="No corresponde"/>
    <n v="9"/>
    <n v="10"/>
    <m/>
    <n v="0"/>
    <n v="0"/>
    <n v="0"/>
  </r>
  <r>
    <n v="1137"/>
    <n v="150607"/>
    <x v="14"/>
    <s v="Huaral"/>
    <s v="Lampián"/>
    <n v="2"/>
    <n v="1"/>
    <n v="5"/>
    <s v="pobreza baja y ruralidad alta"/>
    <n v="2"/>
    <n v="0"/>
    <n v="0"/>
    <n v="383"/>
    <n v="37.22"/>
    <n v="100"/>
    <n v="0.5"/>
    <n v="4"/>
    <n v="0.56428570406777523"/>
    <n v="0.64999997615814209"/>
    <n v="0"/>
    <n v="1"/>
    <n v="2"/>
    <n v="0"/>
    <n v="13"/>
    <n v="8.5714286991528096E-2"/>
    <n v="0.20000000298023224"/>
    <n v="0"/>
    <n v="3"/>
    <n v="7"/>
    <x v="0"/>
    <s v="No corresponde"/>
    <s v="No corresponde"/>
    <n v="0"/>
    <n v="3"/>
    <n v="5"/>
    <n v="0"/>
    <n v="2"/>
    <n v="10"/>
    <s v="No corresponde"/>
    <s v="No corresponde"/>
    <s v="No corresponde"/>
    <s v="No corresponde"/>
    <s v="No corresponde"/>
    <s v="No corresponde"/>
    <n v="0.95652173913043481"/>
    <n v="1"/>
    <n v="1"/>
    <n v="0"/>
    <n v="38"/>
    <n v="76"/>
    <n v="0"/>
    <n v="0"/>
    <n v="1"/>
    <n v="0"/>
    <n v="1"/>
    <n v="3"/>
    <s v="No corresponde"/>
    <s v="No corresponde"/>
    <s v="No corresponde"/>
    <n v="9"/>
    <n v="10"/>
    <m/>
    <n v="0"/>
    <n v="0"/>
    <n v="0"/>
  </r>
  <r>
    <n v="1138"/>
    <n v="150608"/>
    <x v="14"/>
    <s v="Huaral"/>
    <s v="Pacaraos"/>
    <n v="2"/>
    <n v="1"/>
    <n v="5"/>
    <s v="pobreza baja y ruralidad alta"/>
    <n v="4"/>
    <n v="1"/>
    <n v="0"/>
    <n v="379"/>
    <n v="34.46"/>
    <n v="100"/>
    <n v="0.36666666666666664"/>
    <n v="30"/>
    <n v="0.43095237414042153"/>
    <n v="0.51666665077209473"/>
    <n v="0"/>
    <n v="5"/>
    <n v="10"/>
    <n v="0"/>
    <n v="42"/>
    <n v="8.5714286991528096E-2"/>
    <n v="0.20000000298023224"/>
    <n v="0"/>
    <n v="12"/>
    <n v="27"/>
    <x v="0"/>
    <s v="No corresponde"/>
    <s v="No corresponde"/>
    <n v="0"/>
    <n v="3"/>
    <n v="5"/>
    <n v="0"/>
    <n v="6"/>
    <n v="14"/>
    <s v="No corresponde"/>
    <s v="No corresponde"/>
    <s v="No corresponde"/>
    <s v="No corresponde"/>
    <s v="No corresponde"/>
    <s v="No corresponde"/>
    <n v="0.91743119266055051"/>
    <n v="0.95"/>
    <n v="1"/>
    <n v="0"/>
    <n v="24"/>
    <n v="49"/>
    <n v="0"/>
    <n v="0"/>
    <n v="1"/>
    <n v="0"/>
    <n v="1"/>
    <n v="3"/>
    <s v="No corresponde"/>
    <s v="No corresponde"/>
    <s v="No corresponde"/>
    <n v="9"/>
    <n v="10"/>
    <m/>
    <n v="0"/>
    <n v="0"/>
    <n v="0"/>
  </r>
  <r>
    <n v="1139"/>
    <n v="150609"/>
    <x v="14"/>
    <s v="Huaral"/>
    <s v="San Miguel de Acos"/>
    <n v="4"/>
    <n v="2"/>
    <n v="5"/>
    <s v="pobreza baja y ruralidad alta"/>
    <n v="3"/>
    <n v="0"/>
    <n v="0"/>
    <n v="765"/>
    <n v="17.518630000000002"/>
    <n v="100"/>
    <n v="0.5714285714285714"/>
    <n v="14"/>
    <n v="0.63571428644413852"/>
    <n v="0.72142857313156128"/>
    <n v="0"/>
    <n v="2"/>
    <n v="4"/>
    <n v="0"/>
    <n v="15"/>
    <n v="8.5714286991528096E-2"/>
    <n v="0.20000000298023224"/>
    <n v="0"/>
    <n v="4"/>
    <n v="9"/>
    <x v="0"/>
    <s v="No corresponde"/>
    <s v="No corresponde"/>
    <n v="0"/>
    <n v="3"/>
    <n v="5"/>
    <n v="0"/>
    <n v="2"/>
    <n v="10"/>
    <s v="No corresponde"/>
    <s v="No corresponde"/>
    <s v="No corresponde"/>
    <s v="No corresponde"/>
    <s v="No corresponde"/>
    <s v="No corresponde"/>
    <n v="0.989247311827957"/>
    <n v="1"/>
    <n v="1"/>
    <n v="0"/>
    <n v="30"/>
    <n v="61"/>
    <n v="0"/>
    <n v="0"/>
    <n v="1"/>
    <n v="0"/>
    <n v="1"/>
    <n v="3"/>
    <s v="No corresponde"/>
    <s v="No corresponde"/>
    <s v="No corresponde"/>
    <n v="9"/>
    <n v="10"/>
    <m/>
    <n v="0"/>
    <n v="0"/>
    <n v="1"/>
  </r>
  <r>
    <n v="1140"/>
    <n v="150610"/>
    <x v="14"/>
    <s v="Huaral"/>
    <s v="Santa Cruz de Andamarca"/>
    <n v="3"/>
    <n v="1"/>
    <n v="5"/>
    <s v="pobreza baja y ruralidad alta"/>
    <n v="3"/>
    <n v="0"/>
    <n v="0"/>
    <n v="1446"/>
    <n v="21.245010000000001"/>
    <n v="100"/>
    <n v="0.33333333333333331"/>
    <n v="3"/>
    <n v="0.39761904165858314"/>
    <n v="0.48333331942558289"/>
    <n v="0"/>
    <n v="2"/>
    <n v="3"/>
    <n v="0"/>
    <n v="13"/>
    <n v="8.5714286991528096E-2"/>
    <n v="0.20000000298023224"/>
    <n v="0"/>
    <n v="4"/>
    <n v="9"/>
    <x v="0"/>
    <s v="No corresponde"/>
    <s v="No corresponde"/>
    <n v="0"/>
    <n v="3"/>
    <n v="5"/>
    <n v="0"/>
    <n v="2"/>
    <n v="10"/>
    <s v="No corresponde"/>
    <s v="No corresponde"/>
    <s v="No corresponde"/>
    <s v="No corresponde"/>
    <s v="No corresponde"/>
    <s v="No corresponde"/>
    <n v="0.60526315789473684"/>
    <n v="0.8"/>
    <n v="0.9"/>
    <n v="0"/>
    <n v="47"/>
    <n v="94"/>
    <n v="0"/>
    <n v="0"/>
    <n v="1"/>
    <n v="0"/>
    <n v="1"/>
    <n v="3"/>
    <s v="No corresponde"/>
    <s v="No corresponde"/>
    <s v="No corresponde"/>
    <n v="9"/>
    <n v="10"/>
    <m/>
    <n v="0"/>
    <n v="0"/>
    <n v="0"/>
  </r>
  <r>
    <n v="1141"/>
    <n v="150611"/>
    <x v="14"/>
    <s v="Huaral"/>
    <s v="Sumbilca"/>
    <n v="2"/>
    <n v="1"/>
    <n v="5"/>
    <s v="pobreza baja y ruralidad alta"/>
    <n v="2"/>
    <n v="0"/>
    <n v="0"/>
    <n v="933"/>
    <n v="36.06"/>
    <n v="100"/>
    <n v="0.42857142857142855"/>
    <n v="7"/>
    <n v="0.49285714723625962"/>
    <n v="0.57857143878936768"/>
    <n v="0"/>
    <n v="2"/>
    <n v="4"/>
    <n v="0"/>
    <n v="10"/>
    <n v="8.5714286991528096E-2"/>
    <n v="0.20000000298023224"/>
    <n v="0"/>
    <n v="6"/>
    <n v="13"/>
    <x v="0"/>
    <s v="No corresponde"/>
    <s v="No corresponde"/>
    <n v="0"/>
    <n v="3"/>
    <n v="5"/>
    <n v="0"/>
    <n v="2"/>
    <n v="10"/>
    <s v="No corresponde"/>
    <s v="No corresponde"/>
    <s v="No corresponde"/>
    <s v="No corresponde"/>
    <s v="No corresponde"/>
    <s v="No corresponde"/>
    <n v="1"/>
    <n v="1"/>
    <n v="1"/>
    <n v="0"/>
    <n v="70"/>
    <n v="141"/>
    <n v="0"/>
    <n v="0"/>
    <n v="1"/>
    <n v="0"/>
    <n v="1"/>
    <n v="3"/>
    <s v="No corresponde"/>
    <s v="No corresponde"/>
    <s v="No corresponde"/>
    <n v="9"/>
    <n v="10"/>
    <m/>
    <n v="0"/>
    <n v="0"/>
    <n v="1"/>
  </r>
  <r>
    <n v="1142"/>
    <n v="150612"/>
    <x v="14"/>
    <s v="Huaral"/>
    <s v="Veintisiete de Noviembre"/>
    <n v="2"/>
    <n v="1"/>
    <n v="5"/>
    <s v="pobreza baja y ruralidad alta"/>
    <n v="3"/>
    <n v="0"/>
    <n v="0"/>
    <n v="408"/>
    <n v="29.49"/>
    <n v="100"/>
    <n v="0"/>
    <n v="6"/>
    <n v="6.4285716840199056E-2"/>
    <n v="0.15000000596046448"/>
    <n v="0"/>
    <n v="1"/>
    <n v="2"/>
    <n v="0"/>
    <n v="7"/>
    <n v="8.5714286991528096E-2"/>
    <n v="0.20000000298023224"/>
    <n v="0"/>
    <n v="3"/>
    <n v="7"/>
    <x v="0"/>
    <s v="No corresponde"/>
    <s v="No corresponde"/>
    <n v="0"/>
    <n v="3"/>
    <n v="5"/>
    <n v="0"/>
    <n v="6"/>
    <n v="14"/>
    <s v="No corresponde"/>
    <s v="No corresponde"/>
    <s v="No corresponde"/>
    <s v="No corresponde"/>
    <s v="No corresponde"/>
    <s v="No corresponde"/>
    <n v="0.72857142857142854"/>
    <n v="0.8"/>
    <n v="0.9"/>
    <n v="0"/>
    <n v="29"/>
    <n v="59"/>
    <n v="0"/>
    <n v="0"/>
    <n v="1"/>
    <n v="0"/>
    <n v="1"/>
    <n v="3"/>
    <s v="No corresponde"/>
    <s v="No corresponde"/>
    <s v="No corresponde"/>
    <n v="9"/>
    <n v="10"/>
    <m/>
    <n v="0"/>
    <n v="0"/>
    <n v="0"/>
  </r>
  <r>
    <n v="1143"/>
    <n v="150701"/>
    <x v="14"/>
    <s v="Huarochirí"/>
    <s v="Matucana"/>
    <n v="4"/>
    <n v="2"/>
    <n v="4"/>
    <s v="pobreza media y ruralidad media"/>
    <n v="3"/>
    <n v="0"/>
    <n v="0"/>
    <n v="3529"/>
    <n v="15.92"/>
    <n v="39.567809239940388"/>
    <n v="0.47058823529411764"/>
    <n v="136"/>
    <n v="0.52415965184444135"/>
    <n v="0.59558820724487305"/>
    <n v="0"/>
    <n v="21"/>
    <n v="49"/>
    <n v="0"/>
    <n v="203"/>
    <n v="7.4999998722757616E-2"/>
    <n v="0.17499999701976776"/>
    <n v="0"/>
    <n v="57"/>
    <n v="133"/>
    <x v="0"/>
    <s v="No corresponde"/>
    <s v="No corresponde"/>
    <n v="0"/>
    <n v="11"/>
    <n v="25"/>
    <n v="0"/>
    <n v="2"/>
    <n v="10"/>
    <n v="0"/>
    <n v="0.36428571428571427"/>
    <n v="0.85"/>
    <n v="0"/>
    <n v="0.36428571428571427"/>
    <n v="0.85"/>
    <n v="0.92405063291139244"/>
    <n v="0.95"/>
    <n v="1"/>
    <n v="0"/>
    <n v="131"/>
    <n v="262"/>
    <s v="No corresponde"/>
    <s v="No corresponde"/>
    <s v="No corresponde"/>
    <n v="0"/>
    <n v="1"/>
    <n v="3"/>
    <s v="No corresponde"/>
    <s v="No corresponde"/>
    <s v="No corresponde"/>
    <n v="11"/>
    <n v="11"/>
    <m/>
    <n v="0"/>
    <n v="0"/>
    <n v="1"/>
  </r>
  <r>
    <n v="1144"/>
    <n v="150702"/>
    <x v="14"/>
    <s v="Huarochirí"/>
    <s v="Antioquía"/>
    <n v="2"/>
    <n v="1"/>
    <n v="5"/>
    <s v="pobreza baja y ruralidad alta"/>
    <n v="2"/>
    <n v="0"/>
    <n v="0"/>
    <n v="1227"/>
    <n v="23.56"/>
    <n v="100"/>
    <n v="0.2"/>
    <n v="40"/>
    <n v="0.2642857117312295"/>
    <n v="0.34999999403953552"/>
    <n v="0"/>
    <n v="3"/>
    <n v="6"/>
    <n v="0"/>
    <n v="17"/>
    <n v="8.5714286991528096E-2"/>
    <n v="0.20000000298023224"/>
    <n v="0"/>
    <n v="18"/>
    <n v="40"/>
    <x v="0"/>
    <s v="No corresponde"/>
    <s v="No corresponde"/>
    <n v="0"/>
    <n v="3"/>
    <n v="5"/>
    <n v="0"/>
    <n v="2"/>
    <n v="10"/>
    <s v="No corresponde"/>
    <s v="No corresponde"/>
    <s v="No corresponde"/>
    <s v="No corresponde"/>
    <s v="No corresponde"/>
    <s v="No corresponde"/>
    <n v="0.76666666666666672"/>
    <n v="0.8"/>
    <n v="0.9"/>
    <n v="0"/>
    <n v="44"/>
    <n v="89"/>
    <n v="0"/>
    <n v="1"/>
    <n v="2"/>
    <n v="0"/>
    <n v="1"/>
    <n v="3"/>
    <s v="No corresponde"/>
    <s v="No corresponde"/>
    <s v="No corresponde"/>
    <n v="10"/>
    <n v="10"/>
    <m/>
    <n v="0"/>
    <n v="0"/>
    <n v="1"/>
  </r>
  <r>
    <n v="1145"/>
    <n v="150704"/>
    <x v="14"/>
    <s v="Huarochirí"/>
    <s v="Carampoma"/>
    <n v="3"/>
    <n v="2"/>
    <n v="5"/>
    <s v="pobreza baja y ruralidad alta"/>
    <n v="2"/>
    <n v="0"/>
    <n v="0"/>
    <n v="1878"/>
    <n v="19.101710000000001"/>
    <n v="100"/>
    <n v="0.7857142857142857"/>
    <n v="14"/>
    <n v="0.85000000802838072"/>
    <n v="0.93571430444717407"/>
    <n v="0"/>
    <n v="2"/>
    <n v="4"/>
    <n v="0"/>
    <n v="14"/>
    <n v="8.5714286991528096E-2"/>
    <n v="0.20000000298023224"/>
    <n v="0"/>
    <n v="4"/>
    <n v="8"/>
    <x v="0"/>
    <s v="No corresponde"/>
    <s v="No corresponde"/>
    <n v="0"/>
    <n v="7"/>
    <n v="15"/>
    <n v="0"/>
    <n v="6"/>
    <n v="14"/>
    <s v="No corresponde"/>
    <s v="No corresponde"/>
    <s v="No corresponde"/>
    <s v="No corresponde"/>
    <s v="No corresponde"/>
    <s v="No corresponde"/>
    <n v="0.9285714285714286"/>
    <n v="0.95"/>
    <n v="1"/>
    <n v="0"/>
    <n v="39"/>
    <n v="78"/>
    <n v="0"/>
    <n v="0"/>
    <n v="1"/>
    <n v="0"/>
    <n v="1"/>
    <n v="3"/>
    <s v="No corresponde"/>
    <s v="No corresponde"/>
    <s v="No corresponde"/>
    <n v="9"/>
    <n v="10"/>
    <m/>
    <n v="0"/>
    <n v="0"/>
    <n v="0"/>
  </r>
  <r>
    <n v="1146"/>
    <n v="150706"/>
    <x v="14"/>
    <s v="Huarochirí"/>
    <s v="Cuenca"/>
    <n v="1"/>
    <n v="1"/>
    <n v="3"/>
    <s v="pobreza media y ruralidad alta"/>
    <n v="2"/>
    <n v="0"/>
    <n v="0"/>
    <n v="391"/>
    <n v="44.71"/>
    <n v="100"/>
    <n v="0.5"/>
    <n v="6"/>
    <n v="0.54285715307508198"/>
    <n v="0.60000002384185791"/>
    <n v="0"/>
    <n v="2"/>
    <n v="3"/>
    <n v="0"/>
    <n v="10"/>
    <n v="6.4285716840199056E-2"/>
    <n v="0.15000000596046448"/>
    <n v="0"/>
    <n v="6"/>
    <n v="13"/>
    <x v="0"/>
    <s v="No corresponde"/>
    <s v="No corresponde"/>
    <n v="0"/>
    <n v="3"/>
    <n v="5"/>
    <n v="0"/>
    <n v="2"/>
    <n v="10"/>
    <s v="No corresponde"/>
    <s v="No corresponde"/>
    <s v="No corresponde"/>
    <s v="No corresponde"/>
    <s v="No corresponde"/>
    <s v="No corresponde"/>
    <n v="0"/>
    <n v="0.7"/>
    <n v="0.8"/>
    <n v="0"/>
    <n v="38"/>
    <n v="77"/>
    <n v="0"/>
    <n v="0"/>
    <n v="1"/>
    <n v="0"/>
    <n v="1"/>
    <n v="3"/>
    <s v="No corresponde"/>
    <s v="No corresponde"/>
    <s v="No corresponde"/>
    <n v="9"/>
    <n v="10"/>
    <m/>
    <n v="0"/>
    <n v="0"/>
    <n v="0"/>
  </r>
  <r>
    <n v="1147"/>
    <n v="150707"/>
    <x v="14"/>
    <s v="Huarochirí"/>
    <s v="Huachupampa"/>
    <n v="2"/>
    <n v="1"/>
    <n v="5"/>
    <s v="pobreza baja y ruralidad alta"/>
    <n v="4"/>
    <n v="1"/>
    <n v="0"/>
    <n v="2957"/>
    <n v="30.009640000000001"/>
    <n v="100"/>
    <n v="0.2857142857142857"/>
    <n v="7"/>
    <n v="0.34999999525595682"/>
    <n v="0.43571427464485168"/>
    <n v="0"/>
    <n v="1"/>
    <n v="2"/>
    <n v="0"/>
    <n v="10"/>
    <n v="8.5714286991528096E-2"/>
    <n v="0.20000000298023224"/>
    <n v="0"/>
    <n v="4"/>
    <n v="8"/>
    <x v="0"/>
    <s v="No corresponde"/>
    <s v="No corresponde"/>
    <n v="0"/>
    <n v="11"/>
    <n v="25"/>
    <n v="0"/>
    <n v="2"/>
    <n v="10"/>
    <s v="No corresponde"/>
    <s v="No corresponde"/>
    <s v="No corresponde"/>
    <s v="No corresponde"/>
    <s v="No corresponde"/>
    <s v="No corresponde"/>
    <n v="0.98076923076923073"/>
    <n v="1"/>
    <n v="1"/>
    <n v="0"/>
    <n v="47"/>
    <n v="94"/>
    <s v="No corresponde"/>
    <s v="No corresponde"/>
    <s v="No corresponde"/>
    <n v="0"/>
    <n v="1"/>
    <n v="3"/>
    <s v="No corresponde"/>
    <s v="No corresponde"/>
    <s v="No corresponde"/>
    <n v="9"/>
    <n v="9"/>
    <m/>
    <n v="0"/>
    <n v="0"/>
    <n v="1"/>
  </r>
  <r>
    <n v="1148"/>
    <n v="150708"/>
    <x v="14"/>
    <s v="Huarochirí"/>
    <s v="Huanza"/>
    <n v="3"/>
    <n v="2"/>
    <n v="5"/>
    <s v="pobreza baja y ruralidad alta"/>
    <n v="4"/>
    <n v="1"/>
    <n v="0"/>
    <n v="2807"/>
    <n v="19.101710000000001"/>
    <n v="100"/>
    <n v="0.7142857142857143"/>
    <n v="14"/>
    <n v="0.77857142565201742"/>
    <n v="0.86428570747375488"/>
    <n v="0"/>
    <n v="3"/>
    <n v="5"/>
    <n v="0"/>
    <n v="23"/>
    <n v="8.5714286991528096E-2"/>
    <n v="0.20000000298023224"/>
    <n v="0"/>
    <n v="6"/>
    <n v="13"/>
    <x v="0"/>
    <s v="No corresponde"/>
    <s v="No corresponde"/>
    <n v="0"/>
    <n v="7"/>
    <n v="15"/>
    <n v="0"/>
    <n v="6"/>
    <n v="14"/>
    <s v="No corresponde"/>
    <s v="No corresponde"/>
    <s v="No corresponde"/>
    <s v="No corresponde"/>
    <s v="No corresponde"/>
    <s v="No corresponde"/>
    <n v="0.71875"/>
    <n v="0.8"/>
    <n v="0.9"/>
    <n v="0"/>
    <n v="46"/>
    <n v="93"/>
    <s v="No corresponde"/>
    <s v="No corresponde"/>
    <s v="No corresponde"/>
    <n v="0"/>
    <n v="1"/>
    <n v="3"/>
    <s v="No corresponde"/>
    <s v="No corresponde"/>
    <s v="No corresponde"/>
    <n v="9"/>
    <n v="9"/>
    <m/>
    <n v="0"/>
    <n v="0"/>
    <n v="0"/>
  </r>
  <r>
    <n v="1149"/>
    <n v="150709"/>
    <x v="14"/>
    <s v="Huarochirí"/>
    <s v="Huarochirí"/>
    <n v="2"/>
    <n v="1"/>
    <n v="5"/>
    <s v="pobreza baja y ruralidad alta"/>
    <n v="4"/>
    <n v="0"/>
    <n v="1"/>
    <n v="1232"/>
    <n v="27.47"/>
    <n v="100"/>
    <n v="0.46511627906976744"/>
    <n v="43"/>
    <n v="0.52940200155359562"/>
    <n v="0.61511629819869995"/>
    <n v="0"/>
    <n v="6"/>
    <n v="12"/>
    <n v="0"/>
    <n v="51"/>
    <n v="8.5714286991528096E-2"/>
    <n v="0.20000000298023224"/>
    <n v="0"/>
    <n v="18"/>
    <n v="42"/>
    <x v="0"/>
    <s v="No corresponde"/>
    <s v="No corresponde"/>
    <n v="0"/>
    <n v="3"/>
    <n v="5"/>
    <n v="0"/>
    <n v="2"/>
    <n v="10"/>
    <s v="No corresponde"/>
    <s v="No corresponde"/>
    <s v="No corresponde"/>
    <s v="No corresponde"/>
    <s v="No corresponde"/>
    <s v="No corresponde"/>
    <n v="0.9555555555555556"/>
    <n v="1"/>
    <n v="1"/>
    <n v="0"/>
    <n v="101"/>
    <n v="202"/>
    <n v="0"/>
    <n v="0"/>
    <n v="1"/>
    <n v="0"/>
    <n v="1"/>
    <n v="3"/>
    <s v="No corresponde"/>
    <s v="No corresponde"/>
    <s v="No corresponde"/>
    <n v="9"/>
    <n v="10"/>
    <m/>
    <n v="0"/>
    <n v="0"/>
    <n v="1"/>
  </r>
  <r>
    <n v="1150"/>
    <n v="150710"/>
    <x v="14"/>
    <s v="Huarochirí"/>
    <s v="Lahuaytambo"/>
    <n v="2"/>
    <n v="1"/>
    <n v="5"/>
    <s v="pobreza baja y ruralidad alta"/>
    <n v="2"/>
    <n v="0"/>
    <n v="0"/>
    <n v="641"/>
    <n v="34.729999999999997"/>
    <n v="100"/>
    <n v="0.27272727272727271"/>
    <n v="11"/>
    <n v="0.33701299305086008"/>
    <n v="0.42272728681564331"/>
    <n v="0"/>
    <n v="3"/>
    <n v="6"/>
    <n v="0"/>
    <n v="16"/>
    <n v="8.5714286991528096E-2"/>
    <n v="0.20000000298023224"/>
    <n v="0"/>
    <n v="5"/>
    <n v="10"/>
    <x v="0"/>
    <s v="No corresponde"/>
    <s v="No corresponde"/>
    <n v="0"/>
    <n v="3"/>
    <n v="5"/>
    <n v="0"/>
    <n v="2"/>
    <n v="10"/>
    <s v="No corresponde"/>
    <s v="No corresponde"/>
    <s v="No corresponde"/>
    <s v="No corresponde"/>
    <s v="No corresponde"/>
    <s v="No corresponde"/>
    <n v="0.4"/>
    <n v="0.7"/>
    <n v="0.8"/>
    <n v="0"/>
    <n v="46"/>
    <n v="92"/>
    <s v="No corresponde"/>
    <s v="No corresponde"/>
    <s v="No corresponde"/>
    <n v="0"/>
    <n v="1"/>
    <n v="3"/>
    <s v="No corresponde"/>
    <s v="No corresponde"/>
    <s v="No corresponde"/>
    <n v="9"/>
    <n v="9"/>
    <m/>
    <n v="0"/>
    <n v="0"/>
    <n v="0"/>
  </r>
  <r>
    <n v="1151"/>
    <n v="150711"/>
    <x v="14"/>
    <s v="Huarochirí"/>
    <s v="Langa"/>
    <n v="1"/>
    <n v="1"/>
    <n v="3"/>
    <s v="pobreza media y ruralidad alta"/>
    <n v="2"/>
    <n v="0"/>
    <n v="0"/>
    <n v="809"/>
    <n v="45.24"/>
    <n v="100"/>
    <n v="8.6956521739130432E-2"/>
    <n v="23"/>
    <n v="0.12981366592904797"/>
    <n v="0.18695652484893799"/>
    <n v="0"/>
    <n v="4"/>
    <n v="9"/>
    <n v="0"/>
    <n v="39"/>
    <n v="6.4285716840199056E-2"/>
    <n v="0.15000000596046448"/>
    <n v="0"/>
    <n v="13"/>
    <n v="29"/>
    <x v="0"/>
    <s v="No corresponde"/>
    <s v="No corresponde"/>
    <n v="0"/>
    <n v="3"/>
    <n v="5"/>
    <n v="0"/>
    <n v="2"/>
    <n v="10"/>
    <s v="No corresponde"/>
    <s v="No corresponde"/>
    <s v="No corresponde"/>
    <s v="No corresponde"/>
    <s v="No corresponde"/>
    <s v="No corresponde"/>
    <n v="0.88043478260869568"/>
    <n v="0.9"/>
    <n v="0.95"/>
    <n v="0"/>
    <n v="68"/>
    <n v="136"/>
    <n v="0"/>
    <n v="0"/>
    <n v="1"/>
    <n v="0"/>
    <n v="1"/>
    <n v="3"/>
    <s v="No corresponde"/>
    <s v="No corresponde"/>
    <s v="No corresponde"/>
    <n v="9"/>
    <n v="10"/>
    <m/>
    <n v="0"/>
    <n v="0"/>
    <n v="0"/>
  </r>
  <r>
    <n v="1152"/>
    <n v="150712"/>
    <x v="14"/>
    <s v="Huarochirí"/>
    <s v="Laraos"/>
    <n v="2"/>
    <n v="1"/>
    <n v="5"/>
    <s v="pobreza baja y ruralidad alta"/>
    <n v="3"/>
    <n v="0"/>
    <n v="0"/>
    <n v="2414"/>
    <n v="30.009640000000001"/>
    <n v="100"/>
    <n v="0.16666666666666666"/>
    <n v="6"/>
    <n v="0.2309523792493911"/>
    <n v="0.31666666269302368"/>
    <n v="0"/>
    <n v="2"/>
    <n v="4"/>
    <n v="0"/>
    <n v="13"/>
    <n v="8.5714286991528096E-2"/>
    <n v="0.20000000298023224"/>
    <n v="0"/>
    <n v="3"/>
    <n v="5"/>
    <x v="0"/>
    <s v="No corresponde"/>
    <s v="No corresponde"/>
    <n v="0"/>
    <n v="7"/>
    <n v="15"/>
    <n v="0"/>
    <n v="6"/>
    <n v="14"/>
    <s v="No corresponde"/>
    <s v="No corresponde"/>
    <s v="No corresponde"/>
    <s v="No corresponde"/>
    <s v="No corresponde"/>
    <s v="No corresponde"/>
    <n v="0"/>
    <n v="0.7"/>
    <n v="0.8"/>
    <n v="0"/>
    <n v="59"/>
    <n v="119"/>
    <s v="No corresponde"/>
    <s v="No corresponde"/>
    <s v="No corresponde"/>
    <n v="0"/>
    <n v="1"/>
    <n v="3"/>
    <s v="No corresponde"/>
    <s v="No corresponde"/>
    <s v="No corresponde"/>
    <n v="9"/>
    <n v="9"/>
    <m/>
    <n v="0"/>
    <n v="0"/>
    <n v="0"/>
  </r>
  <r>
    <n v="1153"/>
    <n v="150713"/>
    <x v="14"/>
    <s v="Huarochirí"/>
    <s v="Mariatana"/>
    <n v="2"/>
    <n v="1"/>
    <n v="5"/>
    <s v="pobreza baja y ruralidad alta"/>
    <n v="2"/>
    <n v="0"/>
    <n v="0"/>
    <n v="1305"/>
    <n v="33.409999999999997"/>
    <n v="100"/>
    <n v="0.28301886792452829"/>
    <n v="53"/>
    <n v="0.34730458018593391"/>
    <n v="0.43301886320114136"/>
    <n v="0"/>
    <n v="7"/>
    <n v="16"/>
    <n v="0"/>
    <n v="62"/>
    <n v="8.5714286991528096E-2"/>
    <n v="0.20000000298023224"/>
    <n v="0"/>
    <n v="22"/>
    <n v="50"/>
    <x v="0"/>
    <s v="No corresponde"/>
    <s v="No corresponde"/>
    <n v="0"/>
    <n v="7"/>
    <n v="15"/>
    <n v="0"/>
    <n v="2"/>
    <n v="10"/>
    <s v="No corresponde"/>
    <s v="No corresponde"/>
    <s v="No corresponde"/>
    <s v="No corresponde"/>
    <s v="No corresponde"/>
    <s v="No corresponde"/>
    <n v="0.80239520958083832"/>
    <n v="0.9"/>
    <n v="0.95"/>
    <n v="0"/>
    <n v="40"/>
    <n v="81"/>
    <n v="0"/>
    <n v="0"/>
    <n v="1"/>
    <n v="0"/>
    <n v="1"/>
    <n v="3"/>
    <s v="No corresponde"/>
    <s v="No corresponde"/>
    <s v="No corresponde"/>
    <n v="9"/>
    <n v="10"/>
    <m/>
    <n v="0"/>
    <n v="0"/>
    <n v="1"/>
  </r>
  <r>
    <n v="1154"/>
    <n v="150715"/>
    <x v="14"/>
    <s v="Huarochirí"/>
    <s v="San Andrés de Tupicocha"/>
    <n v="1"/>
    <n v="1"/>
    <n v="3"/>
    <s v="pobreza media y ruralidad alta"/>
    <n v="2"/>
    <n v="0"/>
    <n v="0"/>
    <n v="1252"/>
    <n v="44.29"/>
    <n v="100"/>
    <n v="0.17647058823529413"/>
    <n v="68"/>
    <n v="0.21932773680246179"/>
    <n v="0.2764706015586853"/>
    <n v="0"/>
    <n v="6"/>
    <n v="12"/>
    <n v="0"/>
    <n v="41"/>
    <n v="6.4285716840199056E-2"/>
    <n v="0.15000000596046448"/>
    <n v="0"/>
    <n v="23"/>
    <n v="52"/>
    <x v="0"/>
    <s v="No corresponde"/>
    <s v="No corresponde"/>
    <n v="0"/>
    <n v="3"/>
    <n v="5"/>
    <n v="0"/>
    <n v="2"/>
    <n v="10"/>
    <s v="No corresponde"/>
    <s v="No corresponde"/>
    <s v="No corresponde"/>
    <s v="No corresponde"/>
    <s v="No corresponde"/>
    <s v="No corresponde"/>
    <n v="3.125E-2"/>
    <n v="0.7"/>
    <n v="0.8"/>
    <n v="0"/>
    <n v="106"/>
    <n v="212"/>
    <n v="0"/>
    <n v="0"/>
    <n v="1"/>
    <n v="0"/>
    <n v="1"/>
    <n v="3"/>
    <s v="No corresponde"/>
    <s v="No corresponde"/>
    <s v="No corresponde"/>
    <n v="9"/>
    <n v="10"/>
    <m/>
    <n v="0"/>
    <n v="0"/>
    <n v="1"/>
  </r>
  <r>
    <n v="1155"/>
    <n v="150718"/>
    <x v="14"/>
    <s v="Huarochirí"/>
    <s v="San Damián"/>
    <n v="1"/>
    <n v="1"/>
    <n v="3"/>
    <s v="pobreza media y ruralidad alta"/>
    <n v="2"/>
    <n v="0"/>
    <n v="0"/>
    <n v="1119"/>
    <n v="43.61"/>
    <n v="100"/>
    <n v="0.14285714285714285"/>
    <n v="42"/>
    <n v="0.1857142858967489"/>
    <n v="0.24285714328289032"/>
    <n v="0"/>
    <n v="5"/>
    <n v="10"/>
    <n v="0"/>
    <n v="42"/>
    <n v="6.4285716840199056E-2"/>
    <n v="0.15000000596046448"/>
    <n v="0"/>
    <n v="21"/>
    <n v="49"/>
    <x v="0"/>
    <s v="No corresponde"/>
    <s v="No corresponde"/>
    <n v="0"/>
    <n v="3"/>
    <n v="5"/>
    <n v="0"/>
    <n v="2"/>
    <n v="10"/>
    <s v="No corresponde"/>
    <s v="No corresponde"/>
    <s v="No corresponde"/>
    <s v="No corresponde"/>
    <s v="No corresponde"/>
    <s v="No corresponde"/>
    <n v="0.48648648648648651"/>
    <n v="0.7"/>
    <n v="0.8"/>
    <n v="0"/>
    <n v="93"/>
    <n v="186"/>
    <n v="0"/>
    <n v="0"/>
    <n v="1"/>
    <n v="0"/>
    <n v="1"/>
    <n v="3"/>
    <s v="No corresponde"/>
    <s v="No corresponde"/>
    <s v="No corresponde"/>
    <n v="9"/>
    <n v="10"/>
    <m/>
    <n v="0"/>
    <n v="0"/>
    <n v="1"/>
  </r>
  <r>
    <n v="1156"/>
    <n v="150719"/>
    <x v="14"/>
    <s v="Huarochirí"/>
    <s v="San Juan de Iris"/>
    <n v="2"/>
    <n v="1"/>
    <n v="5"/>
    <s v="pobreza baja y ruralidad alta"/>
    <n v="3"/>
    <n v="0"/>
    <n v="0"/>
    <n v="1862"/>
    <n v="30.009640000000001"/>
    <n v="100"/>
    <n v="0.4"/>
    <n v="5"/>
    <n v="0.46428571939468388"/>
    <n v="0.55000001192092896"/>
    <n v="0"/>
    <n v="1"/>
    <n v="2"/>
    <n v="0"/>
    <n v="6"/>
    <n v="8.5714286991528096E-2"/>
    <n v="0.20000000298023224"/>
    <n v="0"/>
    <n v="2"/>
    <n v="3"/>
    <x v="0"/>
    <s v="No corresponde"/>
    <s v="No corresponde"/>
    <n v="0"/>
    <n v="7"/>
    <n v="15"/>
    <n v="0"/>
    <n v="2"/>
    <n v="10"/>
    <s v="No corresponde"/>
    <s v="No corresponde"/>
    <s v="No corresponde"/>
    <s v="No corresponde"/>
    <s v="No corresponde"/>
    <s v="No corresponde"/>
    <n v="0"/>
    <n v="0.7"/>
    <n v="0.8"/>
    <n v="0"/>
    <n v="26"/>
    <n v="52"/>
    <s v="No corresponde"/>
    <s v="No corresponde"/>
    <s v="No corresponde"/>
    <n v="0"/>
    <n v="1"/>
    <n v="3"/>
    <s v="No corresponde"/>
    <s v="No corresponde"/>
    <s v="No corresponde"/>
    <n v="9"/>
    <n v="9"/>
    <m/>
    <n v="0"/>
    <n v="0"/>
    <n v="0"/>
  </r>
  <r>
    <n v="1157"/>
    <n v="150720"/>
    <x v="14"/>
    <s v="Huarochirí"/>
    <s v="San Juan de Tantaranche"/>
    <n v="2"/>
    <n v="1"/>
    <n v="5"/>
    <s v="pobreza baja y ruralidad alta"/>
    <n v="3"/>
    <n v="0"/>
    <n v="0"/>
    <n v="470"/>
    <n v="30.29"/>
    <n v="100"/>
    <n v="0.25"/>
    <n v="12"/>
    <n v="0.31428571684019907"/>
    <n v="0.40000000596046448"/>
    <n v="0"/>
    <n v="3"/>
    <n v="5"/>
    <n v="0"/>
    <n v="24"/>
    <n v="8.5714286991528096E-2"/>
    <n v="0.20000000298023224"/>
    <n v="0"/>
    <n v="5"/>
    <n v="10"/>
    <x v="0"/>
    <s v="No corresponde"/>
    <s v="No corresponde"/>
    <n v="0"/>
    <n v="3"/>
    <n v="5"/>
    <n v="0"/>
    <n v="2"/>
    <n v="10"/>
    <s v="No corresponde"/>
    <s v="No corresponde"/>
    <s v="No corresponde"/>
    <s v="No corresponde"/>
    <s v="No corresponde"/>
    <s v="No corresponde"/>
    <n v="0"/>
    <n v="0.7"/>
    <n v="0.8"/>
    <n v="0"/>
    <n v="42"/>
    <n v="85"/>
    <n v="0"/>
    <n v="0"/>
    <n v="1"/>
    <n v="0"/>
    <n v="1"/>
    <n v="3"/>
    <s v="No corresponde"/>
    <s v="No corresponde"/>
    <s v="No corresponde"/>
    <n v="9"/>
    <n v="10"/>
    <m/>
    <n v="0"/>
    <n v="0"/>
    <n v="0"/>
  </r>
  <r>
    <n v="1158"/>
    <n v="150721"/>
    <x v="14"/>
    <s v="Huarochirí"/>
    <s v="San Lorenzo de Quinti"/>
    <n v="2"/>
    <n v="1"/>
    <n v="5"/>
    <s v="pobreza baja y ruralidad alta"/>
    <n v="3"/>
    <n v="0"/>
    <n v="0"/>
    <n v="1523"/>
    <n v="38.46"/>
    <n v="100"/>
    <n v="0.34782608695652173"/>
    <n v="23"/>
    <n v="0.41211180657333468"/>
    <n v="0.49782609939575195"/>
    <n v="0"/>
    <n v="5"/>
    <n v="11"/>
    <n v="0"/>
    <n v="41"/>
    <n v="8.5714286991528096E-2"/>
    <n v="0.20000000298023224"/>
    <n v="0"/>
    <n v="16"/>
    <n v="37"/>
    <x v="0"/>
    <s v="No corresponde"/>
    <s v="No corresponde"/>
    <n v="0"/>
    <n v="7"/>
    <n v="15"/>
    <n v="0"/>
    <n v="2"/>
    <n v="10"/>
    <s v="No corresponde"/>
    <s v="No corresponde"/>
    <s v="No corresponde"/>
    <s v="No corresponde"/>
    <s v="No corresponde"/>
    <s v="No corresponde"/>
    <n v="0.83720930232558144"/>
    <n v="0.9"/>
    <n v="0.95"/>
    <n v="0"/>
    <n v="99"/>
    <n v="199"/>
    <n v="0"/>
    <n v="0"/>
    <n v="1"/>
    <n v="0"/>
    <n v="1"/>
    <n v="3"/>
    <s v="No corresponde"/>
    <s v="No corresponde"/>
    <s v="No corresponde"/>
    <n v="9"/>
    <n v="10"/>
    <m/>
    <n v="0"/>
    <n v="0"/>
    <n v="0"/>
  </r>
  <r>
    <n v="1159"/>
    <n v="150722"/>
    <x v="14"/>
    <s v="Huarochirí"/>
    <s v="San Mateo"/>
    <n v="3"/>
    <n v="2"/>
    <n v="6"/>
    <s v="pobreza baja y ruralidad baja"/>
    <n v="3"/>
    <n v="0"/>
    <n v="0"/>
    <n v="5041"/>
    <n v="19.54"/>
    <n v="19.141914191419144"/>
    <n v="0.43870967741935485"/>
    <n v="155"/>
    <n v="0.51370968203390799"/>
    <n v="0.61370968818664551"/>
    <n v="0"/>
    <n v="23"/>
    <n v="52"/>
    <n v="0"/>
    <n v="215"/>
    <n v="9.6428568874086656E-2"/>
    <n v="0.22499999403953552"/>
    <n v="0"/>
    <n v="61"/>
    <n v="142"/>
    <x v="0"/>
    <s v="No corresponde"/>
    <s v="No corresponde"/>
    <n v="0"/>
    <n v="11"/>
    <n v="25"/>
    <n v="0"/>
    <n v="2"/>
    <n v="10"/>
    <s v="No corresponde"/>
    <s v="No corresponde"/>
    <s v="No corresponde"/>
    <s v="No corresponde"/>
    <s v="No corresponde"/>
    <s v="No corresponde"/>
    <n v="0.89820359281437123"/>
    <n v="0.9"/>
    <n v="0.95"/>
    <n v="0"/>
    <n v="141"/>
    <n v="283"/>
    <s v="No corresponde"/>
    <s v="No corresponde"/>
    <s v="No corresponde"/>
    <n v="0"/>
    <n v="1"/>
    <n v="3"/>
    <s v="No corresponde"/>
    <s v="No corresponde"/>
    <s v="No corresponde"/>
    <n v="9"/>
    <n v="9"/>
    <m/>
    <n v="0"/>
    <n v="0"/>
    <n v="1"/>
  </r>
  <r>
    <n v="1160"/>
    <n v="150723"/>
    <x v="14"/>
    <s v="Huarochirí"/>
    <s v="San Mateo de Otao"/>
    <n v="4"/>
    <n v="2"/>
    <n v="5"/>
    <s v="pobreza baja y ruralidad alta"/>
    <n v="4"/>
    <n v="1"/>
    <n v="1"/>
    <n v="1574"/>
    <n v="16.350000000000001"/>
    <n v="100"/>
    <n v="0.54166666666666663"/>
    <n v="48"/>
    <n v="0.60595237924939105"/>
    <n v="0.69166666269302368"/>
    <n v="0"/>
    <n v="5"/>
    <n v="10"/>
    <n v="0"/>
    <n v="36"/>
    <n v="8.5714286991528096E-2"/>
    <n v="0.20000000298023224"/>
    <n v="0"/>
    <n v="18"/>
    <n v="40"/>
    <x v="0"/>
    <s v="No corresponde"/>
    <s v="No corresponde"/>
    <n v="0"/>
    <n v="7"/>
    <n v="15"/>
    <n v="0"/>
    <n v="2"/>
    <n v="10"/>
    <s v="No corresponde"/>
    <s v="No corresponde"/>
    <s v="No corresponde"/>
    <s v="No corresponde"/>
    <s v="No corresponde"/>
    <s v="No corresponde"/>
    <n v="0.96078431372549022"/>
    <n v="1"/>
    <n v="1"/>
    <n v="0"/>
    <n v="36"/>
    <n v="73"/>
    <s v="No corresponde"/>
    <s v="No corresponde"/>
    <s v="No corresponde"/>
    <n v="0"/>
    <n v="1"/>
    <n v="3"/>
    <s v="No corresponde"/>
    <s v="No corresponde"/>
    <s v="No corresponde"/>
    <n v="9"/>
    <n v="9"/>
    <m/>
    <n v="0"/>
    <n v="0"/>
    <n v="0"/>
  </r>
  <r>
    <n v="1161"/>
    <n v="150724"/>
    <x v="14"/>
    <s v="Huarochirí"/>
    <s v="San Pedro de Casta"/>
    <n v="3"/>
    <n v="2"/>
    <n v="5"/>
    <s v="pobreza baja y ruralidad alta"/>
    <n v="3"/>
    <n v="0"/>
    <n v="0"/>
    <n v="1305"/>
    <n v="19.101710000000001"/>
    <n v="100"/>
    <n v="0.59259259259259256"/>
    <n v="27"/>
    <n v="0.65687829855257873"/>
    <n v="0.74259257316589355"/>
    <n v="0"/>
    <n v="3"/>
    <n v="7"/>
    <n v="0"/>
    <n v="31"/>
    <n v="8.5714286991528096E-2"/>
    <n v="0.20000000298023224"/>
    <n v="0"/>
    <n v="12"/>
    <n v="27"/>
    <x v="0"/>
    <s v="No corresponde"/>
    <s v="No corresponde"/>
    <n v="0"/>
    <n v="3"/>
    <n v="5"/>
    <n v="0"/>
    <n v="2"/>
    <n v="10"/>
    <s v="No corresponde"/>
    <s v="No corresponde"/>
    <s v="No corresponde"/>
    <s v="No corresponde"/>
    <s v="No corresponde"/>
    <s v="No corresponde"/>
    <n v="1"/>
    <n v="1"/>
    <n v="1"/>
    <n v="0"/>
    <n v="83"/>
    <n v="167"/>
    <n v="0"/>
    <n v="0"/>
    <n v="1"/>
    <n v="0"/>
    <n v="1"/>
    <n v="3"/>
    <s v="No corresponde"/>
    <s v="No corresponde"/>
    <s v="No corresponde"/>
    <n v="9"/>
    <n v="10"/>
    <m/>
    <n v="0"/>
    <n v="0"/>
    <n v="0"/>
  </r>
  <r>
    <n v="1162"/>
    <n v="150725"/>
    <x v="14"/>
    <s v="Huarochirí"/>
    <s v="San Pedro de Huancayre"/>
    <n v="2"/>
    <n v="1"/>
    <n v="5"/>
    <s v="pobreza baja y ruralidad alta"/>
    <n v="2"/>
    <n v="0"/>
    <n v="0"/>
    <n v="244"/>
    <n v="28.19"/>
    <n v="100"/>
    <n v="0.5"/>
    <n v="4"/>
    <n v="0.56428570406777523"/>
    <n v="0.64999997615814209"/>
    <n v="0"/>
    <n v="1"/>
    <n v="2"/>
    <n v="0"/>
    <n v="7"/>
    <n v="8.5714286991528096E-2"/>
    <n v="0.20000000298023224"/>
    <n v="0"/>
    <n v="3"/>
    <n v="5"/>
    <x v="0"/>
    <s v="No corresponde"/>
    <s v="No corresponde"/>
    <n v="0"/>
    <n v="3"/>
    <n v="5"/>
    <n v="0"/>
    <n v="2"/>
    <n v="10"/>
    <s v="No corresponde"/>
    <s v="No corresponde"/>
    <s v="No corresponde"/>
    <s v="No corresponde"/>
    <s v="No corresponde"/>
    <s v="No corresponde"/>
    <n v="1"/>
    <n v="1"/>
    <n v="1"/>
    <n v="0"/>
    <n v="39"/>
    <n v="78"/>
    <n v="0"/>
    <n v="0"/>
    <n v="1"/>
    <n v="0"/>
    <n v="1"/>
    <n v="3"/>
    <s v="No corresponde"/>
    <s v="No corresponde"/>
    <s v="No corresponde"/>
    <n v="9"/>
    <n v="10"/>
    <m/>
    <n v="0"/>
    <n v="0"/>
    <n v="0"/>
  </r>
  <r>
    <n v="1163"/>
    <n v="150726"/>
    <x v="14"/>
    <s v="Huarochirí"/>
    <s v="Sangallaya"/>
    <n v="1"/>
    <n v="1"/>
    <n v="3"/>
    <s v="pobreza media y ruralidad alta"/>
    <n v="2"/>
    <n v="0"/>
    <n v="0"/>
    <n v="560"/>
    <n v="43.96"/>
    <n v="100"/>
    <n v="0.45454545454545453"/>
    <n v="11"/>
    <n v="0.49740260065375985"/>
    <n v="0.55454546213150024"/>
    <n v="0"/>
    <n v="3"/>
    <n v="5"/>
    <n v="0"/>
    <n v="22"/>
    <n v="6.4285716840199056E-2"/>
    <n v="0.15000000596046448"/>
    <n v="0"/>
    <n v="6"/>
    <n v="14"/>
    <x v="0"/>
    <s v="No corresponde"/>
    <s v="No corresponde"/>
    <n v="0"/>
    <n v="3"/>
    <n v="5"/>
    <n v="0"/>
    <n v="2"/>
    <n v="10"/>
    <s v="No corresponde"/>
    <s v="No corresponde"/>
    <s v="No corresponde"/>
    <s v="No corresponde"/>
    <s v="No corresponde"/>
    <s v="No corresponde"/>
    <n v="0.75"/>
    <n v="0.8"/>
    <n v="0.9"/>
    <n v="0"/>
    <n v="41"/>
    <n v="82"/>
    <n v="0"/>
    <n v="0"/>
    <n v="1"/>
    <n v="0"/>
    <n v="1"/>
    <n v="3"/>
    <s v="No corresponde"/>
    <s v="No corresponde"/>
    <s v="No corresponde"/>
    <n v="9"/>
    <n v="10"/>
    <m/>
    <n v="0"/>
    <n v="0"/>
    <n v="1"/>
  </r>
  <r>
    <n v="1164"/>
    <n v="150729"/>
    <x v="14"/>
    <s v="Huarochirí"/>
    <s v="Santiago de Anchucaya"/>
    <n v="2"/>
    <n v="1"/>
    <n v="5"/>
    <s v="pobreza baja y ruralidad alta"/>
    <n v="2"/>
    <n v="0"/>
    <n v="0"/>
    <n v="518"/>
    <n v="28.93"/>
    <n v="100"/>
    <n v="0.2"/>
    <n v="5"/>
    <n v="0.2642857117312295"/>
    <n v="0.34999999403953552"/>
    <n v="0"/>
    <n v="2"/>
    <n v="3"/>
    <n v="0"/>
    <n v="11"/>
    <n v="8.5714286991528096E-2"/>
    <n v="0.20000000298023224"/>
    <n v="0"/>
    <n v="6"/>
    <n v="14"/>
    <x v="0"/>
    <s v="No corresponde"/>
    <s v="No corresponde"/>
    <n v="0"/>
    <n v="3"/>
    <n v="5"/>
    <n v="0"/>
    <n v="2"/>
    <n v="10"/>
    <s v="No corresponde"/>
    <s v="No corresponde"/>
    <s v="No corresponde"/>
    <s v="No corresponde"/>
    <s v="No corresponde"/>
    <s v="No corresponde"/>
    <n v="0.37037037037037035"/>
    <n v="0.7"/>
    <n v="0.8"/>
    <n v="0"/>
    <n v="50"/>
    <n v="101"/>
    <s v="No corresponde"/>
    <s v="No corresponde"/>
    <s v="No corresponde"/>
    <n v="0"/>
    <n v="1"/>
    <n v="3"/>
    <s v="No corresponde"/>
    <s v="No corresponde"/>
    <s v="No corresponde"/>
    <n v="9"/>
    <n v="9"/>
    <m/>
    <n v="0"/>
    <n v="0"/>
    <n v="1"/>
  </r>
  <r>
    <n v="1165"/>
    <n v="150730"/>
    <x v="14"/>
    <s v="Huarochirí"/>
    <s v="Santiago de Tuna"/>
    <n v="1"/>
    <n v="1"/>
    <n v="3"/>
    <s v="pobreza media y ruralidad alta"/>
    <n v="2"/>
    <n v="0"/>
    <n v="0"/>
    <n v="750"/>
    <n v="50.97"/>
    <n v="100"/>
    <n v="0.30769230769230771"/>
    <n v="13"/>
    <n v="0.3505494529074365"/>
    <n v="0.4076923131942749"/>
    <n v="0"/>
    <n v="2"/>
    <n v="4"/>
    <n v="0"/>
    <n v="13"/>
    <n v="6.4285716840199056E-2"/>
    <n v="0.15000000596046448"/>
    <n v="0"/>
    <n v="4"/>
    <n v="9"/>
    <x v="1"/>
    <n v="2.142857142857143E-3"/>
    <n v="5.0000000000000001E-3"/>
    <n v="0"/>
    <n v="3"/>
    <n v="5"/>
    <n v="0"/>
    <n v="2"/>
    <n v="10"/>
    <s v="No corresponde"/>
    <s v="No corresponde"/>
    <s v="No corresponde"/>
    <s v="No corresponde"/>
    <s v="No corresponde"/>
    <s v="No corresponde"/>
    <n v="0.95238095238095233"/>
    <n v="1"/>
    <n v="1"/>
    <n v="0"/>
    <n v="47"/>
    <n v="94"/>
    <n v="0"/>
    <n v="0"/>
    <n v="1"/>
    <n v="0"/>
    <n v="1"/>
    <n v="3"/>
    <s v="No corresponde"/>
    <s v="No corresponde"/>
    <s v="No corresponde"/>
    <n v="10"/>
    <n v="11"/>
    <m/>
    <n v="0"/>
    <n v="0"/>
    <n v="0"/>
  </r>
  <r>
    <n v="1166"/>
    <n v="150731"/>
    <x v="14"/>
    <s v="Huarochirí"/>
    <s v="Santo Domingo de los Olleros"/>
    <n v="4"/>
    <n v="2"/>
    <n v="5"/>
    <s v="pobreza baja y ruralidad alta"/>
    <n v="2"/>
    <n v="0"/>
    <n v="0"/>
    <n v="4948"/>
    <n v="15.43"/>
    <n v="100"/>
    <n v="0.44615384615384618"/>
    <n v="130"/>
    <n v="0.51043956436953708"/>
    <n v="0.5961538553237915"/>
    <n v="0"/>
    <n v="20"/>
    <n v="45"/>
    <n v="0"/>
    <n v="186"/>
    <n v="8.5714286991528096E-2"/>
    <n v="0.20000000298023224"/>
    <n v="0"/>
    <n v="27"/>
    <n v="61"/>
    <x v="0"/>
    <s v="No corresponde"/>
    <s v="No corresponde"/>
    <n v="0"/>
    <n v="11"/>
    <n v="25"/>
    <n v="0"/>
    <n v="2"/>
    <n v="10"/>
    <s v="No corresponde"/>
    <s v="No corresponde"/>
    <s v="No corresponde"/>
    <s v="No corresponde"/>
    <s v="No corresponde"/>
    <s v="No corresponde"/>
    <n v="0.87545787545787546"/>
    <n v="0.9"/>
    <n v="0.95"/>
    <n v="0"/>
    <n v="58"/>
    <n v="116"/>
    <n v="0"/>
    <n v="0"/>
    <n v="1"/>
    <n v="0"/>
    <n v="1"/>
    <n v="3"/>
    <s v="No corresponde"/>
    <s v="No corresponde"/>
    <s v="No corresponde"/>
    <n v="9"/>
    <n v="10"/>
    <m/>
    <n v="0"/>
    <n v="0"/>
    <n v="0"/>
  </r>
  <r>
    <n v="1167"/>
    <n v="150732"/>
    <x v="14"/>
    <s v="Huarochirí"/>
    <s v="Surco"/>
    <n v="3"/>
    <n v="2"/>
    <n v="5"/>
    <s v="pobreza baja y ruralidad alta"/>
    <n v="3"/>
    <n v="0"/>
    <n v="0"/>
    <n v="1943"/>
    <n v="17.72"/>
    <n v="100"/>
    <n v="0.35849056603773582"/>
    <n v="53"/>
    <n v="0.42277627878111967"/>
    <n v="0.50849056243896484"/>
    <n v="0"/>
    <n v="7"/>
    <n v="16"/>
    <n v="0"/>
    <n v="60"/>
    <n v="8.5714286991528096E-2"/>
    <n v="0.20000000298023224"/>
    <n v="0"/>
    <n v="15"/>
    <n v="35"/>
    <x v="0"/>
    <s v="No corresponde"/>
    <s v="No corresponde"/>
    <n v="0"/>
    <n v="7"/>
    <n v="15"/>
    <n v="0"/>
    <n v="2"/>
    <n v="10"/>
    <s v="No corresponde"/>
    <s v="No corresponde"/>
    <s v="No corresponde"/>
    <s v="No corresponde"/>
    <s v="No corresponde"/>
    <s v="No corresponde"/>
    <n v="0.8"/>
    <n v="0.9"/>
    <n v="0.95"/>
    <n v="0"/>
    <n v="67"/>
    <n v="135"/>
    <s v="No corresponde"/>
    <s v="No corresponde"/>
    <s v="No corresponde"/>
    <n v="0"/>
    <n v="1"/>
    <n v="3"/>
    <s v="No corresponde"/>
    <s v="No corresponde"/>
    <s v="No corresponde"/>
    <n v="9"/>
    <n v="9"/>
    <m/>
    <n v="0"/>
    <n v="0"/>
    <n v="1"/>
  </r>
  <r>
    <n v="1168"/>
    <n v="150802"/>
    <x v="14"/>
    <s v="Huaura"/>
    <s v="Ambar"/>
    <n v="2"/>
    <n v="1"/>
    <n v="3"/>
    <s v="pobreza media y ruralidad alta"/>
    <n v="2"/>
    <n v="0"/>
    <n v="0"/>
    <n v="2718"/>
    <n v="42.73"/>
    <n v="100"/>
    <n v="0.54385964912280704"/>
    <n v="57"/>
    <n v="0.58671678158274865"/>
    <n v="0.6438596248626709"/>
    <n v="0"/>
    <n v="13"/>
    <n v="30"/>
    <n v="0"/>
    <n v="120"/>
    <n v="6.4285716840199056E-2"/>
    <n v="0.15000000596046448"/>
    <n v="0"/>
    <n v="27"/>
    <n v="62"/>
    <x v="0"/>
    <s v="No corresponde"/>
    <s v="No corresponde"/>
    <n v="0"/>
    <n v="7"/>
    <n v="15"/>
    <n v="0"/>
    <n v="2"/>
    <n v="10"/>
    <s v="No corresponde"/>
    <s v="No corresponde"/>
    <s v="No corresponde"/>
    <s v="No corresponde"/>
    <s v="No corresponde"/>
    <s v="No corresponde"/>
    <n v="0.9375"/>
    <n v="0.95"/>
    <n v="1"/>
    <n v="0"/>
    <n v="73"/>
    <n v="147"/>
    <s v="No corresponde"/>
    <s v="No corresponde"/>
    <s v="No corresponde"/>
    <n v="0"/>
    <n v="1"/>
    <n v="3"/>
    <s v="No corresponde"/>
    <s v="No corresponde"/>
    <s v="No corresponde"/>
    <n v="9"/>
    <n v="9"/>
    <m/>
    <n v="0"/>
    <n v="0"/>
    <n v="0"/>
  </r>
  <r>
    <n v="1169"/>
    <n v="150804"/>
    <x v="14"/>
    <s v="Huaura"/>
    <s v="Checras"/>
    <n v="2"/>
    <n v="1"/>
    <n v="3"/>
    <s v="pobreza media y ruralidad alta"/>
    <n v="3"/>
    <n v="0"/>
    <n v="0"/>
    <n v="1835"/>
    <n v="41.79"/>
    <n v="100"/>
    <n v="0.2857142857142857"/>
    <n v="14"/>
    <n v="0.32857143149083973"/>
    <n v="0.38571429252624512"/>
    <n v="0"/>
    <n v="3"/>
    <n v="6"/>
    <n v="0"/>
    <n v="17"/>
    <n v="6.4285716840199056E-2"/>
    <n v="0.15000000596046448"/>
    <n v="0"/>
    <n v="12"/>
    <n v="27"/>
    <x v="0"/>
    <s v="No corresponde"/>
    <s v="No corresponde"/>
    <n v="0"/>
    <n v="7"/>
    <n v="15"/>
    <n v="0"/>
    <n v="2"/>
    <n v="10"/>
    <s v="No corresponde"/>
    <s v="No corresponde"/>
    <s v="No corresponde"/>
    <s v="No corresponde"/>
    <s v="No corresponde"/>
    <s v="No corresponde"/>
    <n v="0.86904761904761907"/>
    <n v="0.9"/>
    <n v="0.95"/>
    <n v="0"/>
    <n v="48"/>
    <n v="97"/>
    <n v="0"/>
    <n v="0"/>
    <n v="1"/>
    <n v="0"/>
    <n v="1"/>
    <n v="3"/>
    <s v="No corresponde"/>
    <s v="No corresponde"/>
    <s v="No corresponde"/>
    <n v="9"/>
    <n v="10"/>
    <m/>
    <n v="0"/>
    <n v="0"/>
    <n v="0"/>
  </r>
  <r>
    <n v="1170"/>
    <n v="150806"/>
    <x v="14"/>
    <s v="Huaura"/>
    <s v="Huaura"/>
    <n v="3"/>
    <n v="2"/>
    <n v="6"/>
    <s v="pobreza baja y ruralidad baja"/>
    <n v="2"/>
    <n v="0"/>
    <n v="0"/>
    <n v="36225"/>
    <n v="20.04"/>
    <n v="20.703635888046037"/>
    <n v="0.84951456310679607"/>
    <n v="1442"/>
    <n v="0.90543690137823474"/>
    <n v="0.98000001907348633"/>
    <n v="0"/>
    <n v="190"/>
    <n v="442"/>
    <n v="0"/>
    <n v="1788"/>
    <n v="9.6428568874086656E-2"/>
    <n v="0.22499999403953552"/>
    <n v="0"/>
    <n v="370"/>
    <n v="862"/>
    <x v="0"/>
    <s v="No corresponde"/>
    <s v="No corresponde"/>
    <n v="0"/>
    <n v="15"/>
    <n v="35"/>
    <n v="0"/>
    <n v="2"/>
    <n v="10"/>
    <s v="No corresponde"/>
    <s v="No corresponde"/>
    <s v="No corresponde"/>
    <s v="No corresponde"/>
    <s v="No corresponde"/>
    <s v="No corresponde"/>
    <n v="0.91468416735028713"/>
    <n v="0.95"/>
    <n v="1"/>
    <n v="0"/>
    <n v="331"/>
    <n v="663"/>
    <s v="No corresponde"/>
    <s v="No corresponde"/>
    <s v="No corresponde"/>
    <n v="0"/>
    <n v="1"/>
    <n v="3"/>
    <s v="No corresponde"/>
    <s v="No corresponde"/>
    <s v="No corresponde"/>
    <n v="9"/>
    <n v="9"/>
    <m/>
    <n v="0"/>
    <n v="0"/>
    <n v="1"/>
  </r>
  <r>
    <n v="1171"/>
    <n v="150807"/>
    <x v="14"/>
    <s v="Huaura"/>
    <s v="Leoncio Prado"/>
    <n v="2"/>
    <n v="1"/>
    <n v="5"/>
    <s v="pobreza baja y ruralidad alta"/>
    <n v="2"/>
    <n v="0"/>
    <n v="0"/>
    <n v="1973"/>
    <n v="37.15"/>
    <n v="100"/>
    <n v="0.6428571428571429"/>
    <n v="56"/>
    <n v="0.70714286882050181"/>
    <n v="0.79285717010498047"/>
    <n v="0"/>
    <n v="8"/>
    <n v="17"/>
    <n v="0"/>
    <n v="73"/>
    <n v="8.5714286991528096E-2"/>
    <n v="0.20000000298023224"/>
    <n v="0"/>
    <n v="30"/>
    <n v="68"/>
    <x v="0"/>
    <s v="No corresponde"/>
    <s v="No corresponde"/>
    <n v="0"/>
    <n v="7"/>
    <n v="15"/>
    <n v="0"/>
    <n v="2"/>
    <n v="10"/>
    <s v="No corresponde"/>
    <s v="No corresponde"/>
    <s v="No corresponde"/>
    <s v="No corresponde"/>
    <s v="No corresponde"/>
    <s v="No corresponde"/>
    <n v="0.77720207253886009"/>
    <n v="0.8"/>
    <n v="0.9"/>
    <n v="0"/>
    <n v="74"/>
    <n v="148"/>
    <n v="0"/>
    <n v="0"/>
    <n v="1"/>
    <n v="0"/>
    <n v="1"/>
    <n v="3"/>
    <s v="No corresponde"/>
    <s v="No corresponde"/>
    <s v="No corresponde"/>
    <n v="9"/>
    <n v="10"/>
    <m/>
    <n v="0"/>
    <n v="0"/>
    <n v="0"/>
  </r>
  <r>
    <n v="1172"/>
    <n v="150808"/>
    <x v="14"/>
    <s v="Huaura"/>
    <s v="Paccho"/>
    <n v="2"/>
    <n v="1"/>
    <n v="5"/>
    <s v="pobreza baja y ruralidad alta"/>
    <n v="3"/>
    <n v="0"/>
    <n v="0"/>
    <n v="2191"/>
    <n v="39.979999999999997"/>
    <n v="100"/>
    <n v="0.74193548387096775"/>
    <n v="31"/>
    <n v="0.80622119123485236"/>
    <n v="0.89193546772003174"/>
    <n v="0"/>
    <n v="6"/>
    <n v="14"/>
    <n v="0"/>
    <n v="55"/>
    <n v="8.5714286991528096E-2"/>
    <n v="0.20000000298023224"/>
    <n v="0"/>
    <n v="15"/>
    <n v="33"/>
    <x v="0"/>
    <s v="No corresponde"/>
    <s v="No corresponde"/>
    <n v="0"/>
    <n v="11"/>
    <n v="25"/>
    <n v="0"/>
    <n v="2"/>
    <n v="10"/>
    <s v="No corresponde"/>
    <s v="No corresponde"/>
    <s v="No corresponde"/>
    <s v="No corresponde"/>
    <s v="No corresponde"/>
    <s v="No corresponde"/>
    <n v="0.80392156862745101"/>
    <n v="0.9"/>
    <n v="0.95"/>
    <n v="0"/>
    <n v="84"/>
    <n v="169"/>
    <n v="0"/>
    <n v="1"/>
    <n v="2"/>
    <n v="0"/>
    <n v="1"/>
    <n v="3"/>
    <s v="No corresponde"/>
    <s v="No corresponde"/>
    <s v="No corresponde"/>
    <n v="10"/>
    <n v="10"/>
    <m/>
    <n v="0"/>
    <n v="0"/>
    <n v="0"/>
  </r>
  <r>
    <n v="1173"/>
    <n v="150809"/>
    <x v="14"/>
    <s v="Huaura"/>
    <s v="Santa Leonor"/>
    <n v="2"/>
    <n v="1"/>
    <n v="5"/>
    <s v="pobreza baja y ruralidad alta"/>
    <n v="3"/>
    <n v="0"/>
    <n v="0"/>
    <n v="1439"/>
    <n v="26.3"/>
    <n v="100"/>
    <n v="0.24"/>
    <n v="25"/>
    <n v="0.30428570815495082"/>
    <n v="0.38999998569488525"/>
    <n v="0"/>
    <n v="4"/>
    <n v="8"/>
    <n v="0"/>
    <n v="33"/>
    <n v="8.5714286991528096E-2"/>
    <n v="0.20000000298023224"/>
    <n v="0"/>
    <n v="12"/>
    <n v="27"/>
    <x v="0"/>
    <s v="No corresponde"/>
    <s v="No corresponde"/>
    <n v="0"/>
    <n v="7"/>
    <n v="15"/>
    <n v="0"/>
    <n v="2"/>
    <n v="10"/>
    <s v="No corresponde"/>
    <s v="No corresponde"/>
    <s v="No corresponde"/>
    <s v="No corresponde"/>
    <s v="No corresponde"/>
    <s v="No corresponde"/>
    <n v="0.94578313253012047"/>
    <n v="0.95"/>
    <n v="1"/>
    <n v="0"/>
    <n v="46"/>
    <n v="93"/>
    <n v="0"/>
    <n v="0"/>
    <n v="1"/>
    <n v="0"/>
    <n v="1"/>
    <n v="3"/>
    <s v="No corresponde"/>
    <s v="No corresponde"/>
    <s v="No corresponde"/>
    <n v="9"/>
    <n v="10"/>
    <m/>
    <n v="0"/>
    <n v="0"/>
    <n v="1"/>
  </r>
  <r>
    <n v="1174"/>
    <n v="150811"/>
    <x v="14"/>
    <s v="Huaura"/>
    <s v="Sayán"/>
    <n v="3"/>
    <n v="2"/>
    <n v="4"/>
    <s v="pobreza media y ruralidad media"/>
    <n v="3"/>
    <n v="0"/>
    <n v="0"/>
    <n v="24556"/>
    <n v="17.73"/>
    <n v="54.221204188481678"/>
    <n v="0.76004343105320304"/>
    <n v="921"/>
    <n v="0.81361486442295805"/>
    <n v="0.8850434422492981"/>
    <n v="0"/>
    <n v="105"/>
    <n v="243"/>
    <n v="0"/>
    <n v="1034"/>
    <n v="7.4999998722757616E-2"/>
    <n v="0.17499999701976776"/>
    <n v="0"/>
    <n v="255"/>
    <n v="594"/>
    <x v="0"/>
    <s v="No corresponde"/>
    <s v="No corresponde"/>
    <n v="0"/>
    <n v="15"/>
    <n v="35"/>
    <n v="0"/>
    <n v="2"/>
    <n v="10"/>
    <s v="No corresponde"/>
    <s v="No corresponde"/>
    <s v="No corresponde"/>
    <s v="No corresponde"/>
    <s v="No corresponde"/>
    <s v="No corresponde"/>
    <n v="0.90304709141274242"/>
    <n v="0.95"/>
    <n v="1"/>
    <n v="0"/>
    <n v="280"/>
    <n v="561"/>
    <n v="0"/>
    <n v="1"/>
    <n v="2"/>
    <n v="0"/>
    <n v="1"/>
    <n v="3"/>
    <s v="No corresponde"/>
    <s v="No corresponde"/>
    <s v="No corresponde"/>
    <n v="10"/>
    <n v="10"/>
    <m/>
    <n v="0"/>
    <n v="0"/>
    <n v="0"/>
  </r>
  <r>
    <n v="1175"/>
    <n v="150812"/>
    <x v="14"/>
    <s v="Huaura"/>
    <s v="Vegueta"/>
    <n v="3"/>
    <n v="1"/>
    <n v="6"/>
    <s v="pobreza baja y ruralidad baja"/>
    <n v="2"/>
    <n v="0"/>
    <n v="0"/>
    <n v="22735"/>
    <n v="23.18"/>
    <n v="31.376696633174689"/>
    <n v="0.86807387862796836"/>
    <n v="1137"/>
    <n v="0.9160422245331904"/>
    <n v="0.98000001907348633"/>
    <n v="0"/>
    <n v="136"/>
    <n v="316"/>
    <n v="8.1900081900081905E-4"/>
    <n v="1221"/>
    <n v="9.7247574708957452E-2"/>
    <n v="0.22581900656223297"/>
    <n v="0"/>
    <n v="246"/>
    <n v="572"/>
    <x v="0"/>
    <s v="No corresponde"/>
    <s v="No corresponde"/>
    <n v="0"/>
    <n v="15"/>
    <n v="35"/>
    <n v="0"/>
    <n v="2"/>
    <n v="10"/>
    <s v="No corresponde"/>
    <s v="No corresponde"/>
    <s v="No corresponde"/>
    <s v="No corresponde"/>
    <s v="No corresponde"/>
    <s v="No corresponde"/>
    <n v="0.90909090909090906"/>
    <n v="0.95"/>
    <n v="1"/>
    <n v="0"/>
    <n v="351"/>
    <n v="703"/>
    <n v="0"/>
    <n v="1"/>
    <n v="2"/>
    <n v="0"/>
    <n v="1"/>
    <n v="3"/>
    <s v="No corresponde"/>
    <s v="No corresponde"/>
    <s v="No corresponde"/>
    <n v="10"/>
    <n v="10"/>
    <m/>
    <n v="0"/>
    <n v="0"/>
    <n v="1"/>
  </r>
  <r>
    <n v="1176"/>
    <n v="150901"/>
    <x v="14"/>
    <s v="Oyón"/>
    <s v="Oyón"/>
    <n v="3"/>
    <n v="2"/>
    <n v="4"/>
    <s v="pobreza media y ruralidad media"/>
    <n v="2"/>
    <n v="0"/>
    <n v="0"/>
    <n v="14833"/>
    <n v="17.89"/>
    <n v="31.330830204422195"/>
    <n v="0.53972602739726028"/>
    <n v="365"/>
    <n v="0.59329745232942288"/>
    <n v="0.66472601890563965"/>
    <n v="0"/>
    <n v="39"/>
    <n v="91"/>
    <n v="0"/>
    <n v="377"/>
    <n v="7.4999998722757616E-2"/>
    <n v="0.17499999701976776"/>
    <n v="0"/>
    <n v="146"/>
    <n v="340"/>
    <x v="0"/>
    <s v="No corresponde"/>
    <s v="No corresponde"/>
    <n v="0"/>
    <n v="11"/>
    <n v="25"/>
    <n v="0"/>
    <n v="2"/>
    <n v="10"/>
    <n v="0"/>
    <n v="0.36428571428571427"/>
    <n v="0.85"/>
    <n v="0"/>
    <n v="0.36428571428571427"/>
    <n v="0.85"/>
    <n v="0.97452229299363058"/>
    <n v="1"/>
    <n v="1"/>
    <n v="0"/>
    <n v="182"/>
    <n v="365"/>
    <n v="0"/>
    <n v="0"/>
    <n v="1"/>
    <n v="0"/>
    <n v="1"/>
    <n v="3"/>
    <s v="No corresponde"/>
    <s v="No corresponde"/>
    <s v="No corresponde"/>
    <n v="11"/>
    <n v="12"/>
    <m/>
    <n v="0"/>
    <n v="0"/>
    <n v="0"/>
  </r>
  <r>
    <n v="1177"/>
    <n v="150902"/>
    <x v="14"/>
    <s v="Oyón"/>
    <s v="Andajes"/>
    <n v="2"/>
    <n v="1"/>
    <n v="5"/>
    <s v="pobreza baja y ruralidad alta"/>
    <n v="2"/>
    <n v="0"/>
    <n v="0"/>
    <n v="1042"/>
    <n v="33.11"/>
    <n v="100"/>
    <n v="0.375"/>
    <n v="8"/>
    <n v="0.43928570406777517"/>
    <n v="0.52499997615814209"/>
    <n v="0"/>
    <n v="1"/>
    <n v="2"/>
    <n v="0"/>
    <n v="11"/>
    <n v="8.5714286991528096E-2"/>
    <n v="0.20000000298023224"/>
    <n v="0"/>
    <n v="4"/>
    <n v="9"/>
    <x v="0"/>
    <s v="No corresponde"/>
    <s v="No corresponde"/>
    <n v="0"/>
    <n v="3"/>
    <n v="5"/>
    <n v="0"/>
    <n v="2"/>
    <n v="10"/>
    <s v="No corresponde"/>
    <s v="No corresponde"/>
    <s v="No corresponde"/>
    <s v="No corresponde"/>
    <s v="No corresponde"/>
    <s v="No corresponde"/>
    <n v="0"/>
    <n v="0.7"/>
    <n v="0.8"/>
    <n v="0"/>
    <n v="68"/>
    <n v="137"/>
    <n v="0"/>
    <n v="0"/>
    <n v="1"/>
    <n v="0"/>
    <n v="1"/>
    <n v="3"/>
    <s v="No corresponde"/>
    <s v="No corresponde"/>
    <s v="No corresponde"/>
    <n v="9"/>
    <n v="10"/>
    <m/>
    <n v="0"/>
    <n v="0"/>
    <n v="0"/>
  </r>
  <r>
    <n v="1178"/>
    <n v="150903"/>
    <x v="14"/>
    <s v="Oyón"/>
    <s v="Caujul"/>
    <n v="2"/>
    <n v="1"/>
    <n v="5"/>
    <s v="pobreza baja y ruralidad alta"/>
    <n v="3"/>
    <n v="0"/>
    <n v="0"/>
    <n v="1059"/>
    <n v="31.26"/>
    <n v="100"/>
    <n v="0.6"/>
    <n v="15"/>
    <n v="0.66428571428571426"/>
    <n v="0.75"/>
    <n v="0"/>
    <n v="4"/>
    <n v="8"/>
    <n v="0"/>
    <n v="27"/>
    <n v="8.5714286991528096E-2"/>
    <n v="0.20000000298023224"/>
    <n v="0"/>
    <n v="8"/>
    <n v="17"/>
    <x v="0"/>
    <s v="No corresponde"/>
    <s v="No corresponde"/>
    <n v="0"/>
    <n v="3"/>
    <n v="5"/>
    <n v="0"/>
    <n v="2"/>
    <n v="10"/>
    <s v="No corresponde"/>
    <s v="No corresponde"/>
    <s v="No corresponde"/>
    <s v="No corresponde"/>
    <s v="No corresponde"/>
    <s v="No corresponde"/>
    <n v="0.82352941176470584"/>
    <n v="0.9"/>
    <n v="0.95"/>
    <n v="0"/>
    <n v="38"/>
    <n v="77"/>
    <n v="0"/>
    <n v="0"/>
    <n v="1"/>
    <n v="0"/>
    <n v="1"/>
    <n v="3"/>
    <s v="No corresponde"/>
    <s v="No corresponde"/>
    <s v="No corresponde"/>
    <n v="9"/>
    <n v="10"/>
    <m/>
    <n v="0"/>
    <n v="0"/>
    <n v="0"/>
  </r>
  <r>
    <n v="1179"/>
    <n v="150904"/>
    <x v="14"/>
    <s v="Oyón"/>
    <s v="Cochamarca"/>
    <n v="3"/>
    <n v="1"/>
    <n v="5"/>
    <s v="pobreza baja y ruralidad alta"/>
    <n v="3"/>
    <n v="0"/>
    <n v="0"/>
    <n v="1627"/>
    <n v="22.676349999999999"/>
    <n v="100"/>
    <n v="0.75"/>
    <n v="36"/>
    <n v="0.81428570406777523"/>
    <n v="0.89999997615814209"/>
    <n v="0"/>
    <n v="6"/>
    <n v="12"/>
    <n v="0"/>
    <n v="54"/>
    <n v="8.5714286991528096E-2"/>
    <n v="0.20000000298023224"/>
    <n v="0"/>
    <n v="35"/>
    <n v="81"/>
    <x v="0"/>
    <s v="No corresponde"/>
    <s v="No corresponde"/>
    <n v="0"/>
    <n v="7"/>
    <n v="15"/>
    <n v="0"/>
    <n v="2"/>
    <n v="10"/>
    <s v="No corresponde"/>
    <s v="No corresponde"/>
    <s v="No corresponde"/>
    <s v="No corresponde"/>
    <s v="No corresponde"/>
    <s v="No corresponde"/>
    <n v="0.92307692307692313"/>
    <n v="0.95"/>
    <n v="1"/>
    <n v="0"/>
    <n v="75"/>
    <n v="150"/>
    <n v="0"/>
    <n v="0"/>
    <n v="1"/>
    <n v="0"/>
    <n v="1"/>
    <n v="3"/>
    <s v="No corresponde"/>
    <s v="No corresponde"/>
    <s v="No corresponde"/>
    <n v="9"/>
    <n v="10"/>
    <m/>
    <n v="0"/>
    <n v="0"/>
    <n v="0"/>
  </r>
  <r>
    <n v="1180"/>
    <n v="150905"/>
    <x v="14"/>
    <s v="Oyón"/>
    <s v="Navan"/>
    <n v="2"/>
    <n v="1"/>
    <n v="5"/>
    <s v="pobreza baja y ruralidad alta"/>
    <n v="4"/>
    <n v="0"/>
    <n v="1"/>
    <n v="1216"/>
    <n v="33.202249999999999"/>
    <n v="100"/>
    <n v="0.5625"/>
    <n v="16"/>
    <n v="0.62678570406777523"/>
    <n v="0.71249997615814209"/>
    <n v="0"/>
    <n v="4"/>
    <n v="9"/>
    <n v="0"/>
    <n v="32"/>
    <n v="8.5714286991528096E-2"/>
    <n v="0.20000000298023224"/>
    <n v="0"/>
    <n v="12"/>
    <n v="27"/>
    <x v="0"/>
    <s v="No corresponde"/>
    <s v="No corresponde"/>
    <n v="0"/>
    <n v="7"/>
    <n v="15"/>
    <n v="0"/>
    <n v="6"/>
    <n v="14"/>
    <s v="No corresponde"/>
    <s v="No corresponde"/>
    <s v="No corresponde"/>
    <s v="No corresponde"/>
    <s v="No corresponde"/>
    <s v="No corresponde"/>
    <n v="0.94230769230769229"/>
    <n v="0.95"/>
    <n v="1"/>
    <n v="0"/>
    <n v="48"/>
    <n v="97"/>
    <n v="0"/>
    <n v="0"/>
    <n v="1"/>
    <n v="0"/>
    <n v="1"/>
    <n v="3"/>
    <s v="No corresponde"/>
    <s v="No corresponde"/>
    <s v="No corresponde"/>
    <n v="9"/>
    <n v="10"/>
    <m/>
    <n v="0"/>
    <n v="0"/>
    <n v="0"/>
  </r>
  <r>
    <n v="1181"/>
    <n v="150906"/>
    <x v="14"/>
    <s v="Oyón"/>
    <s v="Pachangara"/>
    <n v="3"/>
    <n v="1"/>
    <n v="5"/>
    <s v="pobreza baja y ruralidad alta"/>
    <n v="3"/>
    <n v="0"/>
    <n v="0"/>
    <n v="3431"/>
    <n v="22.676349999999999"/>
    <n v="100"/>
    <n v="0.45714285714285713"/>
    <n v="70"/>
    <n v="0.52142857507783535"/>
    <n v="0.6071428656578064"/>
    <n v="0"/>
    <n v="15"/>
    <n v="34"/>
    <n v="0"/>
    <n v="142"/>
    <n v="8.5714286991528096E-2"/>
    <n v="0.20000000298023224"/>
    <n v="0"/>
    <n v="35"/>
    <n v="80"/>
    <x v="0"/>
    <s v="No corresponde"/>
    <s v="No corresponde"/>
    <n v="0"/>
    <n v="11"/>
    <n v="25"/>
    <n v="0"/>
    <n v="2"/>
    <n v="10"/>
    <s v="No corresponde"/>
    <s v="No corresponde"/>
    <s v="No corresponde"/>
    <s v="No corresponde"/>
    <s v="No corresponde"/>
    <s v="No corresponde"/>
    <n v="0.7483443708609272"/>
    <n v="0.8"/>
    <n v="0.9"/>
    <n v="0"/>
    <n v="89"/>
    <n v="178"/>
    <n v="0"/>
    <n v="0"/>
    <n v="1"/>
    <n v="0"/>
    <n v="1"/>
    <n v="3"/>
    <s v="No corresponde"/>
    <s v="No corresponde"/>
    <s v="No corresponde"/>
    <n v="9"/>
    <n v="10"/>
    <m/>
    <n v="0"/>
    <n v="0"/>
    <n v="0"/>
  </r>
  <r>
    <n v="1182"/>
    <n v="151001"/>
    <x v="14"/>
    <s v="Yauyos"/>
    <s v="Yauyos"/>
    <n v="2"/>
    <n v="1"/>
    <n v="5"/>
    <s v="pobreza baja y ruralidad alta"/>
    <n v="4"/>
    <n v="1"/>
    <n v="1"/>
    <n v="2860"/>
    <n v="28.67"/>
    <n v="100"/>
    <n v="0.31372549019607843"/>
    <n v="51"/>
    <n v="0.37801119902220759"/>
    <n v="0.46372547745704651"/>
    <n v="0"/>
    <n v="8"/>
    <n v="17"/>
    <n v="0"/>
    <n v="65"/>
    <n v="8.5714286991528096E-2"/>
    <n v="0.20000000298023224"/>
    <n v="0"/>
    <n v="24"/>
    <n v="54"/>
    <x v="0"/>
    <s v="No corresponde"/>
    <s v="No corresponde"/>
    <n v="0"/>
    <n v="7"/>
    <n v="15"/>
    <n v="0"/>
    <n v="6"/>
    <n v="14"/>
    <n v="0"/>
    <n v="0.36428571428571427"/>
    <n v="0.85"/>
    <n v="0"/>
    <n v="0.36428571428571427"/>
    <n v="0.85"/>
    <n v="0.74045801526717558"/>
    <n v="0.8"/>
    <n v="0.9"/>
    <n v="0"/>
    <n v="79"/>
    <n v="158"/>
    <n v="0"/>
    <n v="0"/>
    <n v="1"/>
    <n v="0"/>
    <n v="1"/>
    <n v="3"/>
    <s v="No corresponde"/>
    <s v="No corresponde"/>
    <s v="No corresponde"/>
    <n v="11"/>
    <n v="12"/>
    <m/>
    <n v="0"/>
    <n v="0"/>
    <n v="1"/>
  </r>
  <r>
    <n v="1183"/>
    <n v="151002"/>
    <x v="14"/>
    <s v="Yauyos"/>
    <s v="Alis"/>
    <n v="3"/>
    <n v="1"/>
    <n v="5"/>
    <s v="pobreza baja y ruralidad alta"/>
    <n v="2"/>
    <n v="0"/>
    <n v="0"/>
    <n v="1214"/>
    <n v="21.284099999999999"/>
    <n v="100"/>
    <n v="0.6"/>
    <n v="5"/>
    <n v="0.66428571428571426"/>
    <n v="0.75"/>
    <n v="0"/>
    <n v="1"/>
    <n v="2"/>
    <n v="0"/>
    <n v="5"/>
    <n v="8.5714286991528096E-2"/>
    <n v="0.20000000298023224"/>
    <n v="0"/>
    <n v="4"/>
    <n v="8"/>
    <x v="0"/>
    <s v="No corresponde"/>
    <s v="No corresponde"/>
    <n v="0"/>
    <n v="3"/>
    <n v="5"/>
    <n v="0"/>
    <n v="2"/>
    <n v="10"/>
    <s v="No corresponde"/>
    <s v="No corresponde"/>
    <s v="No corresponde"/>
    <s v="No corresponde"/>
    <s v="No corresponde"/>
    <s v="No corresponde"/>
    <n v="0.95454545454545459"/>
    <n v="1"/>
    <n v="1"/>
    <n v="0"/>
    <n v="15"/>
    <n v="31"/>
    <n v="0"/>
    <n v="0"/>
    <n v="1"/>
    <n v="0"/>
    <n v="1"/>
    <n v="3"/>
    <s v="No corresponde"/>
    <s v="No corresponde"/>
    <s v="No corresponde"/>
    <n v="9"/>
    <n v="10"/>
    <m/>
    <n v="0"/>
    <n v="0"/>
    <n v="0"/>
  </r>
  <r>
    <n v="1184"/>
    <n v="151003"/>
    <x v="14"/>
    <s v="Yauyos"/>
    <s v="Allauca"/>
    <n v="2"/>
    <n v="1"/>
    <n v="5"/>
    <s v="pobreza baja y ruralidad alta"/>
    <n v="2"/>
    <n v="0"/>
    <n v="0"/>
    <n v="2258"/>
    <n v="33.340000000000003"/>
    <n v="100"/>
    <n v="0.32"/>
    <n v="25"/>
    <n v="0.38428571377481735"/>
    <n v="0.4699999988079071"/>
    <n v="0"/>
    <n v="3"/>
    <n v="7"/>
    <n v="0"/>
    <n v="32"/>
    <n v="8.5714286991528096E-2"/>
    <n v="0.20000000298023224"/>
    <n v="0"/>
    <n v="17"/>
    <n v="39"/>
    <x v="0"/>
    <s v="No corresponde"/>
    <s v="No corresponde"/>
    <n v="0"/>
    <n v="11"/>
    <n v="25"/>
    <n v="0"/>
    <n v="2"/>
    <n v="10"/>
    <s v="No corresponde"/>
    <s v="No corresponde"/>
    <s v="No corresponde"/>
    <s v="No corresponde"/>
    <s v="No corresponde"/>
    <s v="No corresponde"/>
    <n v="0.36923076923076925"/>
    <n v="0.7"/>
    <n v="0.8"/>
    <n v="0"/>
    <n v="41"/>
    <n v="82"/>
    <s v="No corresponde"/>
    <s v="No corresponde"/>
    <s v="No corresponde"/>
    <n v="0"/>
    <n v="1"/>
    <n v="3"/>
    <s v="No corresponde"/>
    <s v="No corresponde"/>
    <s v="No corresponde"/>
    <n v="9"/>
    <n v="9"/>
    <m/>
    <n v="0"/>
    <n v="0"/>
    <n v="0"/>
  </r>
  <r>
    <n v="1185"/>
    <n v="151004"/>
    <x v="14"/>
    <s v="Yauyos"/>
    <s v="Ayaviri"/>
    <n v="2"/>
    <n v="1"/>
    <n v="5"/>
    <s v="pobreza baja y ruralidad alta"/>
    <n v="3"/>
    <n v="0"/>
    <n v="0"/>
    <n v="665"/>
    <n v="31.54"/>
    <n v="100"/>
    <n v="0.41666666666666669"/>
    <n v="12"/>
    <n v="0.4809523792493911"/>
    <n v="0.56666666269302368"/>
    <n v="0"/>
    <n v="2"/>
    <n v="4"/>
    <n v="0"/>
    <n v="18"/>
    <n v="8.5714286991528096E-2"/>
    <n v="0.20000000298023224"/>
    <n v="0"/>
    <n v="9"/>
    <n v="19"/>
    <x v="0"/>
    <s v="No corresponde"/>
    <s v="No corresponde"/>
    <n v="0"/>
    <n v="3"/>
    <n v="5"/>
    <n v="0"/>
    <n v="2"/>
    <n v="10"/>
    <s v="No corresponde"/>
    <s v="No corresponde"/>
    <s v="No corresponde"/>
    <s v="No corresponde"/>
    <s v="No corresponde"/>
    <s v="No corresponde"/>
    <n v="1"/>
    <n v="1"/>
    <n v="1"/>
    <n v="0"/>
    <n v="57"/>
    <n v="114"/>
    <n v="0"/>
    <n v="0"/>
    <n v="1"/>
    <n v="0"/>
    <n v="1"/>
    <n v="3"/>
    <s v="No corresponde"/>
    <s v="No corresponde"/>
    <s v="No corresponde"/>
    <n v="9"/>
    <n v="10"/>
    <m/>
    <n v="0"/>
    <n v="0"/>
    <n v="1"/>
  </r>
  <r>
    <n v="1186"/>
    <n v="151005"/>
    <x v="14"/>
    <s v="Yauyos"/>
    <s v="Azángaro"/>
    <n v="1"/>
    <n v="1"/>
    <n v="2"/>
    <s v="pobreza alta y ruralidad alta"/>
    <n v="2"/>
    <n v="0"/>
    <n v="0"/>
    <n v="511"/>
    <n v="64.760000000000005"/>
    <n v="100"/>
    <n v="9.0909090909090912E-2"/>
    <n v="11"/>
    <n v="0.12305195049031989"/>
    <n v="0.16590909659862518"/>
    <n v="0"/>
    <n v="2"/>
    <n v="3"/>
    <n v="0"/>
    <n v="11"/>
    <n v="5.3571428571428568E-2"/>
    <n v="0.125"/>
    <n v="0"/>
    <n v="10"/>
    <n v="23"/>
    <x v="1"/>
    <n v="2.142857142857143E-3"/>
    <n v="5.0000000000000001E-3"/>
    <n v="0"/>
    <n v="3"/>
    <n v="5"/>
    <n v="0"/>
    <n v="2"/>
    <n v="10"/>
    <s v="No corresponde"/>
    <s v="No corresponde"/>
    <s v="No corresponde"/>
    <s v="No corresponde"/>
    <s v="No corresponde"/>
    <s v="No corresponde"/>
    <n v="0.4375"/>
    <n v="0.7"/>
    <n v="0.8"/>
    <n v="0"/>
    <n v="27"/>
    <n v="55"/>
    <n v="0"/>
    <n v="0"/>
    <n v="1"/>
    <n v="0"/>
    <n v="1"/>
    <n v="3"/>
    <s v="No corresponde"/>
    <s v="No corresponde"/>
    <s v="No corresponde"/>
    <n v="10"/>
    <n v="11"/>
    <m/>
    <n v="0"/>
    <n v="0"/>
    <n v="0"/>
  </r>
  <r>
    <n v="1187"/>
    <n v="151006"/>
    <x v="14"/>
    <s v="Yauyos"/>
    <s v="Cacra"/>
    <n v="2"/>
    <n v="1"/>
    <n v="5"/>
    <s v="pobreza baja y ruralidad alta"/>
    <n v="2"/>
    <n v="0"/>
    <n v="0"/>
    <n v="377"/>
    <n v="29.81"/>
    <n v="100"/>
    <n v="0.30769230769230771"/>
    <n v="13"/>
    <n v="0.37197801667255359"/>
    <n v="0.45769229531288147"/>
    <n v="0"/>
    <n v="3"/>
    <n v="5"/>
    <n v="0"/>
    <n v="16"/>
    <n v="8.5714286991528096E-2"/>
    <n v="0.20000000298023224"/>
    <n v="0"/>
    <n v="6"/>
    <n v="14"/>
    <x v="0"/>
    <s v="No corresponde"/>
    <s v="No corresponde"/>
    <n v="0"/>
    <n v="3"/>
    <n v="5"/>
    <n v="0"/>
    <n v="2"/>
    <n v="10"/>
    <s v="No corresponde"/>
    <s v="No corresponde"/>
    <s v="No corresponde"/>
    <s v="No corresponde"/>
    <s v="No corresponde"/>
    <s v="No corresponde"/>
    <n v="0.79347826086956519"/>
    <n v="0.8"/>
    <n v="0.9"/>
    <n v="0"/>
    <n v="29"/>
    <n v="58"/>
    <n v="0"/>
    <n v="0"/>
    <n v="1"/>
    <n v="0"/>
    <n v="1"/>
    <n v="3"/>
    <s v="No corresponde"/>
    <s v="No corresponde"/>
    <s v="No corresponde"/>
    <n v="9"/>
    <n v="10"/>
    <m/>
    <n v="0"/>
    <n v="0"/>
    <n v="0"/>
  </r>
  <r>
    <n v="1188"/>
    <n v="151007"/>
    <x v="14"/>
    <s v="Yauyos"/>
    <s v="Carania"/>
    <n v="2"/>
    <n v="1"/>
    <n v="5"/>
    <s v="pobreza baja y ruralidad alta"/>
    <n v="2"/>
    <n v="0"/>
    <n v="0"/>
    <n v="372"/>
    <n v="31.6"/>
    <n v="100"/>
    <n v="0"/>
    <n v="6"/>
    <n v="6.4285716840199056E-2"/>
    <n v="0.15000000596046448"/>
    <n v="0"/>
    <n v="1"/>
    <n v="2"/>
    <n v="0"/>
    <n v="6"/>
    <n v="8.5714286991528096E-2"/>
    <n v="0.20000000298023224"/>
    <n v="0"/>
    <n v="2"/>
    <n v="4"/>
    <x v="0"/>
    <s v="No corresponde"/>
    <s v="No corresponde"/>
    <n v="0"/>
    <n v="3"/>
    <n v="5"/>
    <n v="0"/>
    <n v="2"/>
    <n v="10"/>
    <s v="No corresponde"/>
    <s v="No corresponde"/>
    <s v="No corresponde"/>
    <s v="No corresponde"/>
    <s v="No corresponde"/>
    <s v="No corresponde"/>
    <n v="0.66666666666666663"/>
    <n v="0.8"/>
    <n v="0.9"/>
    <n v="0"/>
    <n v="31"/>
    <n v="63"/>
    <s v="No corresponde"/>
    <s v="No corresponde"/>
    <s v="No corresponde"/>
    <n v="0"/>
    <n v="1"/>
    <n v="3"/>
    <s v="No corresponde"/>
    <s v="No corresponde"/>
    <s v="No corresponde"/>
    <n v="9"/>
    <n v="9"/>
    <m/>
    <n v="0"/>
    <n v="0"/>
    <n v="0"/>
  </r>
  <r>
    <n v="1189"/>
    <n v="151008"/>
    <x v="14"/>
    <s v="Yauyos"/>
    <s v="Catahuasi"/>
    <n v="2"/>
    <n v="1"/>
    <n v="5"/>
    <s v="pobreza baja y ruralidad alta"/>
    <n v="4"/>
    <n v="0"/>
    <n v="1"/>
    <n v="928"/>
    <n v="31.7"/>
    <n v="100"/>
    <n v="0.46875"/>
    <n v="32"/>
    <n v="0.53303570406777523"/>
    <n v="0.61874997615814209"/>
    <n v="0"/>
    <n v="8"/>
    <n v="17"/>
    <n v="0"/>
    <n v="69"/>
    <n v="8.5714286991528096E-2"/>
    <n v="0.20000000298023224"/>
    <n v="0"/>
    <n v="15"/>
    <n v="34"/>
    <x v="0"/>
    <s v="No corresponde"/>
    <s v="No corresponde"/>
    <n v="0"/>
    <n v="3"/>
    <n v="5"/>
    <n v="0"/>
    <n v="6"/>
    <n v="14"/>
    <s v="No corresponde"/>
    <s v="No corresponde"/>
    <s v="No corresponde"/>
    <s v="No corresponde"/>
    <s v="No corresponde"/>
    <s v="No corresponde"/>
    <n v="0.90361445783132532"/>
    <n v="0.95"/>
    <n v="1"/>
    <n v="0"/>
    <n v="63"/>
    <n v="127"/>
    <n v="0"/>
    <n v="0"/>
    <n v="1"/>
    <n v="0"/>
    <n v="1"/>
    <n v="3"/>
    <s v="No corresponde"/>
    <s v="No corresponde"/>
    <s v="No corresponde"/>
    <n v="9"/>
    <n v="10"/>
    <m/>
    <n v="0"/>
    <n v="0"/>
    <n v="1"/>
  </r>
  <r>
    <n v="1190"/>
    <n v="151009"/>
    <x v="14"/>
    <s v="Yauyos"/>
    <s v="Chocos"/>
    <n v="1"/>
    <n v="1"/>
    <n v="2"/>
    <s v="pobreza alta y ruralidad alta"/>
    <n v="2"/>
    <n v="0"/>
    <n v="0"/>
    <n v="1217"/>
    <n v="56.63"/>
    <n v="100"/>
    <n v="0.22727272727272727"/>
    <n v="22"/>
    <n v="0.25941558859565039"/>
    <n v="0.3022727370262146"/>
    <n v="0"/>
    <n v="3"/>
    <n v="7"/>
    <n v="0"/>
    <n v="24"/>
    <n v="5.3571428571428568E-2"/>
    <n v="0.125"/>
    <n v="0"/>
    <n v="18"/>
    <n v="41"/>
    <x v="1"/>
    <n v="2.142857142857143E-3"/>
    <n v="5.0000000000000001E-3"/>
    <n v="0"/>
    <n v="7"/>
    <n v="15"/>
    <n v="0"/>
    <n v="2"/>
    <n v="10"/>
    <s v="No corresponde"/>
    <s v="No corresponde"/>
    <s v="No corresponde"/>
    <s v="No corresponde"/>
    <s v="No corresponde"/>
    <s v="No corresponde"/>
    <n v="0.80281690140845074"/>
    <n v="0.9"/>
    <n v="0.95"/>
    <n v="0"/>
    <n v="42"/>
    <n v="85"/>
    <n v="0"/>
    <n v="0"/>
    <n v="1"/>
    <n v="0"/>
    <n v="1"/>
    <n v="3"/>
    <s v="No corresponde"/>
    <s v="No corresponde"/>
    <s v="No corresponde"/>
    <n v="10"/>
    <n v="11"/>
    <m/>
    <n v="0"/>
    <n v="0"/>
    <n v="0"/>
  </r>
  <r>
    <n v="1191"/>
    <n v="151010"/>
    <x v="14"/>
    <s v="Yauyos"/>
    <s v="Cochas"/>
    <n v="2"/>
    <n v="1"/>
    <n v="5"/>
    <s v="pobreza baja y ruralidad alta"/>
    <n v="2"/>
    <n v="0"/>
    <n v="0"/>
    <n v="442"/>
    <n v="28.44698"/>
    <n v="100"/>
    <n v="0.5"/>
    <n v="2"/>
    <n v="0.56428570406777523"/>
    <n v="0.64999997615814209"/>
    <n v="0"/>
    <n v="1"/>
    <n v="2"/>
    <n v="0"/>
    <n v="2"/>
    <n v="8.5714286991528096E-2"/>
    <n v="0.20000000298023224"/>
    <n v="0"/>
    <n v="2"/>
    <n v="3"/>
    <x v="0"/>
    <s v="No corresponde"/>
    <s v="No corresponde"/>
    <n v="0"/>
    <n v="3"/>
    <n v="5"/>
    <n v="0"/>
    <n v="2"/>
    <n v="10"/>
    <s v="No corresponde"/>
    <s v="No corresponde"/>
    <s v="No corresponde"/>
    <s v="No corresponde"/>
    <s v="No corresponde"/>
    <s v="No corresponde"/>
    <n v="0.5714285714285714"/>
    <n v="0.8"/>
    <n v="0.9"/>
    <n v="0"/>
    <n v="9"/>
    <n v="19"/>
    <s v="No corresponde"/>
    <s v="No corresponde"/>
    <s v="No corresponde"/>
    <n v="0"/>
    <n v="1"/>
    <n v="3"/>
    <s v="No corresponde"/>
    <s v="No corresponde"/>
    <s v="No corresponde"/>
    <n v="9"/>
    <n v="9"/>
    <m/>
    <n v="0"/>
    <n v="0"/>
    <n v="0"/>
  </r>
  <r>
    <n v="1192"/>
    <n v="151011"/>
    <x v="14"/>
    <s v="Yauyos"/>
    <s v="Colonia"/>
    <n v="1"/>
    <n v="1"/>
    <n v="3"/>
    <s v="pobreza media y ruralidad alta"/>
    <n v="2"/>
    <n v="0"/>
    <n v="0"/>
    <n v="1268"/>
    <n v="44.83"/>
    <n v="100"/>
    <n v="0.05"/>
    <n v="40"/>
    <n v="9.2857145411627623E-2"/>
    <n v="0.15000000596046448"/>
    <n v="0"/>
    <n v="7"/>
    <n v="15"/>
    <n v="0"/>
    <n v="40"/>
    <n v="6.4285716840199056E-2"/>
    <n v="0.15000000596046448"/>
    <n v="0"/>
    <n v="16"/>
    <n v="37"/>
    <x v="0"/>
    <s v="No corresponde"/>
    <s v="No corresponde"/>
    <n v="0"/>
    <n v="3"/>
    <n v="5"/>
    <n v="0"/>
    <n v="2"/>
    <n v="10"/>
    <s v="No corresponde"/>
    <s v="No corresponde"/>
    <s v="No corresponde"/>
    <s v="No corresponde"/>
    <s v="No corresponde"/>
    <s v="No corresponde"/>
    <n v="0.86956521739130432"/>
    <n v="0.9"/>
    <n v="0.95"/>
    <n v="0"/>
    <n v="45"/>
    <n v="91"/>
    <n v="0"/>
    <n v="0"/>
    <n v="1"/>
    <n v="0"/>
    <n v="1"/>
    <n v="3"/>
    <s v="No corresponde"/>
    <s v="No corresponde"/>
    <s v="No corresponde"/>
    <n v="9"/>
    <n v="10"/>
    <m/>
    <n v="0"/>
    <n v="0"/>
    <n v="0"/>
  </r>
  <r>
    <n v="1193"/>
    <n v="151012"/>
    <x v="14"/>
    <s v="Yauyos"/>
    <s v="Hongos"/>
    <n v="1"/>
    <n v="1"/>
    <n v="3"/>
    <s v="pobreza media y ruralidad alta"/>
    <n v="2"/>
    <n v="0"/>
    <n v="0"/>
    <n v="382"/>
    <n v="44.83"/>
    <n v="100"/>
    <n v="0"/>
    <n v="4"/>
    <n v="4.2857143495764048E-2"/>
    <n v="0.10000000149011612"/>
    <n v="0"/>
    <n v="1"/>
    <n v="2"/>
    <n v="0"/>
    <n v="12"/>
    <n v="6.4285716840199056E-2"/>
    <n v="0.15000000596046448"/>
    <n v="0"/>
    <n v="6"/>
    <n v="12"/>
    <x v="0"/>
    <s v="No corresponde"/>
    <s v="No corresponde"/>
    <n v="0"/>
    <n v="3"/>
    <n v="5"/>
    <n v="0"/>
    <n v="2"/>
    <n v="10"/>
    <s v="No corresponde"/>
    <s v="No corresponde"/>
    <s v="No corresponde"/>
    <s v="No corresponde"/>
    <s v="No corresponde"/>
    <s v="No corresponde"/>
    <n v="0.97530864197530864"/>
    <n v="1"/>
    <n v="1"/>
    <n v="0"/>
    <n v="29"/>
    <n v="58"/>
    <s v="No corresponde"/>
    <s v="No corresponde"/>
    <s v="No corresponde"/>
    <n v="0"/>
    <n v="1"/>
    <n v="3"/>
    <s v="No corresponde"/>
    <s v="No corresponde"/>
    <s v="No corresponde"/>
    <n v="9"/>
    <n v="9"/>
    <m/>
    <n v="0"/>
    <n v="0"/>
    <n v="0"/>
  </r>
  <r>
    <n v="1194"/>
    <n v="151013"/>
    <x v="14"/>
    <s v="Yauyos"/>
    <s v="Huampara"/>
    <n v="3"/>
    <n v="1"/>
    <n v="5"/>
    <s v="pobreza baja y ruralidad alta"/>
    <n v="2"/>
    <n v="0"/>
    <n v="0"/>
    <n v="172"/>
    <n v="22.05"/>
    <n v="100"/>
    <n v="1"/>
    <n v="1"/>
    <n v="1"/>
    <n v="1"/>
    <n v="0"/>
    <n v="1"/>
    <n v="2"/>
    <n v="0"/>
    <n v="3"/>
    <n v="8.5714286991528096E-2"/>
    <n v="0.20000000298023224"/>
    <n v="0"/>
    <n v="3"/>
    <n v="5"/>
    <x v="0"/>
    <s v="No corresponde"/>
    <s v="No corresponde"/>
    <n v="0"/>
    <n v="3"/>
    <n v="5"/>
    <n v="0"/>
    <n v="2"/>
    <n v="10"/>
    <s v="No corresponde"/>
    <s v="No corresponde"/>
    <s v="No corresponde"/>
    <s v="No corresponde"/>
    <s v="No corresponde"/>
    <s v="No corresponde"/>
    <n v="0"/>
    <n v="0.7"/>
    <n v="0.8"/>
    <n v="0"/>
    <n v="24"/>
    <n v="49"/>
    <s v="No corresponde"/>
    <s v="No corresponde"/>
    <s v="No corresponde"/>
    <n v="0"/>
    <n v="1"/>
    <n v="3"/>
    <s v="No corresponde"/>
    <s v="No corresponde"/>
    <s v="No corresponde"/>
    <n v="9"/>
    <n v="9"/>
    <m/>
    <n v="0"/>
    <n v="0"/>
    <n v="1"/>
  </r>
  <r>
    <n v="1195"/>
    <n v="151014"/>
    <x v="14"/>
    <s v="Yauyos"/>
    <s v="Huancaya"/>
    <n v="2"/>
    <n v="1"/>
    <n v="5"/>
    <s v="pobreza baja y ruralidad alta"/>
    <n v="2"/>
    <n v="0"/>
    <n v="0"/>
    <n v="1402"/>
    <n v="32.49"/>
    <n v="100"/>
    <n v="0.8"/>
    <n v="5"/>
    <n v="0.86428570917674474"/>
    <n v="0.94999998807907104"/>
    <n v="0"/>
    <n v="1"/>
    <n v="2"/>
    <n v="0"/>
    <n v="6"/>
    <n v="8.5714286991528096E-2"/>
    <n v="0.20000000298023224"/>
    <n v="0"/>
    <n v="5"/>
    <n v="10"/>
    <x v="0"/>
    <s v="No corresponde"/>
    <s v="No corresponde"/>
    <n v="0"/>
    <n v="7"/>
    <n v="15"/>
    <n v="0"/>
    <n v="2"/>
    <n v="10"/>
    <s v="No corresponde"/>
    <s v="No corresponde"/>
    <s v="No corresponde"/>
    <s v="No corresponde"/>
    <s v="No corresponde"/>
    <s v="No corresponde"/>
    <n v="0.9"/>
    <n v="0.95"/>
    <n v="1"/>
    <n v="0"/>
    <n v="28"/>
    <n v="56"/>
    <s v="No corresponde"/>
    <s v="No corresponde"/>
    <s v="No corresponde"/>
    <n v="0"/>
    <n v="1"/>
    <n v="3"/>
    <s v="No corresponde"/>
    <s v="No corresponde"/>
    <s v="No corresponde"/>
    <n v="9"/>
    <n v="9"/>
    <m/>
    <n v="0"/>
    <n v="0"/>
    <n v="0"/>
  </r>
  <r>
    <n v="1196"/>
    <n v="151015"/>
    <x v="14"/>
    <s v="Yauyos"/>
    <s v="Huangascar"/>
    <n v="1"/>
    <n v="1"/>
    <n v="3"/>
    <s v="pobreza media y ruralidad alta"/>
    <n v="2"/>
    <n v="0"/>
    <n v="0"/>
    <n v="541"/>
    <n v="45.5"/>
    <n v="100"/>
    <n v="0.26666666666666666"/>
    <n v="15"/>
    <n v="0.3095238129297892"/>
    <n v="0.36666667461395264"/>
    <n v="0"/>
    <n v="3"/>
    <n v="7"/>
    <n v="0"/>
    <n v="20"/>
    <n v="6.4285716840199056E-2"/>
    <n v="0.15000000596046448"/>
    <n v="0"/>
    <n v="9"/>
    <n v="21"/>
    <x v="0"/>
    <s v="No corresponde"/>
    <s v="No corresponde"/>
    <n v="0"/>
    <n v="3"/>
    <n v="5"/>
    <n v="0"/>
    <n v="2"/>
    <n v="10"/>
    <s v="No corresponde"/>
    <s v="No corresponde"/>
    <s v="No corresponde"/>
    <s v="No corresponde"/>
    <s v="No corresponde"/>
    <s v="No corresponde"/>
    <n v="0.42857142857142855"/>
    <n v="0.7"/>
    <n v="0.8"/>
    <n v="0"/>
    <n v="36"/>
    <n v="73"/>
    <s v="No corresponde"/>
    <s v="No corresponde"/>
    <s v="No corresponde"/>
    <n v="0"/>
    <n v="1"/>
    <n v="3"/>
    <s v="No corresponde"/>
    <s v="No corresponde"/>
    <s v="No corresponde"/>
    <n v="9"/>
    <n v="9"/>
    <m/>
    <n v="0"/>
    <n v="0"/>
    <n v="0"/>
  </r>
  <r>
    <n v="1197"/>
    <n v="151016"/>
    <x v="14"/>
    <s v="Yauyos"/>
    <s v="Huantan"/>
    <n v="1"/>
    <n v="1"/>
    <n v="3"/>
    <s v="pobreza media y ruralidad alta"/>
    <n v="2"/>
    <n v="0"/>
    <n v="0"/>
    <n v="928"/>
    <n v="48.14"/>
    <n v="100"/>
    <n v="0.13333333333333333"/>
    <n v="15"/>
    <n v="0.17619047661622364"/>
    <n v="0.23333333432674408"/>
    <n v="0"/>
    <n v="4"/>
    <n v="9"/>
    <n v="0"/>
    <n v="27"/>
    <n v="6.4285716840199056E-2"/>
    <n v="0.15000000596046448"/>
    <n v="0"/>
    <n v="9"/>
    <n v="21"/>
    <x v="0"/>
    <s v="No corresponde"/>
    <s v="No corresponde"/>
    <n v="0"/>
    <n v="3"/>
    <n v="5"/>
    <n v="0"/>
    <n v="2"/>
    <n v="10"/>
    <s v="No corresponde"/>
    <s v="No corresponde"/>
    <s v="No corresponde"/>
    <s v="No corresponde"/>
    <s v="No corresponde"/>
    <s v="No corresponde"/>
    <n v="0.85526315789473684"/>
    <n v="0.9"/>
    <n v="0.95"/>
    <n v="0"/>
    <n v="50"/>
    <n v="100"/>
    <n v="0"/>
    <n v="0"/>
    <n v="1"/>
    <n v="0"/>
    <n v="1"/>
    <n v="3"/>
    <s v="No corresponde"/>
    <s v="No corresponde"/>
    <s v="No corresponde"/>
    <n v="9"/>
    <n v="10"/>
    <m/>
    <n v="0"/>
    <n v="0"/>
    <n v="0"/>
  </r>
  <r>
    <n v="1198"/>
    <n v="151017"/>
    <x v="14"/>
    <s v="Yauyos"/>
    <s v="Huañec"/>
    <n v="2"/>
    <n v="1"/>
    <n v="5"/>
    <s v="pobreza baja y ruralidad alta"/>
    <n v="2"/>
    <n v="0"/>
    <n v="0"/>
    <n v="478"/>
    <n v="27.25"/>
    <n v="100"/>
    <n v="0.33333333333333331"/>
    <n v="6"/>
    <n v="0.39761904165858314"/>
    <n v="0.48333331942558289"/>
    <n v="0"/>
    <n v="1"/>
    <n v="2"/>
    <n v="0"/>
    <n v="4"/>
    <n v="8.5714286991528096E-2"/>
    <n v="0.20000000298023224"/>
    <n v="0"/>
    <n v="3"/>
    <n v="6"/>
    <x v="0"/>
    <s v="No corresponde"/>
    <s v="No corresponde"/>
    <n v="0"/>
    <n v="3"/>
    <n v="5"/>
    <n v="0"/>
    <n v="2"/>
    <n v="10"/>
    <s v="No corresponde"/>
    <s v="No corresponde"/>
    <s v="No corresponde"/>
    <s v="No corresponde"/>
    <s v="No corresponde"/>
    <s v="No corresponde"/>
    <n v="1"/>
    <n v="1"/>
    <n v="1"/>
    <n v="0"/>
    <n v="49"/>
    <n v="98"/>
    <n v="0"/>
    <n v="0"/>
    <n v="1"/>
    <n v="0"/>
    <n v="1"/>
    <n v="3"/>
    <s v="No corresponde"/>
    <s v="No corresponde"/>
    <s v="No corresponde"/>
    <n v="9"/>
    <n v="10"/>
    <m/>
    <n v="0"/>
    <n v="0"/>
    <n v="1"/>
  </r>
  <r>
    <n v="1199"/>
    <n v="151018"/>
    <x v="14"/>
    <s v="Yauyos"/>
    <s v="Laraos"/>
    <n v="3"/>
    <n v="2"/>
    <n v="5"/>
    <s v="pobreza baja y ruralidad alta"/>
    <n v="3"/>
    <n v="0"/>
    <n v="0"/>
    <n v="714"/>
    <n v="17.649999999999999"/>
    <n v="100"/>
    <n v="0.25"/>
    <n v="12"/>
    <n v="0.31428571684019907"/>
    <n v="0.40000000596046448"/>
    <n v="0"/>
    <n v="3"/>
    <n v="5"/>
    <n v="0"/>
    <n v="20"/>
    <n v="8.5714286991528096E-2"/>
    <n v="0.20000000298023224"/>
    <n v="0"/>
    <n v="5"/>
    <n v="11"/>
    <x v="0"/>
    <s v="No corresponde"/>
    <s v="No corresponde"/>
    <n v="0"/>
    <n v="3"/>
    <n v="5"/>
    <n v="0"/>
    <n v="2"/>
    <n v="10"/>
    <s v="No corresponde"/>
    <s v="No corresponde"/>
    <s v="No corresponde"/>
    <s v="No corresponde"/>
    <s v="No corresponde"/>
    <s v="No corresponde"/>
    <n v="0.79"/>
    <n v="0.8"/>
    <n v="0.9"/>
    <n v="0"/>
    <n v="42"/>
    <n v="84"/>
    <n v="0"/>
    <n v="0"/>
    <n v="1"/>
    <n v="0"/>
    <n v="1"/>
    <n v="3"/>
    <s v="No corresponde"/>
    <s v="No corresponde"/>
    <s v="No corresponde"/>
    <n v="9"/>
    <n v="10"/>
    <m/>
    <n v="0"/>
    <n v="0"/>
    <n v="0"/>
  </r>
  <r>
    <n v="1200"/>
    <n v="151019"/>
    <x v="14"/>
    <s v="Yauyos"/>
    <s v="Lincha"/>
    <n v="1"/>
    <n v="1"/>
    <n v="2"/>
    <s v="pobreza alta y ruralidad alta"/>
    <n v="2"/>
    <n v="0"/>
    <n v="0"/>
    <n v="951"/>
    <n v="54.41"/>
    <n v="100"/>
    <n v="0.4"/>
    <n v="5"/>
    <n v="0.43214285458837237"/>
    <n v="0.47499999403953552"/>
    <n v="0"/>
    <n v="3"/>
    <n v="5"/>
    <n v="0"/>
    <n v="17"/>
    <n v="5.3571428571428568E-2"/>
    <n v="0.125"/>
    <n v="0"/>
    <n v="12"/>
    <n v="27"/>
    <x v="1"/>
    <n v="2.142857142857143E-3"/>
    <n v="5.0000000000000001E-3"/>
    <n v="0"/>
    <n v="3"/>
    <n v="5"/>
    <n v="0"/>
    <n v="2"/>
    <n v="10"/>
    <s v="No corresponde"/>
    <s v="No corresponde"/>
    <s v="No corresponde"/>
    <s v="No corresponde"/>
    <s v="No corresponde"/>
    <s v="No corresponde"/>
    <n v="0.83969465648854957"/>
    <n v="0.9"/>
    <n v="0.95"/>
    <n v="0"/>
    <n v="35"/>
    <n v="71"/>
    <n v="0"/>
    <n v="0"/>
    <n v="1"/>
    <n v="0"/>
    <n v="1"/>
    <n v="3"/>
    <s v="No corresponde"/>
    <s v="No corresponde"/>
    <s v="No corresponde"/>
    <n v="10"/>
    <n v="11"/>
    <m/>
    <n v="0"/>
    <n v="0"/>
    <n v="0"/>
  </r>
  <r>
    <n v="1201"/>
    <n v="151020"/>
    <x v="14"/>
    <s v="Yauyos"/>
    <s v="Madean"/>
    <n v="1"/>
    <n v="1"/>
    <n v="3"/>
    <s v="pobreza media y ruralidad alta"/>
    <n v="2"/>
    <n v="0"/>
    <n v="0"/>
    <n v="792"/>
    <n v="48.66"/>
    <n v="100"/>
    <n v="9.0909090909090912E-2"/>
    <n v="22"/>
    <n v="0.13376623237287844"/>
    <n v="0.19090908765792847"/>
    <n v="0"/>
    <n v="3"/>
    <n v="6"/>
    <n v="0"/>
    <n v="29"/>
    <n v="6.4285716840199056E-2"/>
    <n v="0.15000000596046448"/>
    <n v="0"/>
    <n v="15"/>
    <n v="35"/>
    <x v="0"/>
    <s v="No corresponde"/>
    <s v="No corresponde"/>
    <n v="0"/>
    <n v="3"/>
    <n v="5"/>
    <n v="0"/>
    <n v="6"/>
    <n v="14"/>
    <s v="No corresponde"/>
    <s v="No corresponde"/>
    <s v="No corresponde"/>
    <s v="No corresponde"/>
    <s v="No corresponde"/>
    <s v="No corresponde"/>
    <n v="0.94444444444444442"/>
    <n v="0.95"/>
    <n v="1"/>
    <n v="0"/>
    <n v="45"/>
    <n v="91"/>
    <n v="0"/>
    <n v="0"/>
    <n v="1"/>
    <n v="0"/>
    <n v="1"/>
    <n v="3"/>
    <s v="No corresponde"/>
    <s v="No corresponde"/>
    <s v="No corresponde"/>
    <n v="9"/>
    <n v="10"/>
    <m/>
    <n v="0"/>
    <n v="0"/>
    <n v="1"/>
  </r>
  <r>
    <n v="1202"/>
    <n v="151021"/>
    <x v="14"/>
    <s v="Yauyos"/>
    <s v="Miraflores"/>
    <n v="2"/>
    <n v="1"/>
    <n v="5"/>
    <s v="pobreza baja y ruralidad alta"/>
    <n v="2"/>
    <n v="0"/>
    <n v="0"/>
    <n v="440"/>
    <n v="38.880000000000003"/>
    <n v="100"/>
    <n v="0.25"/>
    <n v="4"/>
    <n v="0.31428571684019907"/>
    <n v="0.40000000596046448"/>
    <n v="0"/>
    <n v="2"/>
    <n v="4"/>
    <n v="0"/>
    <n v="9"/>
    <n v="8.5714286991528096E-2"/>
    <n v="0.20000000298023224"/>
    <n v="0"/>
    <n v="4"/>
    <n v="9"/>
    <x v="0"/>
    <s v="No corresponde"/>
    <s v="No corresponde"/>
    <n v="0"/>
    <n v="3"/>
    <n v="5"/>
    <n v="0"/>
    <n v="2"/>
    <n v="10"/>
    <s v="No corresponde"/>
    <s v="No corresponde"/>
    <s v="No corresponde"/>
    <s v="No corresponde"/>
    <s v="No corresponde"/>
    <s v="No corresponde"/>
    <n v="0.64150943396226412"/>
    <n v="0.8"/>
    <n v="0.9"/>
    <n v="0"/>
    <n v="23"/>
    <n v="47"/>
    <n v="0"/>
    <n v="0"/>
    <n v="1"/>
    <n v="0"/>
    <n v="1"/>
    <n v="3"/>
    <s v="No corresponde"/>
    <s v="No corresponde"/>
    <s v="No corresponde"/>
    <n v="9"/>
    <n v="10"/>
    <m/>
    <n v="0"/>
    <n v="0"/>
    <n v="0"/>
  </r>
  <r>
    <n v="1203"/>
    <n v="151022"/>
    <x v="14"/>
    <s v="Yauyos"/>
    <s v="Omas"/>
    <n v="2"/>
    <n v="1"/>
    <n v="5"/>
    <s v="pobreza baja y ruralidad alta"/>
    <n v="3"/>
    <n v="0"/>
    <n v="0"/>
    <n v="553"/>
    <n v="24.4528"/>
    <n v="100"/>
    <n v="0"/>
    <n v="4"/>
    <n v="6.4285716840199056E-2"/>
    <n v="0.15000000596046448"/>
    <n v="0"/>
    <n v="2"/>
    <n v="4"/>
    <n v="0"/>
    <n v="14"/>
    <n v="8.5714286991528096E-2"/>
    <n v="0.20000000298023224"/>
    <n v="0"/>
    <n v="6"/>
    <n v="12"/>
    <x v="0"/>
    <s v="No corresponde"/>
    <s v="No corresponde"/>
    <n v="0"/>
    <n v="3"/>
    <n v="5"/>
    <n v="0"/>
    <n v="2"/>
    <n v="10"/>
    <s v="No corresponde"/>
    <s v="No corresponde"/>
    <s v="No corresponde"/>
    <s v="No corresponde"/>
    <s v="No corresponde"/>
    <s v="No corresponde"/>
    <n v="0.96666666666666667"/>
    <n v="1"/>
    <n v="1"/>
    <n v="0"/>
    <n v="41"/>
    <n v="83"/>
    <s v="No corresponde"/>
    <s v="No corresponde"/>
    <s v="No corresponde"/>
    <n v="0"/>
    <n v="1"/>
    <n v="3"/>
    <s v="No corresponde"/>
    <s v="No corresponde"/>
    <s v="No corresponde"/>
    <n v="9"/>
    <n v="9"/>
    <m/>
    <n v="0"/>
    <n v="0"/>
    <n v="0"/>
  </r>
  <r>
    <n v="1204"/>
    <n v="151023"/>
    <x v="14"/>
    <s v="Yauyos"/>
    <s v="Putinza"/>
    <n v="2"/>
    <n v="1"/>
    <n v="5"/>
    <s v="pobreza baja y ruralidad alta"/>
    <n v="2"/>
    <n v="0"/>
    <n v="0"/>
    <n v="481"/>
    <n v="30.04"/>
    <n v="100"/>
    <n v="0.25"/>
    <n v="20"/>
    <n v="0.31428571684019907"/>
    <n v="0.40000000596046448"/>
    <n v="0"/>
    <n v="4"/>
    <n v="8"/>
    <n v="0"/>
    <n v="23"/>
    <n v="8.5714286991528096E-2"/>
    <n v="0.20000000298023224"/>
    <n v="0"/>
    <n v="9"/>
    <n v="19"/>
    <x v="0"/>
    <s v="No corresponde"/>
    <s v="No corresponde"/>
    <n v="0"/>
    <n v="3"/>
    <n v="5"/>
    <n v="0"/>
    <n v="2"/>
    <n v="10"/>
    <s v="No corresponde"/>
    <s v="No corresponde"/>
    <s v="No corresponde"/>
    <s v="No corresponde"/>
    <s v="No corresponde"/>
    <s v="No corresponde"/>
    <n v="0.88157894736842102"/>
    <n v="0.9"/>
    <n v="0.95"/>
    <n v="0"/>
    <n v="45"/>
    <n v="90"/>
    <s v="No corresponde"/>
    <s v="No corresponde"/>
    <s v="No corresponde"/>
    <n v="0"/>
    <n v="1"/>
    <n v="3"/>
    <s v="No corresponde"/>
    <s v="No corresponde"/>
    <s v="No corresponde"/>
    <n v="9"/>
    <n v="9"/>
    <m/>
    <n v="0"/>
    <n v="0"/>
    <n v="0"/>
  </r>
  <r>
    <n v="1205"/>
    <n v="151024"/>
    <x v="14"/>
    <s v="Yauyos"/>
    <s v="Quinches"/>
    <n v="2"/>
    <n v="1"/>
    <n v="3"/>
    <s v="pobreza media y ruralidad alta"/>
    <n v="3"/>
    <n v="0"/>
    <n v="0"/>
    <n v="946"/>
    <n v="41.48"/>
    <n v="100"/>
    <n v="0.4"/>
    <n v="5"/>
    <n v="0.44285714285714289"/>
    <n v="0.5"/>
    <n v="0"/>
    <n v="2"/>
    <n v="4"/>
    <n v="0"/>
    <n v="15"/>
    <n v="6.4285716840199056E-2"/>
    <n v="0.15000000596046448"/>
    <n v="0"/>
    <n v="9"/>
    <n v="20"/>
    <x v="0"/>
    <s v="No corresponde"/>
    <s v="No corresponde"/>
    <n v="0"/>
    <n v="3"/>
    <n v="5"/>
    <n v="0"/>
    <n v="2"/>
    <n v="10"/>
    <s v="No corresponde"/>
    <s v="No corresponde"/>
    <s v="No corresponde"/>
    <s v="No corresponde"/>
    <s v="No corresponde"/>
    <s v="No corresponde"/>
    <n v="0.2413793103448276"/>
    <n v="0.7"/>
    <n v="0.8"/>
    <n v="0"/>
    <n v="65"/>
    <n v="130"/>
    <s v="No corresponde"/>
    <s v="No corresponde"/>
    <s v="No corresponde"/>
    <n v="0"/>
    <n v="1"/>
    <n v="3"/>
    <s v="No corresponde"/>
    <s v="No corresponde"/>
    <s v="No corresponde"/>
    <n v="9"/>
    <n v="9"/>
    <m/>
    <n v="0"/>
    <n v="0"/>
    <n v="0"/>
  </r>
  <r>
    <n v="1206"/>
    <n v="151025"/>
    <x v="14"/>
    <s v="Yauyos"/>
    <s v="Quinocay"/>
    <n v="3"/>
    <n v="1"/>
    <n v="5"/>
    <s v="pobreza baja y ruralidad alta"/>
    <n v="2"/>
    <n v="0"/>
    <n v="0"/>
    <n v="522"/>
    <n v="21.25"/>
    <n v="100"/>
    <n v="0.27272727272727271"/>
    <n v="11"/>
    <n v="0.33701299305086008"/>
    <n v="0.42272728681564331"/>
    <n v="0"/>
    <n v="3"/>
    <n v="5"/>
    <n v="0"/>
    <n v="21"/>
    <n v="8.5714286991528096E-2"/>
    <n v="0.20000000298023224"/>
    <n v="0"/>
    <n v="6"/>
    <n v="14"/>
    <x v="0"/>
    <s v="No corresponde"/>
    <s v="No corresponde"/>
    <n v="0"/>
    <n v="3"/>
    <n v="5"/>
    <n v="0"/>
    <n v="2"/>
    <n v="10"/>
    <s v="No corresponde"/>
    <s v="No corresponde"/>
    <s v="No corresponde"/>
    <s v="No corresponde"/>
    <s v="No corresponde"/>
    <s v="No corresponde"/>
    <n v="0.97402597402597402"/>
    <n v="1"/>
    <n v="1"/>
    <n v="0"/>
    <n v="39"/>
    <n v="79"/>
    <n v="0"/>
    <n v="0"/>
    <n v="1"/>
    <n v="0"/>
    <n v="1"/>
    <n v="3"/>
    <s v="No corresponde"/>
    <s v="No corresponde"/>
    <s v="No corresponde"/>
    <n v="9"/>
    <n v="10"/>
    <m/>
    <n v="0"/>
    <n v="0"/>
    <n v="1"/>
  </r>
  <r>
    <n v="1207"/>
    <n v="151026"/>
    <x v="14"/>
    <s v="Yauyos"/>
    <s v="San Joaquín"/>
    <n v="3"/>
    <n v="1"/>
    <n v="5"/>
    <s v="pobreza baja y ruralidad alta"/>
    <n v="2"/>
    <n v="0"/>
    <n v="0"/>
    <n v="445"/>
    <n v="20.100000000000001"/>
    <n v="100"/>
    <n v="0.5"/>
    <n v="2"/>
    <n v="0.56428570406777523"/>
    <n v="0.64999997615814209"/>
    <n v="0"/>
    <n v="1"/>
    <n v="2"/>
    <n v="0"/>
    <s v="n.d."/>
    <n v="8.5714286991528096E-2"/>
    <n v="0.20000000298023224"/>
    <n v="0"/>
    <n v="1"/>
    <n v="2"/>
    <x v="0"/>
    <s v="No corresponde"/>
    <s v="No corresponde"/>
    <n v="0"/>
    <n v="3"/>
    <n v="5"/>
    <n v="0"/>
    <n v="2"/>
    <n v="10"/>
    <s v="No corresponde"/>
    <s v="No corresponde"/>
    <s v="No corresponde"/>
    <s v="No corresponde"/>
    <s v="No corresponde"/>
    <s v="No corresponde"/>
    <n v="0"/>
    <n v="0.7"/>
    <n v="0.8"/>
    <n v="0"/>
    <n v="23"/>
    <n v="47"/>
    <s v="No corresponde"/>
    <s v="No corresponde"/>
    <s v="No corresponde"/>
    <n v="0"/>
    <n v="1"/>
    <n v="3"/>
    <s v="No corresponde"/>
    <s v="No corresponde"/>
    <s v="No corresponde"/>
    <n v="9"/>
    <n v="9"/>
    <s v="LB=Huañec (distrito vecino y del mismo cluster)"/>
    <n v="0"/>
    <n v="0"/>
    <n v="1"/>
  </r>
  <r>
    <n v="1208"/>
    <n v="151027"/>
    <x v="14"/>
    <s v="Yauyos"/>
    <s v="San Pedro de Pilas"/>
    <n v="2"/>
    <n v="1"/>
    <n v="5"/>
    <s v="pobreza baja y ruralidad alta"/>
    <n v="2"/>
    <n v="0"/>
    <n v="0"/>
    <n v="358"/>
    <n v="28.44698"/>
    <n v="100"/>
    <n v="0.5"/>
    <n v="8"/>
    <n v="0.56428570406777523"/>
    <n v="0.64999997615814209"/>
    <n v="0"/>
    <n v="1"/>
    <n v="2"/>
    <n v="0"/>
    <n v="8"/>
    <n v="8.5714286991528096E-2"/>
    <n v="0.20000000298023224"/>
    <n v="0"/>
    <n v="5"/>
    <n v="10"/>
    <x v="0"/>
    <s v="No corresponde"/>
    <s v="No corresponde"/>
    <n v="0"/>
    <n v="3"/>
    <n v="5"/>
    <n v="0"/>
    <n v="2"/>
    <n v="10"/>
    <s v="No corresponde"/>
    <s v="No corresponde"/>
    <s v="No corresponde"/>
    <s v="No corresponde"/>
    <s v="No corresponde"/>
    <s v="No corresponde"/>
    <n v="0.89473684210526316"/>
    <n v="0.9"/>
    <n v="0.95"/>
    <n v="0"/>
    <n v="25"/>
    <n v="51"/>
    <s v="No corresponde"/>
    <s v="No corresponde"/>
    <s v="No corresponde"/>
    <n v="0"/>
    <n v="1"/>
    <n v="3"/>
    <s v="No corresponde"/>
    <s v="No corresponde"/>
    <s v="No corresponde"/>
    <n v="9"/>
    <n v="9"/>
    <m/>
    <n v="0"/>
    <n v="0"/>
    <n v="1"/>
  </r>
  <r>
    <n v="1209"/>
    <n v="151028"/>
    <x v="14"/>
    <s v="Yauyos"/>
    <s v="Tanta"/>
    <n v="2"/>
    <n v="1"/>
    <n v="5"/>
    <s v="pobreza baja y ruralidad alta"/>
    <n v="3"/>
    <n v="0"/>
    <n v="0"/>
    <n v="496"/>
    <n v="34.35"/>
    <n v="100"/>
    <n v="0.5"/>
    <n v="12"/>
    <n v="0.56428570406777523"/>
    <n v="0.64999997615814209"/>
    <n v="0"/>
    <n v="3"/>
    <n v="5"/>
    <n v="0"/>
    <n v="14"/>
    <n v="8.5714286991528096E-2"/>
    <n v="0.20000000298023224"/>
    <n v="0"/>
    <n v="9"/>
    <n v="21"/>
    <x v="0"/>
    <s v="No corresponde"/>
    <s v="No corresponde"/>
    <n v="0"/>
    <n v="3"/>
    <n v="5"/>
    <n v="0"/>
    <n v="2"/>
    <n v="10"/>
    <s v="No corresponde"/>
    <s v="No corresponde"/>
    <s v="No corresponde"/>
    <s v="No corresponde"/>
    <s v="No corresponde"/>
    <s v="No corresponde"/>
    <n v="0.5"/>
    <n v="0.8"/>
    <n v="0.9"/>
    <n v="0"/>
    <n v="42"/>
    <n v="85"/>
    <s v="No corresponde"/>
    <s v="No corresponde"/>
    <s v="No corresponde"/>
    <n v="0"/>
    <n v="1"/>
    <n v="3"/>
    <s v="No corresponde"/>
    <s v="No corresponde"/>
    <s v="No corresponde"/>
    <n v="9"/>
    <n v="9"/>
    <m/>
    <n v="0"/>
    <n v="0"/>
    <n v="0"/>
  </r>
  <r>
    <n v="1210"/>
    <n v="151029"/>
    <x v="14"/>
    <s v="Yauyos"/>
    <s v="Tauripampa"/>
    <n v="2"/>
    <n v="1"/>
    <n v="5"/>
    <s v="pobreza baja y ruralidad alta"/>
    <n v="2"/>
    <n v="0"/>
    <n v="0"/>
    <n v="399"/>
    <n v="37.85"/>
    <n v="100"/>
    <n v="0.25"/>
    <n v="8"/>
    <n v="0.31428571684019907"/>
    <n v="0.40000000596046448"/>
    <n v="0"/>
    <n v="2"/>
    <n v="3"/>
    <n v="0"/>
    <n v="10"/>
    <n v="8.5714286991528096E-2"/>
    <n v="0.20000000298023224"/>
    <n v="0"/>
    <n v="6"/>
    <n v="12"/>
    <x v="0"/>
    <s v="No corresponde"/>
    <s v="No corresponde"/>
    <n v="0"/>
    <n v="3"/>
    <n v="5"/>
    <n v="0"/>
    <n v="2"/>
    <n v="10"/>
    <s v="No corresponde"/>
    <s v="No corresponde"/>
    <s v="No corresponde"/>
    <s v="No corresponde"/>
    <s v="No corresponde"/>
    <s v="No corresponde"/>
    <n v="0.43478260869565216"/>
    <n v="0.7"/>
    <n v="0.8"/>
    <n v="0"/>
    <n v="46"/>
    <n v="93"/>
    <n v="0"/>
    <n v="0"/>
    <n v="1"/>
    <n v="0"/>
    <n v="1"/>
    <n v="3"/>
    <s v="No corresponde"/>
    <s v="No corresponde"/>
    <s v="No corresponde"/>
    <n v="9"/>
    <n v="10"/>
    <m/>
    <n v="0"/>
    <n v="0"/>
    <n v="1"/>
  </r>
  <r>
    <n v="1211"/>
    <n v="151030"/>
    <x v="14"/>
    <s v="Yauyos"/>
    <s v="Tomás"/>
    <n v="3"/>
    <n v="1"/>
    <n v="5"/>
    <s v="pobreza baja y ruralidad alta"/>
    <n v="2"/>
    <n v="0"/>
    <n v="0"/>
    <n v="1133"/>
    <n v="21.284099999999999"/>
    <n v="100"/>
    <n v="0.58333333333333337"/>
    <n v="12"/>
    <n v="0.64761905443100709"/>
    <n v="0.73333334922790527"/>
    <n v="0"/>
    <n v="3"/>
    <n v="6"/>
    <n v="0"/>
    <n v="16"/>
    <n v="8.5714286991528096E-2"/>
    <n v="0.20000000298023224"/>
    <n v="0"/>
    <n v="6"/>
    <n v="13"/>
    <x v="0"/>
    <s v="No corresponde"/>
    <s v="No corresponde"/>
    <n v="0"/>
    <n v="3"/>
    <n v="5"/>
    <n v="0"/>
    <n v="2"/>
    <n v="10"/>
    <s v="No corresponde"/>
    <s v="No corresponde"/>
    <s v="No corresponde"/>
    <s v="No corresponde"/>
    <s v="No corresponde"/>
    <s v="No corresponde"/>
    <n v="0.95833333333333337"/>
    <n v="1"/>
    <n v="1"/>
    <n v="0"/>
    <n v="19"/>
    <n v="38"/>
    <s v="No corresponde"/>
    <s v="No corresponde"/>
    <s v="No corresponde"/>
    <n v="0"/>
    <n v="1"/>
    <n v="3"/>
    <s v="No corresponde"/>
    <s v="No corresponde"/>
    <s v="No corresponde"/>
    <n v="9"/>
    <n v="9"/>
    <m/>
    <n v="0"/>
    <n v="0"/>
    <n v="0"/>
  </r>
  <r>
    <n v="1212"/>
    <n v="151031"/>
    <x v="14"/>
    <s v="Yauyos"/>
    <s v="Tupe"/>
    <n v="1"/>
    <n v="1"/>
    <n v="2"/>
    <s v="pobreza alta y ruralidad alta"/>
    <n v="3"/>
    <n v="0"/>
    <n v="0"/>
    <n v="638"/>
    <n v="58.32"/>
    <n v="100"/>
    <n v="0.35714285714285715"/>
    <n v="14"/>
    <n v="0.38928571282600871"/>
    <n v="0.43214285373687744"/>
    <n v="0"/>
    <n v="5"/>
    <n v="11"/>
    <n v="0"/>
    <n v="29"/>
    <n v="5.3571428571428568E-2"/>
    <n v="0.125"/>
    <n v="0"/>
    <n v="9"/>
    <n v="20"/>
    <x v="1"/>
    <n v="2.142857142857143E-3"/>
    <n v="5.0000000000000001E-3"/>
    <n v="0"/>
    <n v="3"/>
    <n v="5"/>
    <n v="0"/>
    <n v="6"/>
    <n v="14"/>
    <s v="No corresponde"/>
    <s v="No corresponde"/>
    <s v="No corresponde"/>
    <s v="No corresponde"/>
    <s v="No corresponde"/>
    <s v="No corresponde"/>
    <n v="0"/>
    <n v="0.7"/>
    <n v="0.8"/>
    <n v="0"/>
    <n v="44"/>
    <n v="88"/>
    <s v="No corresponde"/>
    <s v="No corresponde"/>
    <s v="No corresponde"/>
    <n v="0"/>
    <n v="1"/>
    <n v="3"/>
    <s v="No corresponde"/>
    <s v="No corresponde"/>
    <s v="No corresponde"/>
    <n v="10"/>
    <n v="10"/>
    <m/>
    <n v="0"/>
    <n v="0"/>
    <n v="0"/>
  </r>
  <r>
    <n v="1213"/>
    <n v="151032"/>
    <x v="14"/>
    <s v="Yauyos"/>
    <s v="Viñac"/>
    <n v="1"/>
    <n v="1"/>
    <n v="2"/>
    <s v="pobreza alta y ruralidad alta"/>
    <n v="2"/>
    <n v="0"/>
    <n v="0"/>
    <n v="1877"/>
    <n v="51.72"/>
    <n v="100"/>
    <n v="0.31578947368421051"/>
    <n v="57"/>
    <n v="0.34793233311265931"/>
    <n v="0.39078947901725769"/>
    <n v="0"/>
    <n v="6"/>
    <n v="12"/>
    <n v="0"/>
    <n v="48"/>
    <n v="5.3571428571428568E-2"/>
    <n v="0.125"/>
    <n v="0"/>
    <n v="35"/>
    <n v="80"/>
    <x v="1"/>
    <n v="2.142857142857143E-3"/>
    <n v="5.0000000000000001E-3"/>
    <n v="0"/>
    <n v="7"/>
    <n v="15"/>
    <n v="0"/>
    <n v="6"/>
    <n v="14"/>
    <s v="No corresponde"/>
    <s v="No corresponde"/>
    <s v="No corresponde"/>
    <s v="No corresponde"/>
    <s v="No corresponde"/>
    <s v="No corresponde"/>
    <n v="0.65789473684210531"/>
    <n v="0.8"/>
    <n v="0.9"/>
    <n v="0"/>
    <n v="62"/>
    <n v="124"/>
    <s v="No corresponde"/>
    <s v="No corresponde"/>
    <s v="No corresponde"/>
    <n v="0"/>
    <n v="1"/>
    <n v="3"/>
    <s v="No corresponde"/>
    <s v="No corresponde"/>
    <s v="No corresponde"/>
    <n v="10"/>
    <n v="10"/>
    <m/>
    <n v="0"/>
    <n v="0"/>
    <n v="0"/>
  </r>
  <r>
    <n v="1214"/>
    <n v="151033"/>
    <x v="14"/>
    <s v="Yauyos"/>
    <s v="Vitis"/>
    <n v="2"/>
    <n v="1"/>
    <n v="3"/>
    <s v="pobreza media y ruralidad alta"/>
    <n v="2"/>
    <n v="0"/>
    <n v="0"/>
    <n v="655"/>
    <n v="43.25"/>
    <n v="100"/>
    <n v="0.33333333333333331"/>
    <n v="6"/>
    <n v="0.37619047789346605"/>
    <n v="0.43333333730697632"/>
    <n v="0"/>
    <n v="1"/>
    <n v="2"/>
    <n v="0"/>
    <n v="4"/>
    <n v="6.4285716840199056E-2"/>
    <n v="0.15000000596046448"/>
    <n v="0"/>
    <n v="4"/>
    <n v="8"/>
    <x v="0"/>
    <s v="No corresponde"/>
    <s v="No corresponde"/>
    <n v="0"/>
    <n v="3"/>
    <n v="5"/>
    <n v="0"/>
    <n v="2"/>
    <n v="10"/>
    <s v="No corresponde"/>
    <s v="No corresponde"/>
    <s v="No corresponde"/>
    <s v="No corresponde"/>
    <s v="No corresponde"/>
    <s v="No corresponde"/>
    <n v="0.84615384615384615"/>
    <n v="0.9"/>
    <n v="0.95"/>
    <n v="0"/>
    <n v="29"/>
    <n v="58"/>
    <s v="No corresponde"/>
    <s v="No corresponde"/>
    <s v="No corresponde"/>
    <n v="0"/>
    <n v="1"/>
    <n v="3"/>
    <s v="No corresponde"/>
    <s v="No corresponde"/>
    <s v="No corresponde"/>
    <n v="9"/>
    <n v="9"/>
    <m/>
    <n v="0"/>
    <n v="0"/>
    <n v="1"/>
  </r>
  <r>
    <n v="1215"/>
    <n v="160102"/>
    <x v="15"/>
    <s v="Maynas"/>
    <s v="Alto Nanay"/>
    <n v="1"/>
    <n v="2"/>
    <n v="3"/>
    <s v="pobreza media y ruralidad alta"/>
    <n v="3"/>
    <n v="0"/>
    <n v="0"/>
    <n v="3038"/>
    <n v="47.05"/>
    <n v="100"/>
    <n v="0.42537313432835822"/>
    <n v="134"/>
    <n v="0.4682302885472393"/>
    <n v="0.52537316083908081"/>
    <n v="0"/>
    <n v="24"/>
    <n v="56"/>
    <n v="0"/>
    <n v="235"/>
    <n v="6.4285716840199056E-2"/>
    <n v="0.15000000596046448"/>
    <n v="0"/>
    <n v="67"/>
    <n v="156"/>
    <x v="0"/>
    <s v="No corresponde"/>
    <s v="No corresponde"/>
    <n v="0"/>
    <n v="7"/>
    <n v="15"/>
    <n v="0"/>
    <n v="2"/>
    <n v="10"/>
    <s v="No corresponde"/>
    <s v="No corresponde"/>
    <s v="No corresponde"/>
    <s v="No corresponde"/>
    <s v="No corresponde"/>
    <s v="No corresponde"/>
    <n v="0.98130841121495327"/>
    <n v="1"/>
    <n v="1"/>
    <n v="0"/>
    <n v="57"/>
    <n v="115"/>
    <n v="0"/>
    <n v="0"/>
    <n v="1"/>
    <n v="0"/>
    <n v="1"/>
    <n v="3"/>
    <n v="0"/>
    <s v="No corresponde"/>
    <n v="1"/>
    <n v="9"/>
    <n v="11"/>
    <m/>
    <n v="1"/>
    <n v="1"/>
    <n v="1"/>
  </r>
  <r>
    <n v="1216"/>
    <n v="160103"/>
    <x v="15"/>
    <s v="Maynas"/>
    <s v="Fernando Lores"/>
    <n v="1"/>
    <n v="1"/>
    <n v="4"/>
    <s v="pobreza media y ruralidad media"/>
    <n v="3"/>
    <n v="0"/>
    <n v="0"/>
    <n v="20468"/>
    <n v="58.29"/>
    <n v="74.137931034482762"/>
    <n v="0.45360824742268041"/>
    <n v="679"/>
    <n v="0.50717968758146259"/>
    <n v="0.57860827445983887"/>
    <n v="0"/>
    <n v="156"/>
    <n v="363"/>
    <n v="0"/>
    <n v="1093"/>
    <n v="7.4999998722757616E-2"/>
    <n v="0.17499999701976776"/>
    <n v="0"/>
    <n v="288"/>
    <n v="671"/>
    <x v="1"/>
    <n v="2.142857142857143E-3"/>
    <n v="5.0000000000000001E-3"/>
    <n v="0"/>
    <n v="15"/>
    <n v="35"/>
    <n v="0"/>
    <n v="2"/>
    <n v="10"/>
    <s v="No corresponde"/>
    <s v="No corresponde"/>
    <s v="No corresponde"/>
    <s v="No corresponde"/>
    <s v="No corresponde"/>
    <s v="No corresponde"/>
    <n v="0.86720321931589539"/>
    <n v="0.9"/>
    <n v="0.95"/>
    <n v="0"/>
    <n v="201"/>
    <n v="402"/>
    <n v="0"/>
    <n v="0"/>
    <n v="1"/>
    <n v="0"/>
    <n v="1"/>
    <n v="3"/>
    <n v="0"/>
    <s v="No corresponde"/>
    <n v="1"/>
    <n v="10"/>
    <n v="12"/>
    <m/>
    <n v="1"/>
    <n v="1"/>
    <n v="0"/>
  </r>
  <r>
    <n v="1217"/>
    <n v="160104"/>
    <x v="15"/>
    <s v="Maynas"/>
    <s v="Indiana"/>
    <n v="1"/>
    <n v="2"/>
    <n v="4"/>
    <s v="pobreza media y ruralidad media"/>
    <n v="4"/>
    <n v="1"/>
    <n v="1"/>
    <n v="11176"/>
    <n v="56.81"/>
    <n v="71.954022988505756"/>
    <n v="0.49140893470790376"/>
    <n v="582"/>
    <n v="0.54498036731734956"/>
    <n v="0.61640894412994385"/>
    <n v="0"/>
    <n v="98"/>
    <n v="228"/>
    <n v="1.1467889908256881E-3"/>
    <n v="872"/>
    <n v="7.6146789588434516E-2"/>
    <n v="0.17614679038524628"/>
    <n v="0"/>
    <n v="219"/>
    <n v="511"/>
    <x v="1"/>
    <n v="2.142857142857143E-3"/>
    <n v="5.0000000000000001E-3"/>
    <n v="0"/>
    <n v="11"/>
    <n v="25"/>
    <n v="0"/>
    <n v="6"/>
    <n v="14"/>
    <s v="No corresponde"/>
    <s v="No corresponde"/>
    <s v="No corresponde"/>
    <s v="No corresponde"/>
    <s v="No corresponde"/>
    <s v="No corresponde"/>
    <n v="0.82594936708860756"/>
    <n v="0.9"/>
    <n v="0.95"/>
    <n v="0"/>
    <n v="135"/>
    <n v="271"/>
    <n v="0"/>
    <n v="0"/>
    <n v="1"/>
    <n v="0"/>
    <n v="1"/>
    <n v="3"/>
    <n v="0"/>
    <s v="No corresponde"/>
    <n v="1"/>
    <n v="10"/>
    <n v="12"/>
    <m/>
    <n v="1"/>
    <n v="1"/>
    <n v="1"/>
  </r>
  <r>
    <n v="1218"/>
    <n v="160105"/>
    <x v="15"/>
    <s v="Maynas"/>
    <s v="Las Amazonas"/>
    <n v="1"/>
    <n v="1"/>
    <n v="2"/>
    <s v="pobreza alta y ruralidad alta"/>
    <n v="4"/>
    <n v="0"/>
    <n v="1"/>
    <n v="9841"/>
    <n v="64.87"/>
    <n v="100"/>
    <n v="0.31793478260869568"/>
    <n v="368"/>
    <n v="0.3500776340872605"/>
    <n v="0.39293476939201355"/>
    <n v="0"/>
    <n v="78"/>
    <n v="182"/>
    <n v="0"/>
    <n v="707"/>
    <n v="5.3571428571428568E-2"/>
    <n v="0.125"/>
    <n v="0"/>
    <n v="196"/>
    <n v="457"/>
    <x v="1"/>
    <n v="2.142857142857143E-3"/>
    <n v="5.0000000000000001E-3"/>
    <n v="0"/>
    <n v="11"/>
    <n v="25"/>
    <n v="0"/>
    <n v="2"/>
    <n v="10"/>
    <s v="No corresponde"/>
    <s v="No corresponde"/>
    <s v="No corresponde"/>
    <s v="No corresponde"/>
    <s v="No corresponde"/>
    <s v="No corresponde"/>
    <n v="0.96583143507972669"/>
    <n v="1"/>
    <n v="1"/>
    <n v="0"/>
    <n v="120"/>
    <n v="240"/>
    <s v="No corresponde"/>
    <s v="No corresponde"/>
    <s v="No corresponde"/>
    <n v="0"/>
    <n v="1"/>
    <n v="3"/>
    <n v="0"/>
    <s v="No corresponde"/>
    <n v="1"/>
    <n v="10"/>
    <n v="11"/>
    <m/>
    <n v="1"/>
    <n v="1"/>
    <n v="1"/>
  </r>
  <r>
    <n v="1219"/>
    <n v="160106"/>
    <x v="15"/>
    <s v="Maynas"/>
    <s v="Mazan"/>
    <n v="1"/>
    <n v="2"/>
    <n v="4"/>
    <s v="pobreza media y ruralidad media"/>
    <n v="4"/>
    <n v="1"/>
    <n v="1"/>
    <n v="13936"/>
    <n v="51.62"/>
    <n v="72.952086553323028"/>
    <n v="0.41488020176544765"/>
    <n v="793"/>
    <n v="0.46845163648954447"/>
    <n v="0.53988021612167358"/>
    <n v="0"/>
    <n v="138"/>
    <n v="321"/>
    <n v="0"/>
    <n v="1329"/>
    <n v="7.4999998722757616E-2"/>
    <n v="0.17499999701976776"/>
    <n v="0"/>
    <n v="271"/>
    <n v="632"/>
    <x v="1"/>
    <n v="2.142857142857143E-3"/>
    <n v="5.0000000000000001E-3"/>
    <n v="0"/>
    <n v="15"/>
    <n v="35"/>
    <n v="0"/>
    <n v="6"/>
    <n v="14"/>
    <s v="No corresponde"/>
    <s v="No corresponde"/>
    <s v="No corresponde"/>
    <s v="No corresponde"/>
    <s v="No corresponde"/>
    <s v="No corresponde"/>
    <n v="0.79845956354300385"/>
    <n v="0.8"/>
    <n v="0.9"/>
    <n v="0"/>
    <n v="147"/>
    <n v="295"/>
    <n v="0"/>
    <n v="0"/>
    <n v="1"/>
    <n v="0"/>
    <n v="1"/>
    <n v="3"/>
    <n v="0"/>
    <s v="No corresponde"/>
    <n v="1"/>
    <n v="10"/>
    <n v="12"/>
    <m/>
    <n v="1"/>
    <n v="1"/>
    <n v="1"/>
  </r>
  <r>
    <n v="1220"/>
    <n v="160107"/>
    <x v="15"/>
    <s v="Maynas"/>
    <s v="Napo"/>
    <n v="1"/>
    <n v="2"/>
    <n v="2"/>
    <s v="pobreza alta y ruralidad alta"/>
    <n v="3"/>
    <n v="0"/>
    <n v="0"/>
    <n v="16551"/>
    <n v="57.04"/>
    <n v="100"/>
    <n v="0.20641562064156208"/>
    <n v="717"/>
    <n v="0.23855847386896767"/>
    <n v="0.28141561150550842"/>
    <n v="0"/>
    <n v="138"/>
    <n v="321"/>
    <n v="0"/>
    <n v="970"/>
    <n v="5.3571428571428568E-2"/>
    <n v="0.125"/>
    <n v="0"/>
    <n v="312"/>
    <n v="726"/>
    <x v="1"/>
    <n v="2.142857142857143E-3"/>
    <n v="5.0000000000000001E-3"/>
    <n v="0"/>
    <n v="15"/>
    <n v="35"/>
    <n v="0"/>
    <n v="2"/>
    <n v="10"/>
    <s v="No corresponde"/>
    <s v="No corresponde"/>
    <s v="No corresponde"/>
    <s v="No corresponde"/>
    <s v="No corresponde"/>
    <s v="No corresponde"/>
    <n v="0.32506527415143605"/>
    <n v="0.7"/>
    <n v="0.8"/>
    <n v="0"/>
    <n v="102"/>
    <n v="205"/>
    <n v="0"/>
    <n v="0"/>
    <n v="1"/>
    <n v="0"/>
    <n v="1"/>
    <n v="3"/>
    <n v="0"/>
    <s v="No corresponde"/>
    <n v="1"/>
    <n v="10"/>
    <n v="12"/>
    <m/>
    <n v="1"/>
    <n v="1"/>
    <n v="0"/>
  </r>
  <r>
    <n v="1221"/>
    <n v="160108"/>
    <x v="15"/>
    <s v="Maynas"/>
    <s v="Punchana"/>
    <n v="2"/>
    <n v="4"/>
    <n v="6"/>
    <s v="pobreza baja y ruralidad baja"/>
    <n v="3"/>
    <n v="0"/>
    <n v="0"/>
    <n v="93391"/>
    <n v="24.15"/>
    <n v="9.0993933737750812"/>
    <n v="0.81108875475072661"/>
    <n v="4473"/>
    <n v="0.8834792966033379"/>
    <n v="0.98000001907348633"/>
    <n v="0"/>
    <n v="429"/>
    <n v="1000"/>
    <n v="0"/>
    <n v="4889"/>
    <n v="9.6428568874086656E-2"/>
    <n v="0.22499999403953552"/>
    <n v="0"/>
    <n v="429"/>
    <n v="1000"/>
    <x v="0"/>
    <s v="No corresponde"/>
    <s v="No corresponde"/>
    <n v="0"/>
    <n v="15"/>
    <n v="35"/>
    <n v="0"/>
    <n v="6"/>
    <n v="14"/>
    <s v="No corresponde"/>
    <s v="No corresponde"/>
    <s v="No corresponde"/>
    <s v="No corresponde"/>
    <s v="No corresponde"/>
    <s v="No corresponde"/>
    <n v="0.77898248540450377"/>
    <n v="0.8"/>
    <n v="0.9"/>
    <n v="0"/>
    <n v="971"/>
    <n v="1943"/>
    <s v="No corresponde"/>
    <s v="No corresponde"/>
    <s v="No corresponde"/>
    <n v="0"/>
    <n v="1"/>
    <n v="3"/>
    <n v="0"/>
    <s v="No corresponde"/>
    <n v="1"/>
    <n v="9"/>
    <n v="10"/>
    <m/>
    <n v="1"/>
    <n v="1"/>
    <n v="0"/>
  </r>
  <r>
    <n v="1222"/>
    <n v="160110"/>
    <x v="15"/>
    <s v="Maynas"/>
    <s v="Torres Causana"/>
    <n v="1"/>
    <n v="1"/>
    <n v="2"/>
    <s v="pobreza alta y ruralidad alta"/>
    <n v="2"/>
    <n v="0"/>
    <n v="0"/>
    <n v="5193"/>
    <n v="62.01"/>
    <n v="100"/>
    <n v="0.16216216216216217"/>
    <n v="296"/>
    <n v="0.19430501747545589"/>
    <n v="0.23716215789318085"/>
    <n v="0"/>
    <n v="66"/>
    <n v="152"/>
    <n v="0"/>
    <n v="424"/>
    <n v="5.3571428571428568E-2"/>
    <n v="0.125"/>
    <n v="0"/>
    <n v="117"/>
    <n v="271"/>
    <x v="1"/>
    <n v="2.142857142857143E-3"/>
    <n v="5.0000000000000001E-3"/>
    <n v="0"/>
    <n v="11"/>
    <n v="25"/>
    <n v="0"/>
    <n v="2"/>
    <n v="10"/>
    <s v="No corresponde"/>
    <s v="No corresponde"/>
    <s v="No corresponde"/>
    <s v="No corresponde"/>
    <s v="No corresponde"/>
    <s v="No corresponde"/>
    <n v="1.3774104683195593E-2"/>
    <n v="0.7"/>
    <n v="0.8"/>
    <n v="0"/>
    <n v="25"/>
    <n v="51"/>
    <s v="No corresponde"/>
    <s v="No corresponde"/>
    <s v="No corresponde"/>
    <n v="0"/>
    <n v="1"/>
    <n v="3"/>
    <n v="0"/>
    <s v="No corresponde"/>
    <n v="1"/>
    <n v="10"/>
    <n v="11"/>
    <m/>
    <n v="1"/>
    <n v="1"/>
    <n v="0"/>
  </r>
  <r>
    <n v="1223"/>
    <n v="160112"/>
    <x v="15"/>
    <s v="Maynas"/>
    <s v="Belén"/>
    <n v="2"/>
    <n v="3"/>
    <n v="6"/>
    <s v="pobreza baja y ruralidad baja"/>
    <n v="4"/>
    <n v="0"/>
    <n v="1"/>
    <n v="76973"/>
    <n v="33.32"/>
    <n v="17.232055063913471"/>
    <n v="0.85907222548443918"/>
    <n v="3406"/>
    <n v="0.91089842273688792"/>
    <n v="0.98000001907348633"/>
    <n v="0"/>
    <n v="429"/>
    <n v="1000"/>
    <n v="0"/>
    <n v="3990"/>
    <n v="9.6428568874086656E-2"/>
    <n v="0.22499999403953552"/>
    <n v="0"/>
    <n v="429"/>
    <n v="1000"/>
    <x v="0"/>
    <s v="No corresponde"/>
    <s v="No corresponde"/>
    <n v="0"/>
    <n v="15"/>
    <n v="35"/>
    <n v="0"/>
    <n v="6"/>
    <n v="14"/>
    <s v="No corresponde"/>
    <s v="No corresponde"/>
    <s v="No corresponde"/>
    <s v="No corresponde"/>
    <s v="No corresponde"/>
    <s v="No corresponde"/>
    <n v="0.78270132083510868"/>
    <n v="0.8"/>
    <n v="0.9"/>
    <n v="0"/>
    <n v="764"/>
    <n v="1528"/>
    <s v="No corresponde"/>
    <s v="No corresponde"/>
    <s v="No corresponde"/>
    <n v="0"/>
    <n v="1"/>
    <n v="3"/>
    <n v="0"/>
    <s v="No corresponde"/>
    <n v="1"/>
    <n v="9"/>
    <n v="10"/>
    <m/>
    <n v="1"/>
    <n v="1"/>
    <n v="1"/>
  </r>
  <r>
    <n v="1224"/>
    <n v="160113"/>
    <x v="15"/>
    <s v="Maynas"/>
    <s v="San Juan Bautista"/>
    <n v="2"/>
    <n v="5"/>
    <n v="6"/>
    <s v="pobreza baja y ruralidad baja"/>
    <n v="1"/>
    <n v="0"/>
    <n v="0"/>
    <n v="160427"/>
    <n v="23.94"/>
    <n v="19.591233686284166"/>
    <n v="0.7982062780269058"/>
    <n v="6021"/>
    <n v="0.87320627958479791"/>
    <n v="0.9732062816619873"/>
    <n v="0"/>
    <n v="429"/>
    <n v="1000"/>
    <n v="0"/>
    <n v="6959"/>
    <n v="9.6428568874086656E-2"/>
    <n v="0.22499999403953552"/>
    <n v="0"/>
    <n v="429"/>
    <n v="1000"/>
    <x v="0"/>
    <s v="No corresponde"/>
    <s v="No corresponde"/>
    <n v="0"/>
    <n v="15"/>
    <n v="35"/>
    <n v="0"/>
    <n v="6"/>
    <n v="14"/>
    <s v="No corresponde"/>
    <s v="No corresponde"/>
    <s v="No corresponde"/>
    <s v="No corresponde"/>
    <s v="No corresponde"/>
    <s v="No corresponde"/>
    <n v="0.89395327530920754"/>
    <n v="0.9"/>
    <n v="0.95"/>
    <n v="0"/>
    <n v="1379"/>
    <n v="2758"/>
    <s v="No corresponde"/>
    <s v="No corresponde"/>
    <s v="No corresponde"/>
    <n v="0"/>
    <n v="1"/>
    <n v="3"/>
    <s v="No corresponde"/>
    <s v="No corresponde"/>
    <s v="No corresponde"/>
    <n v="9"/>
    <n v="9"/>
    <m/>
    <n v="0"/>
    <n v="0"/>
    <n v="1"/>
  </r>
  <r>
    <n v="1225"/>
    <n v="160201"/>
    <x v="15"/>
    <s v="Alto Amazonas"/>
    <s v="Yurimaguas"/>
    <n v="1"/>
    <n v="3"/>
    <n v="6"/>
    <s v="pobreza baja y ruralidad baja"/>
    <n v="3"/>
    <n v="0"/>
    <n v="0"/>
    <n v="73410"/>
    <n v="46.57"/>
    <n v="26.234676007005252"/>
    <n v="0.82545230263157898"/>
    <n v="4864"/>
    <n v="0.89168703824953932"/>
    <n v="0.98000001907348633"/>
    <n v="0"/>
    <n v="429"/>
    <n v="1000"/>
    <n v="2.8184892897406989E-4"/>
    <n v="7096"/>
    <n v="9.6710420603778255E-2"/>
    <n v="0.22528184950351715"/>
    <n v="0"/>
    <n v="429"/>
    <n v="1000"/>
    <x v="0"/>
    <s v="No corresponde"/>
    <s v="No corresponde"/>
    <n v="0"/>
    <n v="15"/>
    <n v="35"/>
    <n v="0"/>
    <n v="2"/>
    <n v="10"/>
    <n v="0"/>
    <n v="0.36428571428571427"/>
    <n v="0.85"/>
    <n v="0"/>
    <n v="0.36428571428571427"/>
    <n v="0.85"/>
    <n v="0.79430247172182655"/>
    <n v="0.8"/>
    <n v="0.9"/>
    <n v="0"/>
    <n v="921"/>
    <n v="1843"/>
    <s v="No corresponde"/>
    <s v="No corresponde"/>
    <s v="No corresponde"/>
    <n v="0"/>
    <n v="1"/>
    <n v="3"/>
    <n v="0"/>
    <s v="No corresponde"/>
    <n v="1"/>
    <n v="11"/>
    <n v="12"/>
    <m/>
    <n v="1"/>
    <n v="1"/>
    <n v="1"/>
  </r>
  <r>
    <n v="1226"/>
    <n v="160202"/>
    <x v="15"/>
    <s v="Alto Amazonas"/>
    <s v="Balsapuerto"/>
    <n v="1"/>
    <n v="1"/>
    <n v="1"/>
    <s v="pobreza muy alta y ruralidad alta"/>
    <n v="2"/>
    <n v="0"/>
    <n v="0"/>
    <n v="17887"/>
    <n v="74.099999999999994"/>
    <n v="100"/>
    <n v="0.15696649029982362"/>
    <n v="1134"/>
    <n v="0.17839506140852129"/>
    <n v="0.20696648955345154"/>
    <n v="0"/>
    <n v="134"/>
    <n v="312"/>
    <n v="6.8073519400953025E-4"/>
    <n v="1469"/>
    <n v="4.3537879548369129E-2"/>
    <n v="0.10068073868751526"/>
    <n v="0"/>
    <n v="344"/>
    <n v="802"/>
    <x v="1"/>
    <n v="2.142857142857143E-3"/>
    <n v="5.0000000000000001E-3"/>
    <n v="0"/>
    <n v="15"/>
    <n v="35"/>
    <n v="0"/>
    <n v="2"/>
    <n v="10"/>
    <s v="No corresponde"/>
    <s v="No corresponde"/>
    <s v="No corresponde"/>
    <s v="No corresponde"/>
    <s v="No corresponde"/>
    <s v="No corresponde"/>
    <n v="0.32851985559566788"/>
    <n v="0.7"/>
    <n v="0.8"/>
    <n v="0"/>
    <n v="70"/>
    <n v="140"/>
    <n v="0"/>
    <n v="0"/>
    <n v="1"/>
    <n v="0"/>
    <n v="1"/>
    <n v="3"/>
    <n v="0"/>
    <s v="No corresponde"/>
    <n v="1"/>
    <n v="10"/>
    <n v="12"/>
    <m/>
    <n v="1"/>
    <n v="1"/>
    <n v="1"/>
  </r>
  <r>
    <n v="1227"/>
    <n v="160205"/>
    <x v="15"/>
    <s v="Alto Amazonas"/>
    <s v="Jeberos"/>
    <n v="1"/>
    <n v="1"/>
    <n v="4"/>
    <s v="pobreza media y ruralidad media"/>
    <n v="2"/>
    <n v="0"/>
    <n v="0"/>
    <n v="5406"/>
    <n v="62.47"/>
    <n v="50.061050061050061"/>
    <n v="0.21031746031746032"/>
    <n v="252"/>
    <n v="0.26388888990257331"/>
    <n v="0.335317462682724"/>
    <n v="0"/>
    <n v="51"/>
    <n v="119"/>
    <n v="0"/>
    <n v="419"/>
    <n v="7.4999998722757616E-2"/>
    <n v="0.17499999701976776"/>
    <n v="0"/>
    <n v="87"/>
    <n v="203"/>
    <x v="1"/>
    <n v="2.142857142857143E-3"/>
    <n v="5.0000000000000001E-3"/>
    <n v="0"/>
    <n v="11"/>
    <n v="25"/>
    <n v="0"/>
    <n v="2"/>
    <n v="10"/>
    <s v="No corresponde"/>
    <s v="No corresponde"/>
    <s v="No corresponde"/>
    <s v="No corresponde"/>
    <s v="No corresponde"/>
    <s v="No corresponde"/>
    <n v="0.25"/>
    <n v="0.7"/>
    <n v="0.8"/>
    <n v="0"/>
    <n v="150"/>
    <n v="300"/>
    <s v="No corresponde"/>
    <s v="No corresponde"/>
    <s v="No corresponde"/>
    <n v="0"/>
    <n v="1"/>
    <n v="3"/>
    <n v="0"/>
    <s v="No corresponde"/>
    <n v="1"/>
    <n v="10"/>
    <n v="11"/>
    <m/>
    <n v="1"/>
    <n v="1"/>
    <n v="0"/>
  </r>
  <r>
    <n v="1228"/>
    <n v="160206"/>
    <x v="15"/>
    <s v="Alto Amazonas"/>
    <s v="Lagunas"/>
    <n v="1"/>
    <n v="1"/>
    <n v="4"/>
    <s v="pobreza media y ruralidad media"/>
    <n v="3"/>
    <n v="0"/>
    <n v="0"/>
    <n v="14459"/>
    <n v="83.34"/>
    <n v="43.494252873563219"/>
    <n v="0.3532818532818533"/>
    <n v="518"/>
    <n v="0.4068532828395694"/>
    <n v="0.47828185558319092"/>
    <n v="0"/>
    <n v="100"/>
    <n v="233"/>
    <n v="0"/>
    <n v="1010"/>
    <n v="7.4999998722757616E-2"/>
    <n v="0.17499999701976776"/>
    <n v="0"/>
    <n v="231"/>
    <n v="537"/>
    <x v="1"/>
    <n v="2.142857142857143E-3"/>
    <n v="5.0000000000000001E-3"/>
    <n v="0"/>
    <n v="15"/>
    <n v="35"/>
    <n v="0"/>
    <n v="2"/>
    <n v="10"/>
    <s v="No corresponde"/>
    <s v="No corresponde"/>
    <s v="No corresponde"/>
    <s v="No corresponde"/>
    <s v="No corresponde"/>
    <s v="No corresponde"/>
    <n v="0.27407407407407408"/>
    <n v="0.7"/>
    <n v="0.8"/>
    <n v="0"/>
    <n v="230"/>
    <n v="460"/>
    <n v="0"/>
    <n v="0"/>
    <n v="1"/>
    <n v="0"/>
    <n v="1"/>
    <n v="3"/>
    <n v="0"/>
    <s v="No corresponde"/>
    <n v="1"/>
    <n v="10"/>
    <n v="12"/>
    <m/>
    <n v="1"/>
    <n v="1"/>
    <n v="0"/>
  </r>
  <r>
    <n v="1229"/>
    <n v="160210"/>
    <x v="15"/>
    <s v="Alto Amazonas"/>
    <s v="Santa Cruz"/>
    <n v="1"/>
    <n v="1"/>
    <n v="2"/>
    <s v="pobreza alta y ruralidad alta"/>
    <n v="2"/>
    <n v="0"/>
    <n v="0"/>
    <n v="4496"/>
    <n v="64.260000000000005"/>
    <n v="100"/>
    <n v="0.32804232804232802"/>
    <n v="189"/>
    <n v="0.36018518021137352"/>
    <n v="0.40304231643676758"/>
    <n v="0"/>
    <n v="42"/>
    <n v="98"/>
    <n v="0"/>
    <n v="340"/>
    <n v="5.3571428571428568E-2"/>
    <n v="0.125"/>
    <n v="0"/>
    <n v="87"/>
    <n v="202"/>
    <x v="1"/>
    <n v="2.142857142857143E-3"/>
    <n v="5.0000000000000001E-3"/>
    <n v="0"/>
    <n v="11"/>
    <n v="25"/>
    <n v="0"/>
    <n v="2"/>
    <n v="10"/>
    <s v="No corresponde"/>
    <s v="No corresponde"/>
    <s v="No corresponde"/>
    <s v="No corresponde"/>
    <s v="No corresponde"/>
    <s v="No corresponde"/>
    <n v="0.94285714285714284"/>
    <n v="0.95"/>
    <n v="1"/>
    <n v="0"/>
    <n v="72"/>
    <n v="144"/>
    <n v="0"/>
    <n v="0"/>
    <n v="1"/>
    <n v="0"/>
    <n v="1"/>
    <n v="3"/>
    <n v="0"/>
    <s v="No corresponde"/>
    <n v="1"/>
    <n v="10"/>
    <n v="12"/>
    <m/>
    <n v="1"/>
    <n v="1"/>
    <n v="0"/>
  </r>
  <r>
    <n v="1230"/>
    <n v="160211"/>
    <x v="15"/>
    <s v="Alto Amazonas"/>
    <s v="Teniente César López Rojas"/>
    <n v="1"/>
    <n v="2"/>
    <n v="2"/>
    <s v="pobreza alta y ruralidad alta"/>
    <n v="2"/>
    <n v="0"/>
    <n v="0"/>
    <n v="6685"/>
    <n v="54.93"/>
    <n v="100"/>
    <n v="0.48375451263537905"/>
    <n v="277"/>
    <n v="0.51589736596034197"/>
    <n v="0.55875450372695923"/>
    <n v="0"/>
    <n v="66"/>
    <n v="153"/>
    <n v="1.7241379310344827E-3"/>
    <n v="580"/>
    <n v="5.5295566898848625E-2"/>
    <n v="0.12672413885593414"/>
    <n v="0"/>
    <n v="97"/>
    <n v="226"/>
    <x v="1"/>
    <n v="2.142857142857143E-3"/>
    <n v="5.0000000000000001E-3"/>
    <n v="0"/>
    <n v="11"/>
    <n v="25"/>
    <n v="0"/>
    <n v="2"/>
    <n v="10"/>
    <s v="No corresponde"/>
    <s v="No corresponde"/>
    <s v="No corresponde"/>
    <s v="No corresponde"/>
    <s v="No corresponde"/>
    <s v="No corresponde"/>
    <n v="0.92613636363636365"/>
    <n v="0.95"/>
    <n v="1"/>
    <n v="0"/>
    <n v="122"/>
    <n v="244"/>
    <n v="0"/>
    <n v="0"/>
    <n v="1"/>
    <n v="0"/>
    <n v="1"/>
    <n v="3"/>
    <n v="0"/>
    <s v="No corresponde"/>
    <n v="1"/>
    <n v="10"/>
    <n v="12"/>
    <m/>
    <n v="1"/>
    <n v="1"/>
    <n v="0"/>
  </r>
  <r>
    <n v="1231"/>
    <n v="160301"/>
    <x v="15"/>
    <s v="Loreto"/>
    <s v="Nauta"/>
    <n v="1"/>
    <n v="2"/>
    <n v="4"/>
    <s v="pobreza media y ruralidad media"/>
    <n v="2"/>
    <n v="0"/>
    <n v="0"/>
    <n v="30368"/>
    <n v="48.88"/>
    <n v="48.509803921568626"/>
    <n v="0.3822590938098277"/>
    <n v="1567"/>
    <n v="0.4358305125512989"/>
    <n v="0.5072590708732605"/>
    <n v="0"/>
    <n v="364"/>
    <n v="849"/>
    <n v="3.9698292973402142E-4"/>
    <n v="2519"/>
    <n v="7.5396981183476458E-2"/>
    <n v="0.17539697885513306"/>
    <n v="0"/>
    <n v="429"/>
    <n v="1000"/>
    <x v="0"/>
    <s v="No corresponde"/>
    <s v="No corresponde"/>
    <n v="0"/>
    <n v="15"/>
    <n v="35"/>
    <n v="0"/>
    <n v="6"/>
    <n v="14"/>
    <n v="0"/>
    <n v="0.36428571428571427"/>
    <n v="0.85"/>
    <n v="0"/>
    <n v="0.36428571428571427"/>
    <n v="0.85"/>
    <n v="0.71984435797665369"/>
    <n v="0.8"/>
    <n v="0.9"/>
    <n v="0"/>
    <n v="336"/>
    <n v="672"/>
    <s v="No corresponde"/>
    <s v="No corresponde"/>
    <s v="No corresponde"/>
    <n v="0"/>
    <n v="1"/>
    <n v="3"/>
    <n v="0"/>
    <s v="No corresponde"/>
    <n v="1"/>
    <n v="11"/>
    <n v="12"/>
    <m/>
    <n v="1"/>
    <n v="1"/>
    <n v="1"/>
  </r>
  <r>
    <n v="1232"/>
    <n v="160302"/>
    <x v="15"/>
    <s v="Loreto"/>
    <s v="Parinari"/>
    <n v="1"/>
    <n v="1"/>
    <n v="1"/>
    <s v="pobreza muy alta y ruralidad alta"/>
    <n v="4"/>
    <n v="1"/>
    <n v="0"/>
    <n v="7268"/>
    <n v="68.22"/>
    <n v="100"/>
    <n v="0.35161290322580646"/>
    <n v="310"/>
    <n v="0.37304147654964076"/>
    <n v="0.40161290764808655"/>
    <n v="0"/>
    <n v="83"/>
    <n v="192"/>
    <n v="0"/>
    <n v="579"/>
    <n v="4.2857143495764048E-2"/>
    <n v="0.10000000149011612"/>
    <n v="0"/>
    <n v="118"/>
    <n v="274"/>
    <x v="1"/>
    <n v="2.142857142857143E-3"/>
    <n v="5.0000000000000001E-3"/>
    <n v="0"/>
    <n v="11"/>
    <n v="25"/>
    <n v="0"/>
    <n v="2"/>
    <n v="10"/>
    <s v="No corresponde"/>
    <s v="No corresponde"/>
    <s v="No corresponde"/>
    <s v="No corresponde"/>
    <s v="No corresponde"/>
    <s v="No corresponde"/>
    <n v="0.9882352941176471"/>
    <n v="1"/>
    <n v="1"/>
    <n v="0"/>
    <n v="79"/>
    <n v="158"/>
    <s v="No corresponde"/>
    <s v="No corresponde"/>
    <s v="No corresponde"/>
    <n v="0"/>
    <n v="1"/>
    <n v="3"/>
    <n v="0"/>
    <s v="No corresponde"/>
    <n v="1"/>
    <n v="10"/>
    <n v="11"/>
    <m/>
    <n v="1"/>
    <n v="1"/>
    <n v="0"/>
  </r>
  <r>
    <n v="1233"/>
    <n v="160303"/>
    <x v="15"/>
    <s v="Loreto"/>
    <s v="Tigre"/>
    <n v="1"/>
    <n v="2"/>
    <n v="2"/>
    <s v="pobreza alta y ruralidad alta"/>
    <n v="4"/>
    <n v="1"/>
    <n v="1"/>
    <n v="8589"/>
    <n v="55.83"/>
    <n v="100"/>
    <n v="0.2448559670781893"/>
    <n v="486"/>
    <n v="0.27699882042611229"/>
    <n v="0.3198559582233429"/>
    <n v="0"/>
    <n v="128"/>
    <n v="298"/>
    <n v="0"/>
    <n v="860"/>
    <n v="5.3571428571428568E-2"/>
    <n v="0.125"/>
    <n v="0"/>
    <n v="162"/>
    <n v="377"/>
    <x v="1"/>
    <n v="2.142857142857143E-3"/>
    <n v="5.0000000000000001E-3"/>
    <n v="0"/>
    <n v="11"/>
    <n v="25"/>
    <n v="0"/>
    <n v="2"/>
    <n v="10"/>
    <s v="No corresponde"/>
    <s v="No corresponde"/>
    <s v="No corresponde"/>
    <s v="No corresponde"/>
    <s v="No corresponde"/>
    <s v="No corresponde"/>
    <n v="0.97560975609756095"/>
    <n v="1"/>
    <n v="1"/>
    <n v="0"/>
    <n v="79"/>
    <n v="159"/>
    <n v="0"/>
    <n v="0"/>
    <n v="1"/>
    <n v="0"/>
    <n v="1"/>
    <n v="3"/>
    <n v="0"/>
    <s v="No corresponde"/>
    <n v="1"/>
    <n v="10"/>
    <n v="12"/>
    <m/>
    <n v="1"/>
    <n v="1"/>
    <n v="1"/>
  </r>
  <r>
    <n v="1234"/>
    <n v="160304"/>
    <x v="15"/>
    <s v="Loreto"/>
    <s v="Trompeteros"/>
    <n v="2"/>
    <n v="3"/>
    <n v="5"/>
    <s v="pobreza baja y ruralidad alta"/>
    <n v="2"/>
    <n v="0"/>
    <n v="0"/>
    <n v="11100"/>
    <n v="34.32"/>
    <n v="100"/>
    <n v="0.21390374331550802"/>
    <n v="561"/>
    <n v="0.27818945236930964"/>
    <n v="0.36390373110771179"/>
    <n v="0"/>
    <n v="81"/>
    <n v="188"/>
    <n v="0"/>
    <n v="621"/>
    <n v="8.5714286991528096E-2"/>
    <n v="0.20000000298023224"/>
    <n v="0"/>
    <n v="200"/>
    <n v="465"/>
    <x v="0"/>
    <s v="No corresponde"/>
    <s v="No corresponde"/>
    <n v="0"/>
    <n v="15"/>
    <n v="35"/>
    <n v="0"/>
    <n v="2"/>
    <n v="10"/>
    <s v="No corresponde"/>
    <s v="No corresponde"/>
    <s v="No corresponde"/>
    <s v="No corresponde"/>
    <s v="No corresponde"/>
    <s v="No corresponde"/>
    <n v="0.65972222222222221"/>
    <n v="0.8"/>
    <n v="0.9"/>
    <n v="0"/>
    <n v="7"/>
    <n v="14"/>
    <n v="0"/>
    <n v="0"/>
    <n v="1"/>
    <n v="0"/>
    <n v="1"/>
    <n v="3"/>
    <n v="0"/>
    <s v="No corresponde"/>
    <n v="1"/>
    <n v="9"/>
    <n v="11"/>
    <m/>
    <n v="1"/>
    <n v="1"/>
    <n v="0"/>
  </r>
  <r>
    <n v="1235"/>
    <n v="160305"/>
    <x v="15"/>
    <s v="Loreto"/>
    <s v="Urarinas"/>
    <n v="1"/>
    <n v="1"/>
    <n v="1"/>
    <s v="pobreza muy alta y ruralidad alta"/>
    <n v="2"/>
    <n v="0"/>
    <n v="0"/>
    <n v="15139"/>
    <n v="67.75"/>
    <n v="100"/>
    <n v="0.16785714285714284"/>
    <n v="560"/>
    <n v="0.1892857119136927"/>
    <n v="0.21785713732242584"/>
    <n v="0"/>
    <n v="85"/>
    <n v="198"/>
    <n v="0"/>
    <n v="578"/>
    <n v="4.2857143495764048E-2"/>
    <n v="0.10000000149011612"/>
    <n v="0"/>
    <n v="243"/>
    <n v="567"/>
    <x v="1"/>
    <n v="2.142857142857143E-3"/>
    <n v="5.0000000000000001E-3"/>
    <n v="0"/>
    <n v="15"/>
    <n v="35"/>
    <n v="0"/>
    <n v="2"/>
    <n v="10"/>
    <s v="No corresponde"/>
    <s v="No corresponde"/>
    <s v="No corresponde"/>
    <s v="No corresponde"/>
    <s v="No corresponde"/>
    <s v="No corresponde"/>
    <n v="0.97959183673469385"/>
    <n v="1"/>
    <n v="1"/>
    <n v="0"/>
    <n v="134"/>
    <n v="268"/>
    <s v="No corresponde"/>
    <s v="No corresponde"/>
    <s v="No corresponde"/>
    <n v="0"/>
    <n v="1"/>
    <n v="3"/>
    <n v="0"/>
    <s v="No corresponde"/>
    <n v="1"/>
    <n v="10"/>
    <n v="11"/>
    <m/>
    <n v="1"/>
    <n v="1"/>
    <n v="0"/>
  </r>
  <r>
    <n v="1236"/>
    <n v="160401"/>
    <x v="15"/>
    <s v="Mariscal Ramón Castilla"/>
    <s v="Ramón Castilla"/>
    <n v="2"/>
    <n v="4"/>
    <n v="4"/>
    <s v="pobreza media y ruralidad media"/>
    <n v="2"/>
    <n v="0"/>
    <n v="0"/>
    <n v="24805"/>
    <n v="33.24"/>
    <n v="58.295838020247473"/>
    <n v="0.49794238683127573"/>
    <n v="1215"/>
    <n v="0.5515138159283185"/>
    <n v="0.62294238805770874"/>
    <n v="0"/>
    <n v="316"/>
    <n v="737"/>
    <n v="0"/>
    <n v="1906"/>
    <n v="7.4999998722757616E-2"/>
    <n v="0.17499999701976776"/>
    <n v="0"/>
    <n v="423"/>
    <n v="985"/>
    <x v="0"/>
    <s v="No corresponde"/>
    <s v="No corresponde"/>
    <n v="0"/>
    <n v="15"/>
    <n v="35"/>
    <n v="0"/>
    <n v="2"/>
    <n v="10"/>
    <n v="0"/>
    <n v="0.36428571428571427"/>
    <n v="0.85"/>
    <n v="0"/>
    <n v="0.36428571428571427"/>
    <n v="0.85"/>
    <n v="0.9203722854188211"/>
    <n v="0.95"/>
    <n v="1"/>
    <n v="0"/>
    <n v="202"/>
    <n v="404"/>
    <n v="0"/>
    <n v="0"/>
    <n v="1"/>
    <n v="0"/>
    <n v="1"/>
    <n v="3"/>
    <n v="0"/>
    <s v="No corresponde"/>
    <n v="1"/>
    <n v="11"/>
    <n v="13"/>
    <m/>
    <n v="1"/>
    <n v="1"/>
    <n v="0"/>
  </r>
  <r>
    <n v="1237"/>
    <n v="160402"/>
    <x v="15"/>
    <s v="Mariscal Ramón Castilla"/>
    <s v="Pebas"/>
    <n v="1"/>
    <n v="1"/>
    <n v="4"/>
    <s v="pobreza media y ruralidad media"/>
    <n v="4"/>
    <n v="1"/>
    <n v="1"/>
    <n v="17501"/>
    <n v="63.44"/>
    <n v="74.370112945264992"/>
    <n v="0.31533101045296169"/>
    <n v="574"/>
    <n v="0.36890243969193853"/>
    <n v="0.44033101201057434"/>
    <n v="0"/>
    <n v="188"/>
    <n v="437"/>
    <n v="7.5357950263752827E-4"/>
    <n v="1327"/>
    <n v="7.5753579091648468E-2"/>
    <n v="0.17575357854366302"/>
    <n v="0"/>
    <n v="245"/>
    <n v="571"/>
    <x v="1"/>
    <n v="2.142857142857143E-3"/>
    <n v="5.0000000000000001E-3"/>
    <n v="0"/>
    <n v="15"/>
    <n v="35"/>
    <n v="0"/>
    <n v="2"/>
    <n v="10"/>
    <s v="No corresponde"/>
    <s v="No corresponde"/>
    <s v="No corresponde"/>
    <s v="No corresponde"/>
    <s v="No corresponde"/>
    <s v="No corresponde"/>
    <n v="0.69588744588744589"/>
    <n v="0.8"/>
    <n v="0.9"/>
    <n v="0"/>
    <n v="166"/>
    <n v="333"/>
    <s v="No corresponde"/>
    <s v="No corresponde"/>
    <s v="No corresponde"/>
    <n v="0"/>
    <n v="1"/>
    <n v="3"/>
    <n v="0"/>
    <s v="No corresponde"/>
    <n v="1"/>
    <n v="10"/>
    <n v="11"/>
    <m/>
    <n v="1"/>
    <n v="1"/>
    <n v="1"/>
  </r>
  <r>
    <n v="1238"/>
    <n v="160403"/>
    <x v="15"/>
    <s v="Mariscal Ramón Castilla"/>
    <s v="Yavari"/>
    <n v="2"/>
    <n v="3"/>
    <n v="5"/>
    <s v="pobreza baja y ruralidad alta"/>
    <n v="3"/>
    <n v="0"/>
    <n v="0"/>
    <n v="16175"/>
    <n v="39.04"/>
    <n v="100"/>
    <n v="0.15192307692307691"/>
    <n v="520"/>
    <n v="0.21620878668931814"/>
    <n v="0.30192306637763977"/>
    <n v="0"/>
    <n v="120"/>
    <n v="279"/>
    <n v="0"/>
    <n v="761"/>
    <n v="8.5714286991528096E-2"/>
    <n v="0.20000000298023224"/>
    <n v="0"/>
    <n v="265"/>
    <n v="617"/>
    <x v="0"/>
    <s v="No corresponde"/>
    <s v="No corresponde"/>
    <n v="0"/>
    <n v="15"/>
    <n v="35"/>
    <n v="0"/>
    <n v="2"/>
    <n v="10"/>
    <s v="No corresponde"/>
    <s v="No corresponde"/>
    <s v="No corresponde"/>
    <s v="No corresponde"/>
    <s v="No corresponde"/>
    <s v="No corresponde"/>
    <n v="0.89820359281437123"/>
    <n v="0.9"/>
    <n v="0.95"/>
    <n v="0"/>
    <n v="114"/>
    <n v="229"/>
    <n v="0"/>
    <n v="0"/>
    <n v="1"/>
    <n v="0"/>
    <n v="1"/>
    <n v="3"/>
    <n v="0"/>
    <s v="No corresponde"/>
    <n v="1"/>
    <n v="9"/>
    <n v="11"/>
    <m/>
    <n v="1"/>
    <n v="1"/>
    <n v="0"/>
  </r>
  <r>
    <n v="1239"/>
    <n v="160404"/>
    <x v="15"/>
    <s v="Mariscal Ramón Castilla"/>
    <s v="San Pablo"/>
    <n v="1"/>
    <n v="2"/>
    <n v="4"/>
    <s v="pobreza media y ruralidad media"/>
    <n v="2"/>
    <n v="0"/>
    <n v="0"/>
    <n v="16532"/>
    <n v="55.9"/>
    <n v="57.434695244474213"/>
    <n v="0.17191283292978207"/>
    <n v="413"/>
    <n v="0.22548425559435117"/>
    <n v="0.29691281914710999"/>
    <n v="0"/>
    <n v="150"/>
    <n v="350"/>
    <n v="0"/>
    <n v="1061"/>
    <n v="7.4999998722757616E-2"/>
    <n v="0.17499999701976776"/>
    <n v="0"/>
    <n v="267"/>
    <n v="622"/>
    <x v="1"/>
    <n v="2.142857142857143E-3"/>
    <n v="5.0000000000000001E-3"/>
    <n v="0"/>
    <n v="15"/>
    <n v="35"/>
    <n v="0"/>
    <n v="2"/>
    <n v="10"/>
    <s v="No corresponde"/>
    <s v="No corresponde"/>
    <s v="No corresponde"/>
    <s v="No corresponde"/>
    <s v="No corresponde"/>
    <s v="No corresponde"/>
    <n v="0.27954545454545454"/>
    <n v="0.7"/>
    <n v="0.8"/>
    <n v="0"/>
    <n v="128"/>
    <n v="256"/>
    <n v="0"/>
    <n v="0"/>
    <n v="1"/>
    <n v="0"/>
    <n v="1"/>
    <n v="3"/>
    <n v="0"/>
    <s v="No corresponde"/>
    <n v="1"/>
    <n v="10"/>
    <n v="12"/>
    <m/>
    <n v="1"/>
    <n v="1"/>
    <n v="0"/>
  </r>
  <r>
    <n v="1240"/>
    <n v="160501"/>
    <x v="15"/>
    <s v="Requena"/>
    <s v="Requena"/>
    <n v="1"/>
    <n v="2"/>
    <n v="6"/>
    <s v="pobreza baja y ruralidad baja"/>
    <n v="2"/>
    <n v="0"/>
    <n v="0"/>
    <n v="30737"/>
    <n v="48.61"/>
    <n v="13.279369940931963"/>
    <n v="0.83314415437003408"/>
    <n v="1762"/>
    <n v="0.89608238210008506"/>
    <n v="0.98000001907348633"/>
    <n v="0"/>
    <n v="333"/>
    <n v="775"/>
    <n v="0"/>
    <n v="2323"/>
    <n v="9.6428568874086656E-2"/>
    <n v="0.22499999403953552"/>
    <n v="0"/>
    <n v="429"/>
    <n v="1000"/>
    <x v="0"/>
    <s v="No corresponde"/>
    <s v="No corresponde"/>
    <n v="0"/>
    <n v="15"/>
    <n v="35"/>
    <n v="0"/>
    <n v="2"/>
    <n v="10"/>
    <n v="0"/>
    <n v="0.36428571428571427"/>
    <n v="0.85"/>
    <n v="0"/>
    <n v="0.36428571428571427"/>
    <n v="0.85"/>
    <n v="0.56442166910688141"/>
    <n v="0.8"/>
    <n v="0.9"/>
    <n v="0"/>
    <n v="428"/>
    <n v="857"/>
    <s v="No corresponde"/>
    <s v="No corresponde"/>
    <s v="No corresponde"/>
    <n v="0"/>
    <n v="1"/>
    <n v="3"/>
    <n v="0"/>
    <s v="No corresponde"/>
    <n v="1"/>
    <n v="11"/>
    <n v="12"/>
    <m/>
    <n v="1"/>
    <n v="1"/>
    <n v="1"/>
  </r>
  <r>
    <n v="1241"/>
    <n v="160502"/>
    <x v="15"/>
    <s v="Requena"/>
    <s v="Alto Tapiche"/>
    <n v="2"/>
    <n v="4"/>
    <n v="5"/>
    <s v="pobreza baja y ruralidad alta"/>
    <n v="2"/>
    <n v="0"/>
    <n v="0"/>
    <n v="2121"/>
    <n v="30.67"/>
    <n v="100"/>
    <n v="0.30645161290322581"/>
    <n v="62"/>
    <n v="0.37073733221550692"/>
    <n v="0.45645162463188171"/>
    <n v="0"/>
    <n v="11"/>
    <n v="25"/>
    <n v="0"/>
    <n v="94"/>
    <n v="8.5714286991528096E-2"/>
    <n v="0.20000000298023224"/>
    <n v="0"/>
    <n v="38"/>
    <n v="87"/>
    <x v="0"/>
    <s v="No corresponde"/>
    <s v="No corresponde"/>
    <n v="0"/>
    <n v="7"/>
    <n v="15"/>
    <n v="0"/>
    <n v="2"/>
    <n v="10"/>
    <s v="No corresponde"/>
    <s v="No corresponde"/>
    <s v="No corresponde"/>
    <s v="No corresponde"/>
    <s v="No corresponde"/>
    <s v="No corresponde"/>
    <n v="0"/>
    <n v="0.7"/>
    <n v="0.8"/>
    <n v="0"/>
    <n v="51"/>
    <n v="102"/>
    <s v="No corresponde"/>
    <s v="No corresponde"/>
    <s v="No corresponde"/>
    <n v="0"/>
    <n v="1"/>
    <n v="3"/>
    <n v="0"/>
    <s v="No corresponde"/>
    <n v="1"/>
    <n v="9"/>
    <n v="10"/>
    <m/>
    <n v="1"/>
    <n v="1"/>
    <n v="0"/>
  </r>
  <r>
    <n v="1242"/>
    <n v="160503"/>
    <x v="15"/>
    <s v="Requena"/>
    <s v="Capelo"/>
    <n v="1"/>
    <n v="2"/>
    <n v="3"/>
    <s v="pobreza media y ruralidad alta"/>
    <n v="4"/>
    <n v="1"/>
    <n v="0"/>
    <n v="4525"/>
    <n v="47.98"/>
    <n v="100"/>
    <n v="0.28030303030303028"/>
    <n v="132"/>
    <n v="0.32316017099273153"/>
    <n v="0.3803030252456665"/>
    <n v="0"/>
    <n v="34"/>
    <n v="78"/>
    <n v="0"/>
    <n v="237"/>
    <n v="6.4285716840199056E-2"/>
    <n v="0.15000000596046448"/>
    <n v="0"/>
    <n v="56"/>
    <n v="130"/>
    <x v="0"/>
    <s v="No corresponde"/>
    <s v="No corresponde"/>
    <n v="0"/>
    <n v="11"/>
    <n v="25"/>
    <n v="0"/>
    <n v="2"/>
    <n v="10"/>
    <s v="No corresponde"/>
    <s v="No corresponde"/>
    <s v="No corresponde"/>
    <s v="No corresponde"/>
    <s v="No corresponde"/>
    <s v="No corresponde"/>
    <n v="0.62195121951219512"/>
    <n v="0.8"/>
    <n v="0.9"/>
    <n v="0"/>
    <n v="105"/>
    <n v="210"/>
    <n v="0"/>
    <n v="0"/>
    <n v="1"/>
    <n v="0"/>
    <n v="1"/>
    <n v="3"/>
    <n v="0"/>
    <s v="No corresponde"/>
    <n v="1"/>
    <n v="9"/>
    <n v="11"/>
    <m/>
    <n v="1"/>
    <n v="1"/>
    <n v="0"/>
  </r>
  <r>
    <n v="1243"/>
    <n v="160504"/>
    <x v="15"/>
    <s v="Requena"/>
    <s v="Emilio San Martín"/>
    <n v="1"/>
    <n v="1"/>
    <n v="1"/>
    <s v="pobreza muy alta y ruralidad alta"/>
    <n v="2"/>
    <n v="0"/>
    <n v="0"/>
    <n v="7571"/>
    <n v="74.23"/>
    <n v="100"/>
    <n v="0.28301886792452829"/>
    <n v="265"/>
    <n v="0.30444743988327583"/>
    <n v="0.33301886916160583"/>
    <n v="0"/>
    <n v="49"/>
    <n v="114"/>
    <n v="0"/>
    <n v="367"/>
    <n v="4.2857143495764048E-2"/>
    <n v="0.10000000149011612"/>
    <n v="0"/>
    <n v="118"/>
    <n v="275"/>
    <x v="1"/>
    <n v="2.142857142857143E-3"/>
    <n v="5.0000000000000001E-3"/>
    <n v="0"/>
    <n v="11"/>
    <n v="25"/>
    <n v="0"/>
    <n v="2"/>
    <n v="10"/>
    <s v="No corresponde"/>
    <s v="No corresponde"/>
    <s v="No corresponde"/>
    <s v="No corresponde"/>
    <s v="No corresponde"/>
    <s v="No corresponde"/>
    <n v="0.89393939393939392"/>
    <n v="0.9"/>
    <n v="0.95"/>
    <n v="0"/>
    <n v="142"/>
    <n v="284"/>
    <s v="No corresponde"/>
    <s v="No corresponde"/>
    <s v="No corresponde"/>
    <n v="0"/>
    <n v="1"/>
    <n v="3"/>
    <n v="0"/>
    <s v="No corresponde"/>
    <n v="1"/>
    <n v="10"/>
    <n v="11"/>
    <m/>
    <n v="1"/>
    <n v="1"/>
    <n v="0"/>
  </r>
  <r>
    <n v="1244"/>
    <n v="160505"/>
    <x v="15"/>
    <s v="Requena"/>
    <s v="Maquia"/>
    <n v="1"/>
    <n v="1"/>
    <n v="2"/>
    <s v="pobreza alta y ruralidad alta"/>
    <n v="2"/>
    <n v="0"/>
    <n v="0"/>
    <n v="8435"/>
    <n v="61.83"/>
    <n v="100"/>
    <n v="0.18491484184914841"/>
    <n v="411"/>
    <n v="0.21705770044016848"/>
    <n v="0.25991484522819519"/>
    <n v="0"/>
    <n v="82"/>
    <n v="191"/>
    <n v="0"/>
    <n v="568"/>
    <n v="5.3571428571428568E-2"/>
    <n v="0.125"/>
    <n v="0"/>
    <n v="149"/>
    <n v="346"/>
    <x v="1"/>
    <n v="2.142857142857143E-3"/>
    <n v="5.0000000000000001E-3"/>
    <n v="0"/>
    <n v="11"/>
    <n v="25"/>
    <n v="0"/>
    <n v="2"/>
    <n v="10"/>
    <s v="No corresponde"/>
    <s v="No corresponde"/>
    <s v="No corresponde"/>
    <s v="No corresponde"/>
    <s v="No corresponde"/>
    <s v="No corresponde"/>
    <n v="0.77435897435897438"/>
    <n v="0.8"/>
    <n v="0.9"/>
    <n v="0"/>
    <n v="98"/>
    <n v="196"/>
    <n v="0"/>
    <n v="0"/>
    <n v="1"/>
    <n v="0"/>
    <n v="1"/>
    <n v="3"/>
    <n v="0"/>
    <s v="No corresponde"/>
    <n v="1"/>
    <n v="10"/>
    <n v="12"/>
    <m/>
    <n v="1"/>
    <n v="1"/>
    <n v="0"/>
  </r>
  <r>
    <n v="1245"/>
    <n v="160506"/>
    <x v="15"/>
    <s v="Requena"/>
    <s v="Puinahua"/>
    <n v="1"/>
    <n v="1"/>
    <n v="2"/>
    <s v="pobreza alta y ruralidad alta"/>
    <n v="4"/>
    <n v="0"/>
    <n v="1"/>
    <n v="6117"/>
    <n v="62.57"/>
    <n v="100"/>
    <n v="0.28042328042328041"/>
    <n v="189"/>
    <n v="0.31256613380874726"/>
    <n v="0.35542327165603638"/>
    <n v="0"/>
    <n v="72"/>
    <n v="166"/>
    <n v="0"/>
    <n v="487"/>
    <n v="5.3571428571428568E-2"/>
    <n v="0.125"/>
    <n v="0"/>
    <n v="97"/>
    <n v="225"/>
    <x v="1"/>
    <n v="2.142857142857143E-3"/>
    <n v="5.0000000000000001E-3"/>
    <n v="0"/>
    <n v="11"/>
    <n v="25"/>
    <n v="0"/>
    <n v="2"/>
    <n v="10"/>
    <s v="No corresponde"/>
    <s v="No corresponde"/>
    <s v="No corresponde"/>
    <s v="No corresponde"/>
    <s v="No corresponde"/>
    <s v="No corresponde"/>
    <n v="0.95925925925925926"/>
    <n v="1"/>
    <n v="1"/>
    <n v="0"/>
    <n v="77"/>
    <n v="155"/>
    <s v="No corresponde"/>
    <s v="No corresponde"/>
    <s v="No corresponde"/>
    <n v="0"/>
    <n v="1"/>
    <n v="3"/>
    <n v="0"/>
    <s v="No corresponde"/>
    <n v="1"/>
    <n v="10"/>
    <n v="11"/>
    <m/>
    <n v="1"/>
    <n v="1"/>
    <n v="1"/>
  </r>
  <r>
    <n v="1246"/>
    <n v="160507"/>
    <x v="15"/>
    <s v="Requena"/>
    <s v="Saquena"/>
    <n v="1"/>
    <n v="2"/>
    <n v="2"/>
    <s v="pobreza alta y ruralidad alta"/>
    <n v="2"/>
    <n v="0"/>
    <n v="0"/>
    <n v="4982"/>
    <n v="52.74"/>
    <n v="100"/>
    <n v="0.30674846625766872"/>
    <n v="163"/>
    <n v="0.33889132401172162"/>
    <n v="0.38174846768379211"/>
    <n v="0"/>
    <n v="34"/>
    <n v="78"/>
    <n v="0"/>
    <n v="223"/>
    <n v="5.3571428571428568E-2"/>
    <n v="0.125"/>
    <n v="0"/>
    <n v="70"/>
    <n v="162"/>
    <x v="1"/>
    <n v="2.142857142857143E-3"/>
    <n v="5.0000000000000001E-3"/>
    <n v="0"/>
    <n v="11"/>
    <n v="25"/>
    <n v="0"/>
    <n v="2"/>
    <n v="10"/>
    <s v="No corresponde"/>
    <s v="No corresponde"/>
    <s v="No corresponde"/>
    <s v="No corresponde"/>
    <s v="No corresponde"/>
    <s v="No corresponde"/>
    <n v="0.970873786407767"/>
    <n v="1"/>
    <n v="1"/>
    <n v="0"/>
    <n v="68"/>
    <n v="137"/>
    <s v="No corresponde"/>
    <s v="No corresponde"/>
    <s v="No corresponde"/>
    <n v="0"/>
    <n v="1"/>
    <n v="3"/>
    <n v="0"/>
    <s v="No corresponde"/>
    <n v="1"/>
    <n v="10"/>
    <n v="11"/>
    <m/>
    <n v="1"/>
    <n v="1"/>
    <n v="0"/>
  </r>
  <r>
    <n v="1247"/>
    <n v="160508"/>
    <x v="15"/>
    <s v="Requena"/>
    <s v="Soplin"/>
    <n v="1"/>
    <n v="2"/>
    <n v="2"/>
    <s v="pobreza alta y ruralidad alta"/>
    <n v="2"/>
    <n v="0"/>
    <n v="0"/>
    <n v="701"/>
    <n v="52.98"/>
    <n v="100"/>
    <n v="0.26470588235294118"/>
    <n v="34"/>
    <n v="0.29684874039738118"/>
    <n v="0.33970588445663452"/>
    <n v="0"/>
    <n v="6"/>
    <n v="13"/>
    <n v="0"/>
    <n v="43"/>
    <n v="5.3571428571428568E-2"/>
    <n v="0.125"/>
    <n v="0"/>
    <n v="11"/>
    <n v="25"/>
    <x v="1"/>
    <n v="2.142857142857143E-3"/>
    <n v="5.0000000000000001E-3"/>
    <n v="0"/>
    <n v="3"/>
    <n v="5"/>
    <n v="0"/>
    <n v="2"/>
    <n v="10"/>
    <s v="No corresponde"/>
    <s v="No corresponde"/>
    <s v="No corresponde"/>
    <s v="No corresponde"/>
    <s v="No corresponde"/>
    <s v="No corresponde"/>
    <n v="0.83783783783783783"/>
    <n v="0.9"/>
    <n v="0.95"/>
    <n v="0"/>
    <n v="30"/>
    <n v="60"/>
    <n v="0"/>
    <n v="0"/>
    <n v="1"/>
    <n v="0"/>
    <n v="1"/>
    <n v="3"/>
    <n v="0"/>
    <s v="No corresponde"/>
    <n v="1"/>
    <n v="10"/>
    <n v="12"/>
    <m/>
    <n v="0"/>
    <n v="1"/>
    <n v="0"/>
  </r>
  <r>
    <n v="1248"/>
    <n v="160509"/>
    <x v="15"/>
    <s v="Requena"/>
    <s v="Tapiche"/>
    <n v="2"/>
    <n v="3"/>
    <n v="5"/>
    <s v="pobreza baja y ruralidad alta"/>
    <n v="2"/>
    <n v="0"/>
    <n v="0"/>
    <n v="1234"/>
    <n v="34.92"/>
    <n v="100"/>
    <n v="0.2391304347826087"/>
    <n v="46"/>
    <n v="0.30341615273345335"/>
    <n v="0.38913044333457947"/>
    <n v="0"/>
    <n v="8"/>
    <n v="18"/>
    <n v="0"/>
    <n v="51"/>
    <n v="8.5714286991528096E-2"/>
    <n v="0.20000000298023224"/>
    <n v="0"/>
    <n v="20"/>
    <n v="45"/>
    <x v="0"/>
    <s v="No corresponde"/>
    <s v="No corresponde"/>
    <n v="0"/>
    <n v="3"/>
    <n v="5"/>
    <n v="0"/>
    <n v="2"/>
    <n v="10"/>
    <s v="No corresponde"/>
    <s v="No corresponde"/>
    <s v="No corresponde"/>
    <s v="No corresponde"/>
    <s v="No corresponde"/>
    <s v="No corresponde"/>
    <n v="0.9887640449438202"/>
    <n v="1"/>
    <n v="1"/>
    <n v="0"/>
    <n v="38"/>
    <n v="76"/>
    <n v="0"/>
    <n v="0"/>
    <n v="1"/>
    <n v="0"/>
    <n v="1"/>
    <n v="3"/>
    <n v="0"/>
    <s v="No corresponde"/>
    <n v="1"/>
    <n v="9"/>
    <n v="11"/>
    <m/>
    <n v="1"/>
    <n v="1"/>
    <n v="0"/>
  </r>
  <r>
    <n v="1249"/>
    <n v="160510"/>
    <x v="15"/>
    <s v="Requena"/>
    <s v="Jenaro Herrera"/>
    <n v="1"/>
    <n v="1"/>
    <n v="4"/>
    <s v="pobreza media y ruralidad media"/>
    <n v="2"/>
    <n v="0"/>
    <n v="0"/>
    <n v="5705"/>
    <n v="67.819999999999993"/>
    <n v="34.450867052023121"/>
    <n v="0.30890052356020942"/>
    <n v="191"/>
    <n v="0.36247195708011637"/>
    <n v="0.43390053510665894"/>
    <n v="0"/>
    <n v="52"/>
    <n v="120"/>
    <n v="2.8571428571428571E-3"/>
    <n v="350"/>
    <n v="7.7857144061399972E-2"/>
    <n v="0.17785714566707611"/>
    <n v="0"/>
    <n v="80"/>
    <n v="186"/>
    <x v="1"/>
    <n v="2.142857142857143E-3"/>
    <n v="5.0000000000000001E-3"/>
    <n v="0"/>
    <n v="11"/>
    <n v="25"/>
    <n v="0"/>
    <n v="2"/>
    <n v="10"/>
    <s v="No corresponde"/>
    <s v="No corresponde"/>
    <s v="No corresponde"/>
    <s v="No corresponde"/>
    <s v="No corresponde"/>
    <s v="No corresponde"/>
    <n v="0.20338983050847459"/>
    <n v="0.7"/>
    <n v="0.8"/>
    <n v="0"/>
    <n v="125"/>
    <n v="251"/>
    <s v="No corresponde"/>
    <s v="No corresponde"/>
    <s v="No corresponde"/>
    <n v="0"/>
    <n v="1"/>
    <n v="3"/>
    <n v="0"/>
    <s v="No corresponde"/>
    <n v="1"/>
    <n v="10"/>
    <n v="11"/>
    <m/>
    <n v="1"/>
    <n v="1"/>
    <n v="0"/>
  </r>
  <r>
    <n v="1250"/>
    <n v="160601"/>
    <x v="15"/>
    <s v="Ucayali"/>
    <s v="Contamana"/>
    <n v="2"/>
    <n v="3"/>
    <n v="4"/>
    <s v="pobreza media y ruralidad media"/>
    <n v="2"/>
    <n v="0"/>
    <n v="0"/>
    <n v="27856"/>
    <n v="35.69"/>
    <n v="36.844783715012724"/>
    <n v="0.37230081906180196"/>
    <n v="1343"/>
    <n v="0.42587225380545918"/>
    <n v="0.49730083346366882"/>
    <n v="0"/>
    <n v="310"/>
    <n v="722"/>
    <n v="0"/>
    <n v="1885"/>
    <n v="7.4999998722757616E-2"/>
    <n v="0.17499999701976776"/>
    <n v="0"/>
    <n v="429"/>
    <n v="1000"/>
    <x v="0"/>
    <s v="No corresponde"/>
    <s v="No corresponde"/>
    <n v="0"/>
    <n v="15"/>
    <n v="35"/>
    <n v="0"/>
    <n v="2"/>
    <n v="10"/>
    <n v="0"/>
    <n v="0.36428571428571427"/>
    <n v="0.85"/>
    <n v="0"/>
    <n v="0.36428571428571427"/>
    <n v="0.85"/>
    <n v="0.92231255645889787"/>
    <n v="0.95"/>
    <n v="1"/>
    <n v="0"/>
    <n v="346"/>
    <n v="692"/>
    <n v="0"/>
    <n v="0"/>
    <n v="1"/>
    <n v="0"/>
    <n v="1"/>
    <n v="3"/>
    <n v="0"/>
    <s v="No corresponde"/>
    <n v="1"/>
    <n v="11"/>
    <n v="13"/>
    <m/>
    <n v="1"/>
    <n v="1"/>
    <n v="0"/>
  </r>
  <r>
    <n v="1251"/>
    <n v="160602"/>
    <x v="15"/>
    <s v="Ucayali"/>
    <s v="Inahuaya"/>
    <n v="1"/>
    <n v="2"/>
    <n v="3"/>
    <s v="pobreza media y ruralidad alta"/>
    <n v="3"/>
    <n v="0"/>
    <n v="0"/>
    <n v="2727"/>
    <n v="50.46"/>
    <n v="100"/>
    <n v="0.27710843373493976"/>
    <n v="83"/>
    <n v="0.31996557280652083"/>
    <n v="0.37710842490196228"/>
    <n v="0"/>
    <n v="20"/>
    <n v="46"/>
    <n v="0"/>
    <n v="142"/>
    <n v="6.4285716840199056E-2"/>
    <n v="0.15000000596046448"/>
    <n v="0"/>
    <n v="44"/>
    <n v="102"/>
    <x v="1"/>
    <n v="2.142857142857143E-3"/>
    <n v="5.0000000000000001E-3"/>
    <n v="0"/>
    <n v="7"/>
    <n v="15"/>
    <n v="0"/>
    <n v="2"/>
    <n v="10"/>
    <s v="No corresponde"/>
    <s v="No corresponde"/>
    <s v="No corresponde"/>
    <s v="No corresponde"/>
    <s v="No corresponde"/>
    <s v="No corresponde"/>
    <n v="0.13513513513513514"/>
    <n v="0.7"/>
    <n v="0.8"/>
    <n v="0"/>
    <n v="71"/>
    <n v="142"/>
    <n v="0"/>
    <n v="0"/>
    <n v="1"/>
    <n v="0"/>
    <n v="1"/>
    <n v="3"/>
    <n v="0"/>
    <s v="No corresponde"/>
    <n v="1"/>
    <n v="10"/>
    <n v="12"/>
    <m/>
    <n v="1"/>
    <n v="1"/>
    <n v="0"/>
  </r>
  <r>
    <n v="1252"/>
    <n v="160603"/>
    <x v="15"/>
    <s v="Ucayali"/>
    <s v="Padre Márquez"/>
    <n v="1"/>
    <n v="1"/>
    <n v="2"/>
    <s v="pobreza alta y ruralidad alta"/>
    <n v="2"/>
    <n v="0"/>
    <n v="0"/>
    <n v="7833"/>
    <n v="66.56"/>
    <n v="100"/>
    <n v="0.26530612244897961"/>
    <n v="196"/>
    <n v="0.29744898412735055"/>
    <n v="0.34030613303184509"/>
    <n v="0"/>
    <n v="47"/>
    <n v="109"/>
    <n v="0"/>
    <n v="295"/>
    <n v="5.3571428571428568E-2"/>
    <n v="0.125"/>
    <n v="0"/>
    <n v="88"/>
    <n v="204"/>
    <x v="1"/>
    <n v="2.142857142857143E-3"/>
    <n v="5.0000000000000001E-3"/>
    <n v="0"/>
    <n v="7"/>
    <n v="15"/>
    <n v="0"/>
    <n v="2"/>
    <n v="10"/>
    <s v="No corresponde"/>
    <s v="No corresponde"/>
    <s v="No corresponde"/>
    <s v="No corresponde"/>
    <s v="No corresponde"/>
    <s v="No corresponde"/>
    <n v="0.9263157894736842"/>
    <n v="0.95"/>
    <n v="1"/>
    <n v="0"/>
    <n v="22"/>
    <n v="45"/>
    <n v="0"/>
    <n v="0"/>
    <n v="1"/>
    <n v="0"/>
    <n v="1"/>
    <n v="3"/>
    <n v="0"/>
    <s v="No corresponde"/>
    <n v="1"/>
    <n v="10"/>
    <n v="12"/>
    <m/>
    <n v="1"/>
    <n v="1"/>
    <n v="0"/>
  </r>
  <r>
    <n v="1253"/>
    <n v="160604"/>
    <x v="15"/>
    <s v="Ucayali"/>
    <s v="Pampa Hermosa"/>
    <n v="1"/>
    <n v="3"/>
    <n v="3"/>
    <s v="pobreza media y ruralidad alta"/>
    <n v="4"/>
    <n v="1"/>
    <n v="1"/>
    <n v="10986"/>
    <n v="45.26"/>
    <n v="100"/>
    <n v="0.27303754266211605"/>
    <n v="293"/>
    <n v="0.31589468732396314"/>
    <n v="0.37303754687309265"/>
    <n v="0"/>
    <n v="77"/>
    <n v="179"/>
    <n v="2.4630541871921183E-3"/>
    <n v="406"/>
    <n v="6.6748766119760328E-2"/>
    <n v="0.15246304869651794"/>
    <n v="0"/>
    <n v="138"/>
    <n v="321"/>
    <x v="0"/>
    <s v="No corresponde"/>
    <s v="No corresponde"/>
    <n v="0"/>
    <n v="15"/>
    <n v="35"/>
    <n v="0"/>
    <n v="2"/>
    <n v="10"/>
    <s v="No corresponde"/>
    <s v="No corresponde"/>
    <s v="No corresponde"/>
    <s v="No corresponde"/>
    <s v="No corresponde"/>
    <s v="No corresponde"/>
    <n v="0.81944444444444442"/>
    <n v="0.9"/>
    <n v="0.95"/>
    <n v="0"/>
    <n v="138"/>
    <n v="276"/>
    <n v="0"/>
    <n v="1"/>
    <n v="2"/>
    <n v="0"/>
    <n v="1"/>
    <n v="3"/>
    <n v="0"/>
    <s v="No corresponde"/>
    <n v="1"/>
    <n v="10"/>
    <n v="11"/>
    <m/>
    <n v="1"/>
    <n v="1"/>
    <n v="1"/>
  </r>
  <r>
    <n v="1254"/>
    <n v="160605"/>
    <x v="15"/>
    <s v="Ucayali"/>
    <s v="Sarayacu"/>
    <n v="1"/>
    <n v="1"/>
    <n v="1"/>
    <s v="pobreza muy alta y ruralidad alta"/>
    <n v="3"/>
    <n v="0"/>
    <n v="0"/>
    <n v="16768"/>
    <n v="76.16"/>
    <n v="100"/>
    <n v="0.19396551724137931"/>
    <n v="464"/>
    <n v="0.21539409047570721"/>
    <n v="0.2439655214548111"/>
    <n v="0"/>
    <n v="82"/>
    <n v="191"/>
    <n v="0"/>
    <n v="585"/>
    <n v="4.2857143495764048E-2"/>
    <n v="0.10000000149011612"/>
    <n v="0"/>
    <n v="247"/>
    <n v="575"/>
    <x v="1"/>
    <n v="2.142857142857143E-3"/>
    <n v="5.0000000000000001E-3"/>
    <n v="0"/>
    <n v="15"/>
    <n v="35"/>
    <n v="0"/>
    <n v="2"/>
    <n v="10"/>
    <s v="No corresponde"/>
    <s v="No corresponde"/>
    <s v="No corresponde"/>
    <s v="No corresponde"/>
    <s v="No corresponde"/>
    <s v="No corresponde"/>
    <n v="0.72058823529411764"/>
    <n v="0.8"/>
    <n v="0.9"/>
    <n v="0"/>
    <n v="201"/>
    <n v="402"/>
    <n v="0"/>
    <n v="0"/>
    <n v="1"/>
    <n v="0"/>
    <n v="1"/>
    <n v="3"/>
    <n v="0"/>
    <s v="No corresponde"/>
    <n v="1"/>
    <n v="10"/>
    <n v="12"/>
    <m/>
    <n v="1"/>
    <n v="1"/>
    <n v="0"/>
  </r>
  <r>
    <n v="1255"/>
    <n v="160606"/>
    <x v="15"/>
    <s v="Ucayali"/>
    <s v="Vargas Guerra"/>
    <n v="1"/>
    <n v="1"/>
    <n v="4"/>
    <s v="pobreza media y ruralidad media"/>
    <n v="2"/>
    <n v="0"/>
    <n v="0"/>
    <n v="9047"/>
    <n v="65.760000000000005"/>
    <n v="24.016393442622952"/>
    <n v="0.31767955801104975"/>
    <n v="362"/>
    <n v="0.37125098495946313"/>
    <n v="0.44267955422401428"/>
    <n v="0"/>
    <n v="87"/>
    <n v="201"/>
    <n v="1.7006802721088435E-3"/>
    <n v="588"/>
    <n v="7.6700680776054825E-2"/>
    <n v="0.17670068144798279"/>
    <n v="0"/>
    <n v="157"/>
    <n v="365"/>
    <x v="1"/>
    <n v="2.142857142857143E-3"/>
    <n v="5.0000000000000001E-3"/>
    <n v="0"/>
    <n v="11"/>
    <n v="25"/>
    <n v="0"/>
    <n v="2"/>
    <n v="10"/>
    <s v="No corresponde"/>
    <s v="No corresponde"/>
    <s v="No corresponde"/>
    <s v="No corresponde"/>
    <s v="No corresponde"/>
    <s v="No corresponde"/>
    <n v="0.83484848484848484"/>
    <n v="0.9"/>
    <n v="0.95"/>
    <n v="0"/>
    <n v="156"/>
    <n v="312"/>
    <n v="0"/>
    <n v="0"/>
    <n v="1"/>
    <n v="0"/>
    <n v="1"/>
    <n v="3"/>
    <n v="0"/>
    <s v="No corresponde"/>
    <n v="1"/>
    <n v="10"/>
    <n v="12"/>
    <m/>
    <n v="1"/>
    <n v="1"/>
    <n v="0"/>
  </r>
  <r>
    <n v="1256"/>
    <n v="160701"/>
    <x v="15"/>
    <s v="Datem del Marañón"/>
    <s v="Barranca"/>
    <n v="1"/>
    <n v="2"/>
    <n v="4"/>
    <s v="pobreza media y ruralidad media"/>
    <n v="4"/>
    <n v="1"/>
    <n v="0"/>
    <n v="13922"/>
    <n v="50.67"/>
    <n v="40.882694541231132"/>
    <n v="0.74325581395348839"/>
    <n v="1075"/>
    <n v="0.79682723399412592"/>
    <n v="0.86825579404830933"/>
    <n v="0"/>
    <n v="247"/>
    <n v="575"/>
    <n v="0"/>
    <n v="1755"/>
    <n v="7.4999998722757616E-2"/>
    <n v="0.17499999701976776"/>
    <n v="0"/>
    <n v="303"/>
    <n v="706"/>
    <x v="1"/>
    <n v="2.142857142857143E-3"/>
    <n v="5.0000000000000001E-3"/>
    <n v="0"/>
    <n v="15"/>
    <n v="35"/>
    <n v="0"/>
    <n v="2"/>
    <n v="10"/>
    <n v="0"/>
    <n v="0.36428571428571427"/>
    <n v="0.85"/>
    <n v="0"/>
    <n v="0.36428571428571427"/>
    <n v="0.85"/>
    <n v="0.70682730923694781"/>
    <n v="0.8"/>
    <n v="0.9"/>
    <n v="0"/>
    <n v="249"/>
    <n v="499"/>
    <s v="No corresponde"/>
    <s v="No corresponde"/>
    <s v="No corresponde"/>
    <n v="0"/>
    <n v="1"/>
    <n v="3"/>
    <n v="0"/>
    <s v="No corresponde"/>
    <n v="1"/>
    <n v="12"/>
    <n v="13"/>
    <m/>
    <n v="1"/>
    <n v="1"/>
    <n v="0"/>
  </r>
  <r>
    <n v="1257"/>
    <n v="160702"/>
    <x v="15"/>
    <s v="Datem del Marañón"/>
    <s v="Cahuapanas"/>
    <n v="1"/>
    <n v="1"/>
    <n v="2"/>
    <s v="pobreza alta y ruralidad alta"/>
    <n v="2"/>
    <n v="0"/>
    <n v="0"/>
    <n v="8565"/>
    <n v="61.9"/>
    <n v="100"/>
    <n v="0.13302752293577982"/>
    <n v="436"/>
    <n v="0.16517038170741394"/>
    <n v="0.20802752673625946"/>
    <n v="0"/>
    <n v="128"/>
    <n v="298"/>
    <n v="2.1482277121374865E-3"/>
    <n v="931"/>
    <n v="5.5719655508440442E-2"/>
    <n v="0.12714822590351105"/>
    <n v="0"/>
    <n v="176"/>
    <n v="409"/>
    <x v="1"/>
    <n v="2.142857142857143E-3"/>
    <n v="5.0000000000000001E-3"/>
    <n v="0"/>
    <n v="11"/>
    <n v="25"/>
    <n v="0"/>
    <n v="2"/>
    <n v="10"/>
    <s v="No corresponde"/>
    <s v="No corresponde"/>
    <s v="No corresponde"/>
    <s v="No corresponde"/>
    <s v="No corresponde"/>
    <s v="No corresponde"/>
    <n v="1"/>
    <n v="1"/>
    <n v="1"/>
    <n v="0"/>
    <n v="42"/>
    <n v="84"/>
    <s v="No corresponde"/>
    <s v="No corresponde"/>
    <s v="No corresponde"/>
    <n v="0"/>
    <n v="1"/>
    <n v="3"/>
    <n v="0"/>
    <s v="No corresponde"/>
    <n v="1"/>
    <n v="10"/>
    <n v="11"/>
    <m/>
    <n v="1"/>
    <n v="1"/>
    <n v="0"/>
  </r>
  <r>
    <n v="1258"/>
    <n v="160703"/>
    <x v="15"/>
    <s v="Datem del Marañón"/>
    <s v="Manseriche"/>
    <n v="1"/>
    <n v="2"/>
    <n v="3"/>
    <s v="pobreza media y ruralidad alta"/>
    <n v="2"/>
    <n v="0"/>
    <n v="0"/>
    <n v="10615"/>
    <n v="49.38"/>
    <n v="100"/>
    <n v="0.22975929978118162"/>
    <n v="457"/>
    <n v="0.27261644262714513"/>
    <n v="0.32975929975509644"/>
    <n v="0"/>
    <n v="144"/>
    <n v="334"/>
    <n v="9.4517958412098301E-4"/>
    <n v="1058"/>
    <n v="6.5230896883064937E-2"/>
    <n v="0.15094518661499023"/>
    <n v="0"/>
    <n v="191"/>
    <n v="445"/>
    <x v="0"/>
    <s v="No corresponde"/>
    <s v="No corresponde"/>
    <n v="0"/>
    <n v="11"/>
    <n v="25"/>
    <n v="0"/>
    <n v="2"/>
    <n v="10"/>
    <s v="No corresponde"/>
    <s v="No corresponde"/>
    <s v="No corresponde"/>
    <s v="No corresponde"/>
    <s v="No corresponde"/>
    <s v="No corresponde"/>
    <n v="0.89723320158102771"/>
    <n v="0.9"/>
    <n v="0.95"/>
    <n v="0"/>
    <n v="158"/>
    <n v="317"/>
    <n v="0"/>
    <n v="0"/>
    <n v="1"/>
    <n v="0"/>
    <n v="1"/>
    <n v="3"/>
    <n v="0"/>
    <s v="No corresponde"/>
    <n v="1"/>
    <n v="9"/>
    <n v="11"/>
    <m/>
    <n v="1"/>
    <n v="1"/>
    <n v="0"/>
  </r>
  <r>
    <n v="1259"/>
    <n v="160704"/>
    <x v="15"/>
    <s v="Datem del Marañón"/>
    <s v="Morona"/>
    <n v="1"/>
    <n v="2"/>
    <n v="2"/>
    <s v="pobreza alta y ruralidad alta"/>
    <n v="2"/>
    <n v="0"/>
    <n v="0"/>
    <n v="13492"/>
    <n v="57.1"/>
    <n v="100"/>
    <n v="0.23557692307692307"/>
    <n v="416"/>
    <n v="0.26771977707579897"/>
    <n v="0.3105769157409668"/>
    <n v="0"/>
    <n v="129"/>
    <n v="301"/>
    <n v="0"/>
    <n v="895"/>
    <n v="5.3571428571428568E-2"/>
    <n v="0.125"/>
    <n v="0"/>
    <n v="159"/>
    <n v="371"/>
    <x v="1"/>
    <n v="2.142857142857143E-3"/>
    <n v="5.0000000000000001E-3"/>
    <n v="0"/>
    <n v="15"/>
    <n v="35"/>
    <n v="0"/>
    <n v="2"/>
    <n v="10"/>
    <s v="No corresponde"/>
    <s v="No corresponde"/>
    <s v="No corresponde"/>
    <s v="No corresponde"/>
    <s v="No corresponde"/>
    <s v="No corresponde"/>
    <n v="0.36151603498542273"/>
    <n v="0.7"/>
    <n v="0.8"/>
    <n v="0"/>
    <n v="74"/>
    <n v="148"/>
    <s v="No corresponde"/>
    <s v="No corresponde"/>
    <s v="No corresponde"/>
    <n v="0"/>
    <n v="1"/>
    <n v="3"/>
    <n v="0"/>
    <s v="No corresponde"/>
    <n v="1"/>
    <n v="10"/>
    <n v="11"/>
    <m/>
    <n v="1"/>
    <n v="1"/>
    <n v="0"/>
  </r>
  <r>
    <n v="1260"/>
    <n v="160705"/>
    <x v="15"/>
    <s v="Datem del Marañón"/>
    <s v="Pastaza"/>
    <n v="1"/>
    <n v="1"/>
    <n v="2"/>
    <s v="pobreza alta y ruralidad alta"/>
    <n v="2"/>
    <n v="0"/>
    <n v="0"/>
    <n v="6440"/>
    <n v="62.8"/>
    <n v="100"/>
    <n v="0.36470588235294116"/>
    <n v="340"/>
    <n v="0.39684873784289637"/>
    <n v="0.43970587849617004"/>
    <n v="0"/>
    <n v="123"/>
    <n v="286"/>
    <n v="1.6835016835016834E-3"/>
    <n v="1188"/>
    <n v="5.5254930986011759E-2"/>
    <n v="0.12668350338935852"/>
    <n v="0"/>
    <n v="160"/>
    <n v="373"/>
    <x v="1"/>
    <n v="2.142857142857143E-3"/>
    <n v="5.0000000000000001E-3"/>
    <n v="0"/>
    <n v="11"/>
    <n v="25"/>
    <n v="0"/>
    <n v="2"/>
    <n v="10"/>
    <s v="No corresponde"/>
    <s v="No corresponde"/>
    <s v="No corresponde"/>
    <s v="No corresponde"/>
    <s v="No corresponde"/>
    <s v="No corresponde"/>
    <n v="0.9152542372881356"/>
    <n v="0.95"/>
    <n v="1"/>
    <n v="0"/>
    <n v="121"/>
    <n v="242"/>
    <s v="No corresponde"/>
    <s v="No corresponde"/>
    <s v="No corresponde"/>
    <n v="0"/>
    <n v="1"/>
    <n v="3"/>
    <n v="0"/>
    <s v="No corresponde"/>
    <n v="1"/>
    <n v="10"/>
    <n v="11"/>
    <m/>
    <n v="1"/>
    <n v="1"/>
    <n v="0"/>
  </r>
  <r>
    <n v="1261"/>
    <n v="160706"/>
    <x v="15"/>
    <s v="Datem del Marañón"/>
    <s v="Andoas"/>
    <n v="2"/>
    <n v="3"/>
    <n v="3"/>
    <s v="pobreza media y ruralidad alta"/>
    <n v="3"/>
    <n v="0"/>
    <n v="0"/>
    <n v="12758"/>
    <n v="43.49"/>
    <n v="100"/>
    <n v="0.19463087248322147"/>
    <n v="447"/>
    <n v="0.23748802075792935"/>
    <n v="0.29463088512420654"/>
    <n v="0"/>
    <n v="154"/>
    <n v="359"/>
    <n v="2.1436227224008574E-3"/>
    <n v="933"/>
    <n v="6.6429339015014771E-2"/>
    <n v="0.15214362740516663"/>
    <n v="0"/>
    <n v="272"/>
    <n v="634"/>
    <x v="0"/>
    <s v="No corresponde"/>
    <s v="No corresponde"/>
    <n v="0"/>
    <n v="11"/>
    <n v="25"/>
    <n v="0"/>
    <n v="2"/>
    <n v="10"/>
    <s v="No corresponde"/>
    <s v="No corresponde"/>
    <s v="No corresponde"/>
    <s v="No corresponde"/>
    <s v="No corresponde"/>
    <s v="No corresponde"/>
    <n v="0.91640866873065019"/>
    <n v="0.95"/>
    <n v="1"/>
    <n v="0"/>
    <n v="85"/>
    <n v="171"/>
    <s v="No corresponde"/>
    <s v="No corresponde"/>
    <s v="No corresponde"/>
    <n v="0"/>
    <n v="1"/>
    <n v="3"/>
    <n v="0"/>
    <s v="No corresponde"/>
    <n v="1"/>
    <n v="9"/>
    <n v="10"/>
    <m/>
    <n v="1"/>
    <n v="1"/>
    <n v="0"/>
  </r>
  <r>
    <n v="1262"/>
    <n v="160801"/>
    <x v="15"/>
    <s v="Putumayo"/>
    <s v="Putumayo"/>
    <n v="2"/>
    <n v="4"/>
    <n v="6"/>
    <s v="pobreza baja y ruralidad baja"/>
    <n v="3"/>
    <n v="0"/>
    <n v="0"/>
    <n v="4304"/>
    <n v="28.07"/>
    <n v="26.332288401253916"/>
    <n v="0.33557046979865773"/>
    <n v="149"/>
    <n v="0.4105704683928339"/>
    <n v="0.5105704665184021"/>
    <n v="0"/>
    <n v="39"/>
    <n v="89"/>
    <n v="0"/>
    <n v="251"/>
    <n v="9.6428568874086656E-2"/>
    <n v="0.22499999403953552"/>
    <n v="0"/>
    <n v="96"/>
    <n v="223"/>
    <x v="0"/>
    <s v="No corresponde"/>
    <s v="No corresponde"/>
    <n v="0"/>
    <n v="7"/>
    <n v="15"/>
    <n v="0"/>
    <n v="2"/>
    <n v="10"/>
    <n v="0"/>
    <n v="0.36428571428571427"/>
    <n v="0.85"/>
    <n v="0"/>
    <n v="0.36428571428571427"/>
    <n v="0.85"/>
    <n v="0.64695652173913043"/>
    <n v="0.8"/>
    <n v="0.9"/>
    <n v="0"/>
    <n v="129"/>
    <n v="259"/>
    <s v="No corresponde"/>
    <s v="No corresponde"/>
    <s v="No corresponde"/>
    <n v="0"/>
    <n v="1"/>
    <n v="3"/>
    <n v="0"/>
    <s v="No corresponde"/>
    <n v="1"/>
    <n v="11"/>
    <n v="12"/>
    <m/>
    <n v="1"/>
    <n v="1"/>
    <n v="1"/>
  </r>
  <r>
    <n v="1263"/>
    <n v="160802"/>
    <x v="15"/>
    <s v="Putumayo"/>
    <s v="Rosa Panduro"/>
    <n v="1"/>
    <n v="1"/>
    <n v="2"/>
    <s v="pobreza alta y ruralidad alta"/>
    <n v="2"/>
    <n v="0"/>
    <n v="0"/>
    <n v="739"/>
    <n v="67.13"/>
    <n v="100"/>
    <n v="0.27272727272727271"/>
    <n v="11"/>
    <n v="0.30487012824454862"/>
    <n v="0.34772726893424988"/>
    <n v="0"/>
    <n v="3"/>
    <n v="6"/>
    <n v="0"/>
    <n v="26"/>
    <n v="5.3571428571428568E-2"/>
    <n v="0.125"/>
    <n v="0"/>
    <n v="5"/>
    <n v="10"/>
    <x v="1"/>
    <n v="2.142857142857143E-3"/>
    <n v="5.0000000000000001E-3"/>
    <n v="0"/>
    <n v="3"/>
    <n v="5"/>
    <n v="0"/>
    <n v="2"/>
    <n v="10"/>
    <s v="No corresponde"/>
    <s v="No corresponde"/>
    <s v="No corresponde"/>
    <s v="No corresponde"/>
    <s v="No corresponde"/>
    <s v="No corresponde"/>
    <n v="0.45714285714285713"/>
    <n v="0.7"/>
    <n v="0.8"/>
    <n v="0"/>
    <n v="6"/>
    <n v="12"/>
    <s v="No corresponde"/>
    <s v="No corresponde"/>
    <s v="No corresponde"/>
    <n v="0"/>
    <n v="1"/>
    <n v="3"/>
    <n v="0"/>
    <s v="No corresponde"/>
    <n v="1"/>
    <n v="10"/>
    <n v="11"/>
    <m/>
    <n v="1"/>
    <n v="1"/>
    <n v="0"/>
  </r>
  <r>
    <n v="1264"/>
    <n v="160803"/>
    <x v="15"/>
    <s v="Putumayo"/>
    <s v="Teniente Manuel Clavero"/>
    <n v="1"/>
    <n v="1"/>
    <n v="2"/>
    <s v="pobreza alta y ruralidad alta"/>
    <n v="3"/>
    <n v="0"/>
    <n v="0"/>
    <n v="5875"/>
    <n v="63.12"/>
    <n v="100"/>
    <n v="0.18181818181818182"/>
    <n v="55"/>
    <n v="0.2139610361743283"/>
    <n v="0.25681817531585693"/>
    <n v="0"/>
    <n v="18"/>
    <n v="42"/>
    <n v="0"/>
    <n v="129"/>
    <n v="5.3571428571428568E-2"/>
    <n v="0.125"/>
    <n v="0"/>
    <n v="47"/>
    <n v="109"/>
    <x v="1"/>
    <n v="2.142857142857143E-3"/>
    <n v="5.0000000000000001E-3"/>
    <n v="0"/>
    <n v="11"/>
    <n v="25"/>
    <n v="0"/>
    <n v="2"/>
    <n v="10"/>
    <s v="No corresponde"/>
    <s v="No corresponde"/>
    <s v="No corresponde"/>
    <s v="No corresponde"/>
    <s v="No corresponde"/>
    <s v="No corresponde"/>
    <n v="0.33846153846153848"/>
    <n v="0.7"/>
    <n v="0.8"/>
    <n v="0"/>
    <n v="30"/>
    <n v="61"/>
    <s v="No corresponde"/>
    <s v="No corresponde"/>
    <s v="No corresponde"/>
    <n v="0"/>
    <n v="1"/>
    <n v="3"/>
    <n v="0"/>
    <s v="No corresponde"/>
    <n v="1"/>
    <n v="10"/>
    <n v="11"/>
    <m/>
    <n v="1"/>
    <n v="1"/>
    <n v="0"/>
  </r>
  <r>
    <n v="1265"/>
    <n v="160804"/>
    <x v="15"/>
    <s v="Putumayo"/>
    <s v="Yaguas"/>
    <n v="1"/>
    <n v="3"/>
    <n v="3"/>
    <s v="pobreza media y ruralidad alta"/>
    <n v="2"/>
    <n v="0"/>
    <n v="0"/>
    <n v="1241"/>
    <n v="43.68"/>
    <n v="100"/>
    <n v="0.2978723404255319"/>
    <n v="47"/>
    <n v="0.34072947828240668"/>
    <n v="0.39787232875823975"/>
    <n v="0"/>
    <n v="3"/>
    <n v="5"/>
    <n v="0"/>
    <n v="39"/>
    <n v="6.4285716840199056E-2"/>
    <n v="0.15000000596046448"/>
    <n v="0"/>
    <n v="21"/>
    <n v="49"/>
    <x v="0"/>
    <s v="No corresponde"/>
    <s v="No corresponde"/>
    <n v="0"/>
    <n v="3"/>
    <n v="5"/>
    <n v="0"/>
    <n v="2"/>
    <n v="10"/>
    <s v="No corresponde"/>
    <s v="No corresponde"/>
    <s v="No corresponde"/>
    <s v="No corresponde"/>
    <s v="No corresponde"/>
    <s v="No corresponde"/>
    <n v="9.2592592592592587E-3"/>
    <n v="0.7"/>
    <n v="0.8"/>
    <n v="0"/>
    <n v="2"/>
    <n v="4"/>
    <s v="No corresponde"/>
    <s v="No corresponde"/>
    <s v="No corresponde"/>
    <n v="0"/>
    <n v="1"/>
    <n v="3"/>
    <n v="0"/>
    <s v="No corresponde"/>
    <n v="1"/>
    <n v="9"/>
    <n v="10"/>
    <m/>
    <n v="1"/>
    <n v="1"/>
    <n v="0"/>
  </r>
  <r>
    <n v="1266"/>
    <n v="170102"/>
    <x v="16"/>
    <s v="Tambopata"/>
    <s v="Inambari"/>
    <n v="5"/>
    <n v="2"/>
    <n v="4"/>
    <s v="pobreza media y ruralidad media"/>
    <n v="3"/>
    <n v="0"/>
    <n v="0"/>
    <n v="10585"/>
    <n v="3.92"/>
    <n v="63.297118564005672"/>
    <n v="0.70418006430868163"/>
    <n v="622"/>
    <n v="0.75775149181231916"/>
    <n v="0.82918006181716919"/>
    <n v="0"/>
    <n v="81"/>
    <n v="189"/>
    <n v="1.201923076923077E-3"/>
    <n v="832"/>
    <n v="7.6201923764668986E-2"/>
    <n v="0.17620192468166351"/>
    <n v="0"/>
    <n v="112"/>
    <n v="261"/>
    <x v="0"/>
    <s v="No corresponde"/>
    <s v="No corresponde"/>
    <n v="0"/>
    <n v="15"/>
    <n v="35"/>
    <n v="0"/>
    <n v="6"/>
    <n v="14"/>
    <s v="No corresponde"/>
    <s v="No corresponde"/>
    <s v="No corresponde"/>
    <s v="No corresponde"/>
    <s v="No corresponde"/>
    <s v="No corresponde"/>
    <n v="0.19354838709677419"/>
    <n v="0.7"/>
    <n v="0.8"/>
    <n v="0"/>
    <n v="126"/>
    <n v="253"/>
    <n v="0"/>
    <n v="1"/>
    <n v="2"/>
    <n v="0"/>
    <n v="1"/>
    <n v="3"/>
    <n v="0"/>
    <s v="No corresponde"/>
    <n v="1"/>
    <n v="10"/>
    <n v="11"/>
    <m/>
    <n v="1"/>
    <n v="1"/>
    <n v="0"/>
  </r>
  <r>
    <n v="1267"/>
    <n v="170103"/>
    <x v="16"/>
    <s v="Tambopata"/>
    <s v="Las Piedras"/>
    <n v="5"/>
    <n v="1"/>
    <n v="5"/>
    <s v="pobreza baja y ruralidad alta"/>
    <n v="4"/>
    <n v="1"/>
    <n v="1"/>
    <n v="5969"/>
    <n v="4.9800000000000004"/>
    <n v="100"/>
    <n v="0.83922261484098937"/>
    <n v="566"/>
    <n v="0.89955578808348802"/>
    <n v="0.98000001907348633"/>
    <n v="0"/>
    <n v="78"/>
    <n v="181"/>
    <n v="0"/>
    <n v="735"/>
    <n v="8.5714286991528096E-2"/>
    <n v="0.20000000298023224"/>
    <n v="0"/>
    <n v="69"/>
    <n v="161"/>
    <x v="0"/>
    <s v="No corresponde"/>
    <s v="No corresponde"/>
    <n v="0"/>
    <n v="11"/>
    <n v="25"/>
    <n v="0"/>
    <n v="6"/>
    <n v="14"/>
    <s v="No corresponde"/>
    <s v="No corresponde"/>
    <s v="No corresponde"/>
    <s v="No corresponde"/>
    <s v="No corresponde"/>
    <s v="No corresponde"/>
    <n v="0.94618055555555558"/>
    <n v="0.95"/>
    <n v="1"/>
    <n v="0"/>
    <n v="132"/>
    <n v="264"/>
    <n v="0"/>
    <n v="0"/>
    <n v="1"/>
    <n v="0"/>
    <n v="1"/>
    <n v="3"/>
    <n v="0"/>
    <s v="No corresponde"/>
    <n v="1"/>
    <n v="9"/>
    <n v="11"/>
    <m/>
    <n v="1"/>
    <n v="1"/>
    <n v="1"/>
  </r>
  <r>
    <n v="1268"/>
    <n v="170104"/>
    <x v="16"/>
    <s v="Tambopata"/>
    <s v="Laberinto"/>
    <n v="4"/>
    <n v="1"/>
    <n v="4"/>
    <s v="pobreza media y ruralidad media"/>
    <n v="4"/>
    <n v="1"/>
    <n v="1"/>
    <n v="5214"/>
    <n v="10.51"/>
    <n v="43.847352024922124"/>
    <n v="0.83763837638376382"/>
    <n v="271"/>
    <n v="0.89120980570928388"/>
    <n v="0.96263837814331055"/>
    <n v="0"/>
    <n v="36"/>
    <n v="82"/>
    <n v="0"/>
    <n v="378"/>
    <n v="7.4999998722757616E-2"/>
    <n v="0.17499999701976776"/>
    <n v="0"/>
    <n v="60"/>
    <n v="140"/>
    <x v="0"/>
    <s v="No corresponde"/>
    <s v="No corresponde"/>
    <n v="0"/>
    <n v="11"/>
    <n v="25"/>
    <n v="0"/>
    <n v="6"/>
    <n v="14"/>
    <s v="No corresponde"/>
    <s v="No corresponde"/>
    <s v="No corresponde"/>
    <s v="No corresponde"/>
    <s v="No corresponde"/>
    <s v="No corresponde"/>
    <n v="0.88461538461538458"/>
    <n v="0.9"/>
    <n v="0.95"/>
    <n v="0"/>
    <n v="154"/>
    <n v="308"/>
    <n v="0"/>
    <n v="0"/>
    <n v="1"/>
    <n v="0"/>
    <n v="1"/>
    <n v="3"/>
    <s v="No corresponde"/>
    <s v="No corresponde"/>
    <s v="No corresponde"/>
    <n v="9"/>
    <n v="10"/>
    <m/>
    <n v="1"/>
    <n v="0"/>
    <n v="1"/>
  </r>
  <r>
    <n v="1269"/>
    <n v="170201"/>
    <x v="16"/>
    <s v="Manu"/>
    <s v="Manu"/>
    <n v="5"/>
    <n v="1"/>
    <n v="5"/>
    <s v="pobreza baja y ruralidad alta"/>
    <n v="4"/>
    <n v="1"/>
    <n v="1"/>
    <n v="3249"/>
    <n v="7.75"/>
    <n v="100"/>
    <n v="0.45360824742268041"/>
    <n v="97"/>
    <n v="0.51789396307780922"/>
    <n v="0.60360825061798096"/>
    <n v="0"/>
    <n v="15"/>
    <n v="35"/>
    <n v="0"/>
    <n v="146"/>
    <n v="8.5714286991528096E-2"/>
    <n v="0.20000000298023224"/>
    <n v="0"/>
    <n v="39"/>
    <n v="90"/>
    <x v="0"/>
    <s v="No corresponde"/>
    <s v="No corresponde"/>
    <n v="0"/>
    <n v="7"/>
    <n v="15"/>
    <n v="0"/>
    <n v="6"/>
    <n v="14"/>
    <n v="0"/>
    <n v="0.36428571428571427"/>
    <n v="0.85"/>
    <n v="0"/>
    <n v="0.36428571428571427"/>
    <n v="0.85"/>
    <n v="0.82706766917293228"/>
    <n v="0.9"/>
    <n v="0.95"/>
    <n v="0"/>
    <n v="60"/>
    <n v="121"/>
    <n v="0"/>
    <n v="0"/>
    <n v="1"/>
    <n v="0"/>
    <n v="1"/>
    <n v="3"/>
    <n v="0"/>
    <s v="No corresponde"/>
    <n v="1"/>
    <n v="11"/>
    <n v="13"/>
    <m/>
    <n v="1"/>
    <n v="1"/>
    <n v="1"/>
  </r>
  <r>
    <n v="1270"/>
    <n v="170204"/>
    <x v="16"/>
    <s v="Manu"/>
    <s v="Huepetuhe"/>
    <n v="5"/>
    <n v="2"/>
    <n v="4"/>
    <s v="pobreza media y ruralidad media"/>
    <n v="4"/>
    <n v="1"/>
    <n v="0"/>
    <n v="6655"/>
    <n v="3.76"/>
    <n v="35.648818137964305"/>
    <n v="0.52551020408163263"/>
    <n v="196"/>
    <n v="0.57908162743982694"/>
    <n v="0.65051019191741943"/>
    <n v="0"/>
    <n v="25"/>
    <n v="57"/>
    <n v="0"/>
    <n v="320"/>
    <n v="7.4999998722757616E-2"/>
    <n v="0.17499999701976776"/>
    <n v="0"/>
    <n v="84"/>
    <n v="195"/>
    <x v="0"/>
    <s v="No corresponde"/>
    <s v="No corresponde"/>
    <n v="0"/>
    <n v="11"/>
    <n v="25"/>
    <n v="0"/>
    <n v="6"/>
    <n v="14"/>
    <s v="No corresponde"/>
    <s v="No corresponde"/>
    <s v="No corresponde"/>
    <s v="No corresponde"/>
    <s v="No corresponde"/>
    <s v="No corresponde"/>
    <n v="0.95959595959595956"/>
    <n v="1"/>
    <n v="1"/>
    <n v="0"/>
    <n v="215"/>
    <n v="430"/>
    <n v="0"/>
    <n v="1"/>
    <n v="2"/>
    <n v="0"/>
    <n v="1"/>
    <n v="3"/>
    <s v="No corresponde"/>
    <s v="No corresponde"/>
    <s v="No corresponde"/>
    <n v="10"/>
    <n v="10"/>
    <m/>
    <n v="1"/>
    <n v="0"/>
    <n v="1"/>
  </r>
  <r>
    <n v="1271"/>
    <n v="170301"/>
    <x v="16"/>
    <s v="Tahuamanu"/>
    <s v="Iñapari"/>
    <n v="5"/>
    <n v="2"/>
    <n v="5"/>
    <s v="pobreza baja y ruralidad alta"/>
    <n v="2"/>
    <n v="0"/>
    <n v="0"/>
    <n v="1623"/>
    <n v="3.5577890000000001"/>
    <n v="100"/>
    <n v="0.5625"/>
    <n v="96"/>
    <n v="0.62678570406777523"/>
    <n v="0.71249997615814209"/>
    <n v="0"/>
    <n v="17"/>
    <n v="38"/>
    <n v="0"/>
    <n v="112"/>
    <n v="8.5714286991528096E-2"/>
    <n v="0.20000000298023224"/>
    <n v="0"/>
    <n v="18"/>
    <n v="42"/>
    <x v="0"/>
    <s v="No corresponde"/>
    <s v="No corresponde"/>
    <n v="0"/>
    <n v="3"/>
    <n v="5"/>
    <n v="0"/>
    <n v="2"/>
    <n v="10"/>
    <n v="0"/>
    <n v="0.36428571428571427"/>
    <n v="0.85"/>
    <n v="0"/>
    <n v="0.36428571428571427"/>
    <n v="0.85"/>
    <n v="0.96969696969696972"/>
    <n v="1"/>
    <n v="1"/>
    <n v="0"/>
    <n v="38"/>
    <n v="77"/>
    <n v="0"/>
    <n v="0"/>
    <n v="1"/>
    <n v="0"/>
    <n v="1"/>
    <n v="3"/>
    <n v="0"/>
    <s v="No corresponde"/>
    <n v="1"/>
    <n v="11"/>
    <n v="13"/>
    <m/>
    <n v="1"/>
    <n v="1"/>
    <n v="1"/>
  </r>
  <r>
    <n v="1272"/>
    <n v="170302"/>
    <x v="16"/>
    <s v="Tahuamanu"/>
    <s v="Iberia"/>
    <n v="5"/>
    <n v="1"/>
    <n v="6"/>
    <s v="pobreza baja y ruralidad baja"/>
    <n v="4"/>
    <n v="1"/>
    <n v="0"/>
    <n v="9281"/>
    <n v="6.63"/>
    <n v="24.078624078624077"/>
    <n v="0.51569506726457404"/>
    <n v="223"/>
    <n v="0.59069505874198802"/>
    <n v="0.69069504737854004"/>
    <n v="0"/>
    <n v="36"/>
    <n v="82"/>
    <n v="0"/>
    <n v="339"/>
    <n v="9.6428568874086656E-2"/>
    <n v="0.22499999403953552"/>
    <n v="0"/>
    <n v="69"/>
    <n v="161"/>
    <x v="0"/>
    <s v="No corresponde"/>
    <s v="No corresponde"/>
    <n v="0"/>
    <n v="11"/>
    <n v="25"/>
    <n v="0"/>
    <n v="6"/>
    <n v="14"/>
    <s v="No corresponde"/>
    <s v="No corresponde"/>
    <s v="No corresponde"/>
    <s v="No corresponde"/>
    <s v="No corresponde"/>
    <s v="No corresponde"/>
    <n v="0.96617336152219868"/>
    <n v="1"/>
    <n v="1"/>
    <n v="0"/>
    <n v="161"/>
    <n v="322"/>
    <n v="0"/>
    <n v="0"/>
    <n v="1"/>
    <n v="0"/>
    <n v="1"/>
    <n v="3"/>
    <n v="0"/>
    <s v="No corresponde"/>
    <n v="1"/>
    <n v="9"/>
    <n v="11"/>
    <m/>
    <n v="1"/>
    <n v="1"/>
    <n v="1"/>
  </r>
  <r>
    <n v="1273"/>
    <n v="170303"/>
    <x v="16"/>
    <s v="Tahuamanu"/>
    <s v="Tahuamanu"/>
    <n v="5"/>
    <n v="2"/>
    <n v="5"/>
    <s v="pobreza baja y ruralidad alta"/>
    <n v="4"/>
    <n v="1"/>
    <n v="0"/>
    <n v="3579"/>
    <n v="3.5577890000000001"/>
    <n v="100"/>
    <n v="0.61061946902654862"/>
    <n v="113"/>
    <n v="0.67490518010220246"/>
    <n v="0.76061946153640747"/>
    <n v="0"/>
    <n v="14"/>
    <n v="32"/>
    <n v="0"/>
    <n v="133"/>
    <n v="8.5714286991528096E-2"/>
    <n v="0.20000000298023224"/>
    <n v="0"/>
    <n v="22"/>
    <n v="51"/>
    <x v="0"/>
    <s v="No corresponde"/>
    <s v="No corresponde"/>
    <n v="0"/>
    <n v="11"/>
    <n v="25"/>
    <n v="0"/>
    <n v="6"/>
    <n v="14"/>
    <s v="No corresponde"/>
    <s v="No corresponde"/>
    <s v="No corresponde"/>
    <s v="No corresponde"/>
    <s v="No corresponde"/>
    <s v="No corresponde"/>
    <n v="0.97619047619047616"/>
    <n v="1"/>
    <n v="1"/>
    <n v="0"/>
    <n v="69"/>
    <n v="138"/>
    <n v="0"/>
    <n v="0"/>
    <n v="1"/>
    <n v="0"/>
    <n v="1"/>
    <n v="3"/>
    <s v="No corresponde"/>
    <s v="No corresponde"/>
    <s v="No corresponde"/>
    <n v="9"/>
    <n v="10"/>
    <m/>
    <n v="0"/>
    <n v="0"/>
    <n v="0"/>
  </r>
  <r>
    <n v="1274"/>
    <n v="180102"/>
    <x v="17"/>
    <s v="Mariscal Nieto"/>
    <s v="Carumas"/>
    <n v="2"/>
    <n v="1"/>
    <n v="5"/>
    <s v="pobreza baja y ruralidad alta"/>
    <n v="4"/>
    <n v="1"/>
    <n v="1"/>
    <n v="5747"/>
    <n v="33.78"/>
    <n v="100"/>
    <n v="0.56000000000000005"/>
    <n v="25"/>
    <n v="0.62428570508956915"/>
    <n v="0.70999997854232788"/>
    <n v="0"/>
    <n v="6"/>
    <n v="14"/>
    <n v="0"/>
    <n v="44"/>
    <n v="8.5714286991528096E-2"/>
    <n v="0.20000000298023224"/>
    <n v="0"/>
    <n v="18"/>
    <n v="41"/>
    <x v="0"/>
    <s v="No corresponde"/>
    <s v="No corresponde"/>
    <n v="0"/>
    <n v="15"/>
    <n v="35"/>
    <n v="0"/>
    <n v="6"/>
    <n v="14"/>
    <s v="No corresponde"/>
    <s v="No corresponde"/>
    <s v="No corresponde"/>
    <s v="No corresponde"/>
    <s v="No corresponde"/>
    <s v="No corresponde"/>
    <n v="0.87179487179487181"/>
    <n v="0.9"/>
    <n v="0.95"/>
    <n v="0"/>
    <n v="129"/>
    <n v="259"/>
    <n v="0"/>
    <n v="0"/>
    <n v="1"/>
    <n v="0"/>
    <n v="1"/>
    <n v="3"/>
    <s v="No corresponde"/>
    <s v="No corresponde"/>
    <s v="No corresponde"/>
    <n v="9"/>
    <n v="10"/>
    <m/>
    <n v="0"/>
    <n v="0"/>
    <n v="1"/>
  </r>
  <r>
    <n v="1275"/>
    <n v="180103"/>
    <x v="17"/>
    <s v="Mariscal Nieto"/>
    <s v="Cuchumbaya"/>
    <n v="4"/>
    <n v="1"/>
    <n v="5"/>
    <s v="pobreza baja y ruralidad alta"/>
    <n v="4"/>
    <n v="1"/>
    <n v="0"/>
    <n v="2206"/>
    <n v="15.22"/>
    <n v="100"/>
    <n v="0.42857142857142855"/>
    <n v="7"/>
    <n v="0.49285714723625962"/>
    <n v="0.57857143878936768"/>
    <n v="0"/>
    <n v="3"/>
    <n v="7"/>
    <n v="0"/>
    <n v="19"/>
    <n v="8.5714286991528096E-2"/>
    <n v="0.20000000298023224"/>
    <n v="0"/>
    <n v="6"/>
    <n v="13"/>
    <x v="0"/>
    <s v="No corresponde"/>
    <s v="No corresponde"/>
    <n v="0"/>
    <n v="11"/>
    <n v="25"/>
    <n v="0"/>
    <n v="6"/>
    <n v="14"/>
    <s v="No corresponde"/>
    <s v="No corresponde"/>
    <s v="No corresponde"/>
    <s v="No corresponde"/>
    <s v="No corresponde"/>
    <s v="No corresponde"/>
    <n v="0.6"/>
    <n v="0.8"/>
    <n v="0.9"/>
    <n v="0"/>
    <n v="54"/>
    <n v="108"/>
    <n v="0"/>
    <n v="0"/>
    <n v="1"/>
    <n v="0"/>
    <n v="1"/>
    <n v="3"/>
    <s v="No corresponde"/>
    <s v="No corresponde"/>
    <s v="No corresponde"/>
    <n v="9"/>
    <n v="10"/>
    <m/>
    <n v="0"/>
    <n v="0"/>
    <n v="0"/>
  </r>
  <r>
    <n v="1276"/>
    <n v="180105"/>
    <x v="17"/>
    <s v="Mariscal Nieto"/>
    <s v="San Cristóbal"/>
    <n v="2"/>
    <n v="1"/>
    <n v="5"/>
    <s v="pobreza baja y ruralidad alta"/>
    <n v="4"/>
    <n v="0"/>
    <n v="1"/>
    <n v="4148"/>
    <n v="38.76"/>
    <n v="100"/>
    <n v="0.41379310344827586"/>
    <n v="29"/>
    <n v="0.47807882601404428"/>
    <n v="0.5637931227684021"/>
    <n v="0"/>
    <n v="7"/>
    <n v="16"/>
    <n v="0"/>
    <n v="64"/>
    <n v="8.5714286991528096E-2"/>
    <n v="0.20000000298023224"/>
    <n v="0"/>
    <n v="19"/>
    <n v="44"/>
    <x v="0"/>
    <s v="No corresponde"/>
    <s v="No corresponde"/>
    <n v="0"/>
    <n v="11"/>
    <n v="25"/>
    <n v="0"/>
    <n v="6"/>
    <n v="14"/>
    <s v="No corresponde"/>
    <s v="No corresponde"/>
    <s v="No corresponde"/>
    <s v="No corresponde"/>
    <s v="No corresponde"/>
    <s v="No corresponde"/>
    <n v="0.97109826589595372"/>
    <n v="1"/>
    <n v="1"/>
    <n v="0"/>
    <n v="139"/>
    <n v="279"/>
    <s v="No corresponde"/>
    <s v="No corresponde"/>
    <s v="No corresponde"/>
    <n v="0"/>
    <n v="1"/>
    <n v="3"/>
    <s v="No corresponde"/>
    <s v="No corresponde"/>
    <s v="No corresponde"/>
    <n v="9"/>
    <n v="9"/>
    <m/>
    <n v="0"/>
    <n v="0"/>
    <n v="1"/>
  </r>
  <r>
    <n v="1277"/>
    <n v="180106"/>
    <x v="17"/>
    <s v="Mariscal Nieto"/>
    <s v="Torata"/>
    <n v="4"/>
    <n v="2"/>
    <n v="5"/>
    <s v="pobreza baja y ruralidad alta"/>
    <n v="1"/>
    <n v="0"/>
    <n v="0"/>
    <n v="5727"/>
    <n v="13.25"/>
    <n v="100"/>
    <n v="0.76470588235294112"/>
    <n v="119"/>
    <n v="0.82899159243126874"/>
    <n v="0.91470587253570557"/>
    <n v="0"/>
    <n v="31"/>
    <n v="72"/>
    <n v="0"/>
    <n v="216"/>
    <n v="8.5714286991528096E-2"/>
    <n v="0.20000000298023224"/>
    <n v="0"/>
    <n v="45"/>
    <n v="104"/>
    <x v="0"/>
    <s v="No corresponde"/>
    <s v="No corresponde"/>
    <n v="0"/>
    <n v="11"/>
    <n v="25"/>
    <n v="0"/>
    <n v="6"/>
    <n v="14"/>
    <s v="No corresponde"/>
    <s v="No corresponde"/>
    <s v="No corresponde"/>
    <s v="No corresponde"/>
    <s v="No corresponde"/>
    <s v="No corresponde"/>
    <n v="0.92380952380952386"/>
    <n v="0.95"/>
    <n v="1"/>
    <n v="0"/>
    <n v="79"/>
    <n v="159"/>
    <n v="0"/>
    <n v="0"/>
    <n v="1"/>
    <n v="0"/>
    <n v="1"/>
    <n v="3"/>
    <s v="No corresponde"/>
    <s v="No corresponde"/>
    <s v="No corresponde"/>
    <n v="9"/>
    <n v="10"/>
    <m/>
    <n v="0"/>
    <n v="0"/>
    <n v="1"/>
  </r>
  <r>
    <n v="1278"/>
    <n v="180202"/>
    <x v="17"/>
    <s v="General Sánchez Cerro"/>
    <s v="Chojata"/>
    <n v="2"/>
    <n v="1"/>
    <n v="5"/>
    <s v="pobreza baja y ruralidad alta"/>
    <n v="4"/>
    <n v="1"/>
    <n v="0"/>
    <n v="2658"/>
    <n v="32.26"/>
    <n v="100"/>
    <n v="0.8571428571428571"/>
    <n v="7"/>
    <n v="0.90979592654169816"/>
    <n v="0.98000001907348633"/>
    <n v="0"/>
    <n v="3"/>
    <n v="7"/>
    <n v="0"/>
    <n v="31"/>
    <n v="8.5714286991528096E-2"/>
    <n v="0.20000000298023224"/>
    <n v="0"/>
    <n v="8"/>
    <n v="17"/>
    <x v="0"/>
    <s v="No corresponde"/>
    <s v="No corresponde"/>
    <n v="0"/>
    <n v="11"/>
    <n v="25"/>
    <n v="0"/>
    <n v="6"/>
    <n v="14"/>
    <s v="No corresponde"/>
    <s v="No corresponde"/>
    <s v="No corresponde"/>
    <s v="No corresponde"/>
    <s v="No corresponde"/>
    <s v="No corresponde"/>
    <n v="8.3333333333333329E-2"/>
    <n v="0.7"/>
    <n v="0.8"/>
    <n v="0"/>
    <n v="51"/>
    <n v="103"/>
    <s v="No corresponde"/>
    <s v="No corresponde"/>
    <s v="No corresponde"/>
    <n v="0"/>
    <n v="1"/>
    <n v="3"/>
    <s v="No corresponde"/>
    <s v="No corresponde"/>
    <s v="No corresponde"/>
    <n v="9"/>
    <n v="9"/>
    <m/>
    <n v="0"/>
    <n v="0"/>
    <n v="1"/>
  </r>
  <r>
    <n v="1279"/>
    <n v="180203"/>
    <x v="17"/>
    <s v="General Sánchez Cerro"/>
    <s v="Coalaque"/>
    <n v="3"/>
    <n v="1"/>
    <n v="5"/>
    <s v="pobreza baja y ruralidad alta"/>
    <n v="4"/>
    <n v="1"/>
    <n v="1"/>
    <n v="1093"/>
    <n v="17.579999999999998"/>
    <n v="100"/>
    <n v="0.61538461538461542"/>
    <n v="13"/>
    <n v="0.67967032927733206"/>
    <n v="0.76538461446762085"/>
    <n v="0"/>
    <n v="4"/>
    <n v="8"/>
    <n v="0"/>
    <n v="34"/>
    <n v="8.5714286991528096E-2"/>
    <n v="0.20000000298023224"/>
    <n v="0"/>
    <n v="8"/>
    <n v="18"/>
    <x v="0"/>
    <s v="No corresponde"/>
    <s v="No corresponde"/>
    <n v="0"/>
    <n v="7"/>
    <n v="15"/>
    <n v="0"/>
    <n v="6"/>
    <n v="14"/>
    <s v="No corresponde"/>
    <s v="No corresponde"/>
    <s v="No corresponde"/>
    <s v="No corresponde"/>
    <s v="No corresponde"/>
    <s v="No corresponde"/>
    <n v="0.94339622641509435"/>
    <n v="0.95"/>
    <n v="1"/>
    <n v="0"/>
    <n v="47"/>
    <n v="94"/>
    <s v="No corresponde"/>
    <s v="No corresponde"/>
    <s v="No corresponde"/>
    <n v="0"/>
    <n v="1"/>
    <n v="3"/>
    <s v="No corresponde"/>
    <s v="No corresponde"/>
    <s v="No corresponde"/>
    <n v="9"/>
    <n v="9"/>
    <m/>
    <n v="0"/>
    <n v="0"/>
    <n v="1"/>
  </r>
  <r>
    <n v="1280"/>
    <n v="180204"/>
    <x v="17"/>
    <s v="General Sánchez Cerro"/>
    <s v="Ichuña"/>
    <n v="2"/>
    <n v="1"/>
    <n v="5"/>
    <s v="pobreza baja y ruralidad alta"/>
    <n v="4"/>
    <n v="1"/>
    <n v="1"/>
    <n v="4998"/>
    <n v="38.58"/>
    <n v="100"/>
    <n v="0.34375"/>
    <n v="64"/>
    <n v="0.40803571684019907"/>
    <n v="0.49375000596046448"/>
    <n v="0"/>
    <n v="10"/>
    <n v="23"/>
    <n v="0"/>
    <n v="92"/>
    <n v="8.5714286991528096E-2"/>
    <n v="0.20000000298023224"/>
    <n v="0"/>
    <n v="24"/>
    <n v="56"/>
    <x v="0"/>
    <s v="No corresponde"/>
    <s v="No corresponde"/>
    <n v="0"/>
    <n v="11"/>
    <n v="25"/>
    <n v="0"/>
    <n v="6"/>
    <n v="14"/>
    <s v="No corresponde"/>
    <s v="No corresponde"/>
    <s v="No corresponde"/>
    <s v="No corresponde"/>
    <s v="No corresponde"/>
    <s v="No corresponde"/>
    <n v="0.90243902439024393"/>
    <n v="0.95"/>
    <n v="1"/>
    <n v="0"/>
    <n v="77"/>
    <n v="155"/>
    <n v="0"/>
    <n v="1"/>
    <n v="2"/>
    <n v="0"/>
    <n v="1"/>
    <n v="3"/>
    <s v="No corresponde"/>
    <s v="No corresponde"/>
    <s v="No corresponde"/>
    <n v="10"/>
    <n v="10"/>
    <m/>
    <n v="0"/>
    <n v="0"/>
    <n v="1"/>
  </r>
  <r>
    <n v="1281"/>
    <n v="180205"/>
    <x v="17"/>
    <s v="General Sánchez Cerro"/>
    <s v="La Capilla"/>
    <n v="4"/>
    <n v="2"/>
    <n v="5"/>
    <s v="pobreza baja y ruralidad alta"/>
    <n v="4"/>
    <n v="1"/>
    <n v="0"/>
    <n v="2303"/>
    <n v="10.08"/>
    <n v="100"/>
    <n v="0.42857142857142855"/>
    <n v="7"/>
    <n v="0.49285714723625962"/>
    <n v="0.57857143878936768"/>
    <n v="0"/>
    <n v="2"/>
    <n v="3"/>
    <n v="0"/>
    <n v="13"/>
    <n v="8.5714286991528096E-2"/>
    <n v="0.20000000298023224"/>
    <n v="0"/>
    <n v="4"/>
    <n v="9"/>
    <x v="0"/>
    <s v="No corresponde"/>
    <s v="No corresponde"/>
    <n v="0"/>
    <n v="7"/>
    <n v="15"/>
    <n v="0"/>
    <n v="6"/>
    <n v="14"/>
    <s v="No corresponde"/>
    <s v="No corresponde"/>
    <s v="No corresponde"/>
    <s v="No corresponde"/>
    <s v="No corresponde"/>
    <s v="No corresponde"/>
    <n v="0"/>
    <n v="0.7"/>
    <n v="0.8"/>
    <n v="0"/>
    <n v="17"/>
    <n v="35"/>
    <n v="0"/>
    <n v="0"/>
    <n v="1"/>
    <n v="0"/>
    <n v="1"/>
    <n v="3"/>
    <s v="No corresponde"/>
    <s v="No corresponde"/>
    <s v="No corresponde"/>
    <n v="9"/>
    <n v="10"/>
    <m/>
    <n v="0"/>
    <n v="0"/>
    <n v="1"/>
  </r>
  <r>
    <n v="1282"/>
    <n v="180206"/>
    <x v="17"/>
    <s v="General Sánchez Cerro"/>
    <s v="Lloque"/>
    <n v="3"/>
    <n v="1"/>
    <n v="5"/>
    <s v="pobreza baja y ruralidad alta"/>
    <n v="4"/>
    <n v="1"/>
    <n v="0"/>
    <n v="2066"/>
    <n v="21.62"/>
    <n v="100"/>
    <n v="0.6"/>
    <n v="10"/>
    <n v="0.66428571428571426"/>
    <n v="0.75"/>
    <n v="0"/>
    <n v="2"/>
    <n v="3"/>
    <n v="0"/>
    <n v="14"/>
    <n v="8.5714286991528096E-2"/>
    <n v="0.20000000298023224"/>
    <n v="0"/>
    <n v="6"/>
    <n v="13"/>
    <x v="0"/>
    <s v="No corresponde"/>
    <s v="No corresponde"/>
    <n v="0"/>
    <n v="7"/>
    <n v="15"/>
    <n v="0"/>
    <n v="6"/>
    <n v="14"/>
    <s v="No corresponde"/>
    <s v="No corresponde"/>
    <s v="No corresponde"/>
    <s v="No corresponde"/>
    <s v="No corresponde"/>
    <s v="No corresponde"/>
    <n v="0.13725490196078433"/>
    <n v="0.7"/>
    <n v="0.8"/>
    <n v="0"/>
    <n v="43"/>
    <n v="87"/>
    <s v="No corresponde"/>
    <s v="No corresponde"/>
    <s v="No corresponde"/>
    <n v="0"/>
    <n v="1"/>
    <n v="3"/>
    <s v="No corresponde"/>
    <s v="No corresponde"/>
    <s v="No corresponde"/>
    <n v="9"/>
    <n v="9"/>
    <m/>
    <n v="0"/>
    <n v="0"/>
    <n v="1"/>
  </r>
  <r>
    <n v="1283"/>
    <n v="180207"/>
    <x v="17"/>
    <s v="General Sánchez Cerro"/>
    <s v="Matalaque"/>
    <n v="3"/>
    <n v="1"/>
    <n v="5"/>
    <s v="pobreza baja y ruralidad alta"/>
    <n v="4"/>
    <n v="1"/>
    <n v="0"/>
    <n v="1224"/>
    <n v="20.76"/>
    <n v="100"/>
    <n v="0.5"/>
    <n v="6"/>
    <n v="0.56428570406777523"/>
    <n v="0.64999997615814209"/>
    <n v="0"/>
    <n v="1"/>
    <n v="2"/>
    <n v="0"/>
    <n v="7"/>
    <n v="8.5714286991528096E-2"/>
    <n v="0.20000000298023224"/>
    <n v="0"/>
    <n v="5"/>
    <n v="11"/>
    <x v="0"/>
    <s v="No corresponde"/>
    <s v="No corresponde"/>
    <n v="0"/>
    <n v="7"/>
    <n v="15"/>
    <n v="0"/>
    <n v="6"/>
    <n v="14"/>
    <s v="No corresponde"/>
    <s v="No corresponde"/>
    <s v="No corresponde"/>
    <s v="No corresponde"/>
    <s v="No corresponde"/>
    <s v="No corresponde"/>
    <n v="1"/>
    <n v="1"/>
    <n v="1"/>
    <n v="0"/>
    <n v="34"/>
    <n v="69"/>
    <n v="0"/>
    <n v="0"/>
    <n v="1"/>
    <n v="0"/>
    <n v="1"/>
    <n v="3"/>
    <s v="No corresponde"/>
    <s v="No corresponde"/>
    <s v="No corresponde"/>
    <n v="9"/>
    <n v="10"/>
    <m/>
    <n v="0"/>
    <n v="0"/>
    <n v="1"/>
  </r>
  <r>
    <n v="1284"/>
    <n v="180208"/>
    <x v="17"/>
    <s v="General Sánchez Cerro"/>
    <s v="Puquina"/>
    <n v="3"/>
    <n v="1"/>
    <n v="5"/>
    <s v="pobreza baja y ruralidad alta"/>
    <n v="3"/>
    <n v="0"/>
    <n v="0"/>
    <n v="2444"/>
    <n v="20.239999999999998"/>
    <n v="100"/>
    <n v="0.56756756756756754"/>
    <n v="37"/>
    <n v="0.63185327992015827"/>
    <n v="0.7175675630569458"/>
    <n v="0"/>
    <n v="8"/>
    <n v="17"/>
    <n v="0"/>
    <n v="75"/>
    <n v="8.5714286991528096E-2"/>
    <n v="0.20000000298023224"/>
    <n v="0"/>
    <n v="24"/>
    <n v="54"/>
    <x v="0"/>
    <s v="No corresponde"/>
    <s v="No corresponde"/>
    <n v="0"/>
    <n v="7"/>
    <n v="15"/>
    <n v="0"/>
    <n v="6"/>
    <n v="14"/>
    <s v="No corresponde"/>
    <s v="No corresponde"/>
    <s v="No corresponde"/>
    <s v="No corresponde"/>
    <s v="No corresponde"/>
    <s v="No corresponde"/>
    <n v="0.83040935672514615"/>
    <n v="0.9"/>
    <n v="0.95"/>
    <n v="0"/>
    <n v="114"/>
    <n v="229"/>
    <n v="0"/>
    <n v="0"/>
    <n v="1"/>
    <n v="0"/>
    <n v="1"/>
    <n v="3"/>
    <s v="No corresponde"/>
    <s v="No corresponde"/>
    <s v="No corresponde"/>
    <n v="9"/>
    <n v="10"/>
    <m/>
    <n v="0"/>
    <n v="0"/>
    <n v="1"/>
  </r>
  <r>
    <n v="1285"/>
    <n v="180210"/>
    <x v="17"/>
    <s v="General Sánchez Cerro"/>
    <s v="Ubinas"/>
    <n v="2"/>
    <n v="1"/>
    <n v="5"/>
    <s v="pobreza baja y ruralidad alta"/>
    <n v="4"/>
    <n v="1"/>
    <n v="1"/>
    <n v="3677"/>
    <n v="32.89"/>
    <n v="100"/>
    <n v="0.61904761904761907"/>
    <n v="21"/>
    <n v="0.68333333284676478"/>
    <n v="0.76904761791229248"/>
    <n v="0"/>
    <n v="4"/>
    <n v="8"/>
    <n v="0"/>
    <n v="40"/>
    <n v="8.5714286991528096E-2"/>
    <n v="0.20000000298023224"/>
    <n v="0"/>
    <n v="21"/>
    <n v="47"/>
    <x v="0"/>
    <s v="No corresponde"/>
    <s v="No corresponde"/>
    <n v="0"/>
    <n v="11"/>
    <n v="25"/>
    <n v="0"/>
    <n v="6"/>
    <n v="14"/>
    <s v="No corresponde"/>
    <s v="No corresponde"/>
    <s v="No corresponde"/>
    <s v="No corresponde"/>
    <s v="No corresponde"/>
    <s v="No corresponde"/>
    <n v="0.94805194805194803"/>
    <n v="0.95"/>
    <n v="1"/>
    <n v="0"/>
    <n v="101"/>
    <n v="202"/>
    <n v="0"/>
    <n v="0"/>
    <n v="1"/>
    <n v="0"/>
    <n v="1"/>
    <n v="3"/>
    <s v="No corresponde"/>
    <s v="No corresponde"/>
    <s v="No corresponde"/>
    <n v="9"/>
    <n v="10"/>
    <m/>
    <n v="0"/>
    <n v="0"/>
    <n v="1"/>
  </r>
  <r>
    <n v="1286"/>
    <n v="180211"/>
    <x v="17"/>
    <s v="General Sánchez Cerro"/>
    <s v="Yunga"/>
    <n v="2"/>
    <n v="1"/>
    <n v="5"/>
    <s v="pobreza baja y ruralidad alta"/>
    <n v="4"/>
    <n v="1"/>
    <n v="0"/>
    <n v="2489"/>
    <n v="35.42"/>
    <n v="100"/>
    <n v="0.33333333333333331"/>
    <n v="3"/>
    <n v="0.39761904165858314"/>
    <n v="0.48333331942558289"/>
    <n v="0"/>
    <n v="1"/>
    <n v="2"/>
    <n v="0"/>
    <n v="9"/>
    <n v="8.5714286991528096E-2"/>
    <n v="0.20000000298023224"/>
    <n v="0"/>
    <n v="7"/>
    <n v="15"/>
    <x v="0"/>
    <s v="No corresponde"/>
    <s v="No corresponde"/>
    <n v="0"/>
    <n v="11"/>
    <n v="25"/>
    <n v="0"/>
    <n v="6"/>
    <n v="14"/>
    <s v="No corresponde"/>
    <s v="No corresponde"/>
    <s v="No corresponde"/>
    <s v="No corresponde"/>
    <s v="No corresponde"/>
    <s v="No corresponde"/>
    <n v="0.88235294117647056"/>
    <n v="0.9"/>
    <n v="0.95"/>
    <n v="0"/>
    <n v="42"/>
    <n v="85"/>
    <s v="No corresponde"/>
    <s v="No corresponde"/>
    <s v="No corresponde"/>
    <n v="0"/>
    <n v="1"/>
    <n v="3"/>
    <s v="No corresponde"/>
    <s v="No corresponde"/>
    <s v="No corresponde"/>
    <n v="9"/>
    <n v="9"/>
    <m/>
    <n v="0"/>
    <n v="0"/>
    <n v="0"/>
  </r>
  <r>
    <n v="1287"/>
    <n v="180302"/>
    <x v="17"/>
    <s v="Ilo"/>
    <s v="El Algarrobal"/>
    <n v="3"/>
    <n v="1"/>
    <n v="5"/>
    <s v="pobreza baja y ruralidad alta"/>
    <n v="1"/>
    <n v="0"/>
    <n v="0"/>
    <n v="329"/>
    <n v="18.32"/>
    <n v="100"/>
    <n v="0.41666666666666669"/>
    <n v="84"/>
    <n v="0.4809523792493911"/>
    <n v="0.56666666269302368"/>
    <n v="0"/>
    <n v="19"/>
    <n v="43"/>
    <n v="0"/>
    <n v="140"/>
    <n v="8.5714286991528096E-2"/>
    <n v="0.20000000298023224"/>
    <n v="0"/>
    <n v="7"/>
    <n v="16"/>
    <x v="0"/>
    <s v="No corresponde"/>
    <s v="No corresponde"/>
    <n v="0"/>
    <n v="3"/>
    <n v="5"/>
    <n v="0"/>
    <n v="2"/>
    <n v="10"/>
    <s v="No corresponde"/>
    <s v="No corresponde"/>
    <s v="No corresponde"/>
    <s v="No corresponde"/>
    <s v="No corresponde"/>
    <s v="No corresponde"/>
    <n v="0.89333333333333331"/>
    <n v="0.9"/>
    <n v="0.95"/>
    <n v="0"/>
    <n v="80"/>
    <n v="161"/>
    <s v="No corresponde"/>
    <s v="No corresponde"/>
    <s v="No corresponde"/>
    <n v="0"/>
    <n v="1"/>
    <n v="3"/>
    <s v="No corresponde"/>
    <s v="No corresponde"/>
    <s v="No corresponde"/>
    <n v="9"/>
    <n v="9"/>
    <m/>
    <n v="0"/>
    <n v="0"/>
    <n v="1"/>
  </r>
  <r>
    <n v="1288"/>
    <n v="190101"/>
    <x v="18"/>
    <s v="Pasco"/>
    <s v="Chaupimarca"/>
    <n v="2"/>
    <n v="5"/>
    <n v="6"/>
    <s v="pobreza baja y ruralidad baja"/>
    <n v="1"/>
    <n v="0"/>
    <n v="0"/>
    <n v="25570"/>
    <n v="27.3"/>
    <n v="0.22980378292381121"/>
    <n v="0.9389044943820225"/>
    <n v="1424"/>
    <n v="0.95651686210693554"/>
    <n v="0.98000001907348633"/>
    <n v="0"/>
    <n v="324"/>
    <n v="756"/>
    <n v="4.0080160320641282E-4"/>
    <n v="2495"/>
    <n v="9.6829374690401218E-2"/>
    <n v="0.22540080547332764"/>
    <n v="0"/>
    <n v="429"/>
    <n v="1000"/>
    <x v="0"/>
    <s v="No corresponde"/>
    <s v="No corresponde"/>
    <n v="0"/>
    <n v="15"/>
    <n v="35"/>
    <n v="0"/>
    <n v="2"/>
    <n v="10"/>
    <n v="0"/>
    <n v="0.36428571428571427"/>
    <n v="0.85"/>
    <n v="0"/>
    <n v="0.36428571428571427"/>
    <n v="0.85"/>
    <n v="0.95179487179487177"/>
    <n v="1"/>
    <n v="1"/>
    <n v="0"/>
    <n v="330"/>
    <n v="661"/>
    <s v="No corresponde"/>
    <s v="No corresponde"/>
    <s v="No corresponde"/>
    <n v="0"/>
    <n v="1"/>
    <n v="3"/>
    <s v="No corresponde"/>
    <s v="No corresponde"/>
    <s v="No corresponde"/>
    <n v="11"/>
    <n v="11"/>
    <m/>
    <n v="0"/>
    <n v="0"/>
    <n v="1"/>
  </r>
  <r>
    <n v="1289"/>
    <n v="190102"/>
    <x v="18"/>
    <s v="Pasco"/>
    <s v="Huachón"/>
    <n v="1"/>
    <n v="2"/>
    <n v="1"/>
    <s v="pobreza muy alta y ruralidad alta"/>
    <n v="1"/>
    <n v="0"/>
    <n v="0"/>
    <n v="4734"/>
    <n v="69.989999999999995"/>
    <n v="100"/>
    <n v="0.61589403973509937"/>
    <n v="151"/>
    <n v="0.63732260764491033"/>
    <n v="0.6658940315246582"/>
    <n v="0"/>
    <n v="24"/>
    <n v="54"/>
    <n v="0"/>
    <n v="224"/>
    <n v="4.2857143495764048E-2"/>
    <n v="0.10000000149011612"/>
    <n v="0"/>
    <n v="56"/>
    <n v="129"/>
    <x v="1"/>
    <n v="2.142857142857143E-3"/>
    <n v="5.0000000000000001E-3"/>
    <n v="0"/>
    <n v="11"/>
    <n v="25"/>
    <n v="0"/>
    <n v="6"/>
    <n v="14"/>
    <s v="No corresponde"/>
    <s v="No corresponde"/>
    <s v="No corresponde"/>
    <s v="No corresponde"/>
    <s v="No corresponde"/>
    <s v="No corresponde"/>
    <n v="0.98378378378378384"/>
    <n v="1"/>
    <n v="1"/>
    <n v="0"/>
    <n v="169"/>
    <n v="339"/>
    <n v="0"/>
    <n v="0"/>
    <n v="1"/>
    <n v="0"/>
    <n v="1"/>
    <n v="3"/>
    <s v="No corresponde"/>
    <s v="No corresponde"/>
    <s v="No corresponde"/>
    <n v="10"/>
    <n v="11"/>
    <m/>
    <n v="0"/>
    <n v="0"/>
    <n v="1"/>
  </r>
  <r>
    <n v="1290"/>
    <n v="190103"/>
    <x v="18"/>
    <s v="Pasco"/>
    <s v="Huariaca"/>
    <n v="2"/>
    <n v="4"/>
    <n v="6"/>
    <s v="pobreza baja y ruralidad baja"/>
    <n v="1"/>
    <n v="0"/>
    <n v="0"/>
    <n v="8229"/>
    <n v="39.94"/>
    <n v="16.832200731834813"/>
    <n v="0.73703703703703705"/>
    <n v="270"/>
    <n v="0.81203702757598228"/>
    <n v="0.91203701496124268"/>
    <n v="0"/>
    <n v="44"/>
    <n v="102"/>
    <n v="0"/>
    <n v="439"/>
    <n v="9.6428568874086656E-2"/>
    <n v="0.22499999403953552"/>
    <n v="0"/>
    <n v="99"/>
    <n v="231"/>
    <x v="0"/>
    <s v="No corresponde"/>
    <s v="No corresponde"/>
    <n v="0"/>
    <n v="11"/>
    <n v="25"/>
    <n v="0"/>
    <n v="2"/>
    <n v="10"/>
    <s v="No corresponde"/>
    <s v="No corresponde"/>
    <s v="No corresponde"/>
    <s v="No corresponde"/>
    <s v="No corresponde"/>
    <s v="No corresponde"/>
    <n v="0.94376528117359415"/>
    <n v="0.95"/>
    <n v="1"/>
    <n v="0"/>
    <n v="187"/>
    <n v="374"/>
    <n v="0"/>
    <n v="0"/>
    <n v="1"/>
    <n v="0"/>
    <n v="1"/>
    <n v="3"/>
    <s v="No corresponde"/>
    <s v="No corresponde"/>
    <s v="No corresponde"/>
    <n v="9"/>
    <n v="10"/>
    <m/>
    <n v="0"/>
    <n v="0"/>
    <n v="0"/>
  </r>
  <r>
    <n v="1291"/>
    <n v="190105"/>
    <x v="18"/>
    <s v="Pasco"/>
    <s v="Ninacaca"/>
    <n v="1"/>
    <n v="2"/>
    <n v="2"/>
    <s v="pobreza alta y ruralidad alta"/>
    <n v="1"/>
    <n v="0"/>
    <n v="0"/>
    <n v="3277"/>
    <n v="59.55"/>
    <n v="100"/>
    <n v="0.83529411764705885"/>
    <n v="170"/>
    <n v="0.86743697388833307"/>
    <n v="0.91029411554336548"/>
    <n v="0"/>
    <n v="24"/>
    <n v="54"/>
    <n v="0"/>
    <n v="220"/>
    <n v="5.3571428571428568E-2"/>
    <n v="0.125"/>
    <n v="0"/>
    <n v="57"/>
    <n v="132"/>
    <x v="1"/>
    <n v="2.142857142857143E-3"/>
    <n v="5.0000000000000001E-3"/>
    <n v="0"/>
    <n v="7"/>
    <n v="15"/>
    <n v="0"/>
    <n v="6"/>
    <n v="14"/>
    <s v="No corresponde"/>
    <s v="No corresponde"/>
    <s v="No corresponde"/>
    <s v="No corresponde"/>
    <s v="No corresponde"/>
    <s v="No corresponde"/>
    <n v="0.81191222570532917"/>
    <n v="0.9"/>
    <n v="0.95"/>
    <n v="0"/>
    <n v="135"/>
    <n v="271"/>
    <n v="0"/>
    <n v="0"/>
    <n v="1"/>
    <n v="0"/>
    <n v="1"/>
    <n v="3"/>
    <s v="No corresponde"/>
    <s v="No corresponde"/>
    <s v="No corresponde"/>
    <n v="10"/>
    <n v="11"/>
    <m/>
    <n v="0"/>
    <n v="0"/>
    <n v="0"/>
  </r>
  <r>
    <n v="1292"/>
    <n v="190106"/>
    <x v="18"/>
    <s v="Pasco"/>
    <s v="Pallanchacra"/>
    <n v="1"/>
    <n v="2"/>
    <n v="2"/>
    <s v="pobreza alta y ruralidad alta"/>
    <n v="4"/>
    <n v="1"/>
    <n v="1"/>
    <n v="5010"/>
    <n v="61.03"/>
    <n v="100"/>
    <n v="0.78333333333333333"/>
    <n v="60"/>
    <n v="0.81547619728814991"/>
    <n v="0.85833334922790527"/>
    <n v="0"/>
    <n v="8"/>
    <n v="18"/>
    <n v="0"/>
    <n v="80"/>
    <n v="5.3571428571428568E-2"/>
    <n v="0.125"/>
    <n v="0"/>
    <n v="27"/>
    <n v="63"/>
    <x v="1"/>
    <n v="2.142857142857143E-3"/>
    <n v="5.0000000000000001E-3"/>
    <n v="0"/>
    <n v="11"/>
    <n v="25"/>
    <n v="0"/>
    <n v="6"/>
    <n v="14"/>
    <s v="No corresponde"/>
    <s v="No corresponde"/>
    <s v="No corresponde"/>
    <s v="No corresponde"/>
    <s v="No corresponde"/>
    <s v="No corresponde"/>
    <n v="0.96703296703296704"/>
    <n v="1"/>
    <n v="1"/>
    <n v="0"/>
    <n v="71"/>
    <n v="142"/>
    <n v="0"/>
    <n v="0"/>
    <n v="1"/>
    <n v="0"/>
    <n v="1"/>
    <n v="3"/>
    <s v="No corresponde"/>
    <s v="No corresponde"/>
    <s v="No corresponde"/>
    <n v="10"/>
    <n v="11"/>
    <m/>
    <n v="0"/>
    <n v="0"/>
    <n v="1"/>
  </r>
  <r>
    <n v="1293"/>
    <n v="190107"/>
    <x v="18"/>
    <s v="Pasco"/>
    <s v="Paucartambo"/>
    <n v="1"/>
    <n v="3"/>
    <n v="4"/>
    <s v="pobreza media y ruralidad media"/>
    <n v="4"/>
    <n v="1"/>
    <n v="1"/>
    <n v="24920"/>
    <n v="54.93"/>
    <n v="58.911192214111921"/>
    <n v="0.80549199084668188"/>
    <n v="437"/>
    <n v="0.85906341643690398"/>
    <n v="0.93049198389053345"/>
    <n v="0"/>
    <n v="77"/>
    <n v="178"/>
    <n v="0"/>
    <n v="630"/>
    <n v="7.4999998722757616E-2"/>
    <n v="0.17499999701976776"/>
    <n v="0"/>
    <n v="184"/>
    <n v="429"/>
    <x v="0"/>
    <s v="No corresponde"/>
    <s v="No corresponde"/>
    <n v="0"/>
    <n v="15"/>
    <n v="35"/>
    <n v="0"/>
    <n v="6"/>
    <n v="14"/>
    <s v="No corresponde"/>
    <s v="No corresponde"/>
    <s v="No corresponde"/>
    <s v="No corresponde"/>
    <s v="No corresponde"/>
    <s v="No corresponde"/>
    <n v="0.95911949685534592"/>
    <n v="1"/>
    <n v="1"/>
    <n v="0"/>
    <n v="337"/>
    <n v="674"/>
    <n v="0"/>
    <n v="1"/>
    <n v="3"/>
    <n v="0"/>
    <n v="1"/>
    <n v="3"/>
    <s v="No corresponde"/>
    <s v="No corresponde"/>
    <s v="No corresponde"/>
    <n v="10"/>
    <n v="10"/>
    <m/>
    <n v="0"/>
    <n v="0"/>
    <n v="1"/>
  </r>
  <r>
    <n v="1294"/>
    <n v="190108"/>
    <x v="18"/>
    <s v="Pasco"/>
    <s v="San Francisco de Asís de Yarusyacán"/>
    <n v="1"/>
    <n v="3"/>
    <n v="2"/>
    <s v="pobreza alta y ruralidad alta"/>
    <n v="3"/>
    <n v="0"/>
    <n v="0"/>
    <n v="9461"/>
    <n v="57.59"/>
    <n v="100"/>
    <n v="0.87845303867403313"/>
    <n v="181"/>
    <n v="0.91059590665580914"/>
    <n v="0.95345306396484375"/>
    <n v="0"/>
    <n v="18"/>
    <n v="41"/>
    <n v="0"/>
    <n v="179"/>
    <n v="5.3571428571428568E-2"/>
    <n v="0.125"/>
    <n v="0"/>
    <n v="65"/>
    <n v="151"/>
    <x v="0"/>
    <s v="No corresponde"/>
    <s v="No corresponde"/>
    <n v="0"/>
    <n v="11"/>
    <n v="25"/>
    <n v="0"/>
    <n v="6"/>
    <n v="14"/>
    <s v="No corresponde"/>
    <s v="No corresponde"/>
    <s v="No corresponde"/>
    <s v="No corresponde"/>
    <s v="No corresponde"/>
    <s v="No corresponde"/>
    <n v="0.96951219512195119"/>
    <n v="1"/>
    <n v="1"/>
    <n v="0"/>
    <n v="115"/>
    <n v="230"/>
    <n v="0"/>
    <n v="1"/>
    <n v="2"/>
    <n v="0"/>
    <n v="1"/>
    <n v="3"/>
    <s v="No corresponde"/>
    <s v="No corresponde"/>
    <s v="No corresponde"/>
    <n v="10"/>
    <n v="10"/>
    <m/>
    <n v="0"/>
    <n v="0"/>
    <n v="0"/>
  </r>
  <r>
    <n v="1295"/>
    <n v="190109"/>
    <x v="18"/>
    <s v="Pasco"/>
    <s v="Simón Bolívar"/>
    <n v="2"/>
    <n v="4"/>
    <n v="4"/>
    <s v="pobreza media y ruralidad media"/>
    <n v="1"/>
    <n v="0"/>
    <n v="0"/>
    <n v="11336"/>
    <n v="39.86"/>
    <n v="50.014607069821793"/>
    <n v="0.95263157894736838"/>
    <n v="570"/>
    <n v="0.95263158486301736"/>
    <n v="0.95263159275054932"/>
    <n v="0"/>
    <n v="53"/>
    <n v="122"/>
    <n v="0"/>
    <n v="412"/>
    <n v="7.4999998722757616E-2"/>
    <n v="0.17499999701976776"/>
    <n v="0"/>
    <n v="162"/>
    <n v="377"/>
    <x v="0"/>
    <s v="No corresponde"/>
    <s v="No corresponde"/>
    <n v="0"/>
    <n v="11"/>
    <n v="25"/>
    <n v="0"/>
    <n v="6"/>
    <n v="14"/>
    <s v="No corresponde"/>
    <s v="No corresponde"/>
    <s v="No corresponde"/>
    <s v="No corresponde"/>
    <s v="No corresponde"/>
    <s v="No corresponde"/>
    <n v="0.8925925925925926"/>
    <n v="0.9"/>
    <n v="0.95"/>
    <n v="0"/>
    <n v="252"/>
    <n v="505"/>
    <s v="No corresponde"/>
    <s v="No corresponde"/>
    <s v="No corresponde"/>
    <n v="0"/>
    <n v="1"/>
    <n v="3"/>
    <s v="No corresponde"/>
    <s v="No corresponde"/>
    <s v="No corresponde"/>
    <n v="9"/>
    <n v="9"/>
    <m/>
    <n v="0"/>
    <n v="0"/>
    <n v="1"/>
  </r>
  <r>
    <n v="1296"/>
    <n v="190110"/>
    <x v="18"/>
    <s v="Pasco"/>
    <s v="Ticlacayan"/>
    <n v="1"/>
    <n v="1"/>
    <n v="1"/>
    <s v="pobreza muy alta y ruralidad alta"/>
    <n v="4"/>
    <n v="1"/>
    <n v="1"/>
    <n v="14774"/>
    <n v="85.14"/>
    <n v="100"/>
    <n v="0.85135135135135132"/>
    <n v="148"/>
    <n v="0.87277991477126782"/>
    <n v="0.90135133266448975"/>
    <n v="0"/>
    <n v="19"/>
    <n v="43"/>
    <n v="0"/>
    <n v="176"/>
    <n v="4.2857143495764048E-2"/>
    <n v="0.10000000149011612"/>
    <n v="0"/>
    <n v="44"/>
    <n v="102"/>
    <x v="1"/>
    <n v="2.142857142857143E-3"/>
    <n v="5.0000000000000001E-3"/>
    <n v="0"/>
    <n v="11"/>
    <n v="25"/>
    <n v="0"/>
    <n v="6"/>
    <n v="14"/>
    <s v="No corresponde"/>
    <s v="No corresponde"/>
    <s v="No corresponde"/>
    <s v="No corresponde"/>
    <s v="No corresponde"/>
    <s v="No corresponde"/>
    <n v="0.93600000000000005"/>
    <n v="0.95"/>
    <n v="1"/>
    <n v="0"/>
    <n v="140"/>
    <n v="281"/>
    <n v="0"/>
    <n v="1"/>
    <n v="2"/>
    <n v="0"/>
    <n v="1"/>
    <n v="3"/>
    <s v="No corresponde"/>
    <s v="No corresponde"/>
    <s v="No corresponde"/>
    <n v="11"/>
    <n v="11"/>
    <m/>
    <n v="0"/>
    <n v="0"/>
    <n v="1"/>
  </r>
  <r>
    <n v="1297"/>
    <n v="190112"/>
    <x v="18"/>
    <s v="Pasco"/>
    <s v="Vicco"/>
    <n v="1"/>
    <n v="3"/>
    <n v="2"/>
    <s v="pobreza alta y ruralidad alta"/>
    <n v="1"/>
    <n v="0"/>
    <n v="0"/>
    <n v="2160"/>
    <n v="57.31"/>
    <n v="100"/>
    <n v="0.86554621848739499"/>
    <n v="119"/>
    <n v="0.89768907395588393"/>
    <n v="0.94054621458053589"/>
    <n v="0"/>
    <n v="17"/>
    <n v="38"/>
    <n v="0"/>
    <n v="141"/>
    <n v="5.3571428571428568E-2"/>
    <n v="0.125"/>
    <n v="0"/>
    <n v="36"/>
    <n v="84"/>
    <x v="0"/>
    <s v="No corresponde"/>
    <s v="No corresponde"/>
    <n v="0"/>
    <n v="3"/>
    <n v="5"/>
    <n v="0"/>
    <n v="2"/>
    <n v="10"/>
    <s v="No corresponde"/>
    <s v="No corresponde"/>
    <s v="No corresponde"/>
    <s v="No corresponde"/>
    <s v="No corresponde"/>
    <s v="No corresponde"/>
    <n v="0.953125"/>
    <n v="1"/>
    <n v="1"/>
    <n v="0"/>
    <n v="81"/>
    <n v="163"/>
    <n v="0"/>
    <n v="0"/>
    <n v="1"/>
    <n v="0"/>
    <n v="1"/>
    <n v="3"/>
    <s v="No corresponde"/>
    <s v="No corresponde"/>
    <s v="No corresponde"/>
    <n v="9"/>
    <n v="10"/>
    <m/>
    <n v="0"/>
    <n v="0"/>
    <n v="1"/>
  </r>
  <r>
    <n v="1298"/>
    <n v="190201"/>
    <x v="18"/>
    <s v="Daniel Alcides Carrión"/>
    <s v="Yanahuanca"/>
    <n v="1"/>
    <n v="2"/>
    <n v="4"/>
    <s v="pobreza media y ruralidad media"/>
    <n v="1"/>
    <n v="0"/>
    <n v="0"/>
    <n v="12886"/>
    <n v="62.17"/>
    <n v="67.216494845360828"/>
    <n v="0.64253393665158376"/>
    <n v="442"/>
    <n v="0.69610537435442843"/>
    <n v="0.76753395795822144"/>
    <n v="0"/>
    <n v="51"/>
    <n v="119"/>
    <n v="1.9230769230769232E-3"/>
    <n v="520"/>
    <n v="7.6923078789815802E-2"/>
    <n v="0.17692308127880096"/>
    <n v="0"/>
    <n v="158"/>
    <n v="367"/>
    <x v="1"/>
    <n v="2.142857142857143E-3"/>
    <n v="5.0000000000000001E-3"/>
    <n v="0"/>
    <n v="15"/>
    <n v="35"/>
    <n v="0"/>
    <n v="6"/>
    <n v="14"/>
    <n v="0"/>
    <n v="0.36428571428571427"/>
    <n v="0.85"/>
    <n v="0"/>
    <n v="0.36428571428571427"/>
    <n v="0.85"/>
    <n v="0.92197125256673507"/>
    <n v="0.95"/>
    <n v="1"/>
    <n v="0"/>
    <n v="227"/>
    <n v="454"/>
    <n v="0"/>
    <n v="1"/>
    <n v="3"/>
    <n v="0"/>
    <n v="1"/>
    <n v="3"/>
    <s v="No corresponde"/>
    <s v="No corresponde"/>
    <s v="No corresponde"/>
    <n v="13"/>
    <n v="13"/>
    <m/>
    <n v="0"/>
    <n v="0"/>
    <n v="1"/>
  </r>
  <r>
    <n v="1299"/>
    <n v="190202"/>
    <x v="18"/>
    <s v="Daniel Alcides Carrión"/>
    <s v="Chacayan"/>
    <n v="1"/>
    <n v="2"/>
    <n v="2"/>
    <s v="pobreza alta y ruralidad alta"/>
    <n v="3"/>
    <n v="0"/>
    <n v="0"/>
    <n v="4412"/>
    <n v="66.47"/>
    <n v="100"/>
    <n v="0.84782608695652173"/>
    <n v="46"/>
    <n v="0.87996895453944712"/>
    <n v="0.92282611131668091"/>
    <n v="0"/>
    <n v="4"/>
    <n v="9"/>
    <n v="0"/>
    <n v="52"/>
    <n v="5.3571428571428568E-2"/>
    <n v="0.125"/>
    <n v="0"/>
    <n v="24"/>
    <n v="54"/>
    <x v="1"/>
    <n v="2.142857142857143E-3"/>
    <n v="5.0000000000000001E-3"/>
    <n v="0"/>
    <n v="11"/>
    <n v="25"/>
    <n v="0"/>
    <n v="6"/>
    <n v="14"/>
    <s v="No corresponde"/>
    <s v="No corresponde"/>
    <s v="No corresponde"/>
    <s v="No corresponde"/>
    <s v="No corresponde"/>
    <s v="No corresponde"/>
    <n v="0.45070422535211269"/>
    <n v="0.7"/>
    <n v="0.8"/>
    <n v="0"/>
    <n v="164"/>
    <n v="328"/>
    <n v="0"/>
    <n v="0"/>
    <n v="1"/>
    <n v="0"/>
    <n v="1"/>
    <n v="3"/>
    <s v="No corresponde"/>
    <s v="No corresponde"/>
    <s v="No corresponde"/>
    <n v="10"/>
    <n v="11"/>
    <m/>
    <n v="0"/>
    <n v="0"/>
    <n v="1"/>
  </r>
  <r>
    <n v="1300"/>
    <n v="190203"/>
    <x v="18"/>
    <s v="Daniel Alcides Carrión"/>
    <s v="Goyllarisquizga"/>
    <n v="1"/>
    <n v="3"/>
    <n v="2"/>
    <s v="pobreza alta y ruralidad alta"/>
    <n v="4"/>
    <n v="1"/>
    <n v="0"/>
    <n v="4209"/>
    <n v="54.43"/>
    <n v="100"/>
    <n v="0.82352941176470584"/>
    <n v="17"/>
    <n v="0.85567226830650778"/>
    <n v="0.89852941036224365"/>
    <n v="0"/>
    <n v="2"/>
    <n v="4"/>
    <n v="0"/>
    <n v="18"/>
    <n v="5.3571428571428568E-2"/>
    <n v="0.125"/>
    <n v="0"/>
    <n v="9"/>
    <n v="21"/>
    <x v="0"/>
    <s v="No corresponde"/>
    <s v="No corresponde"/>
    <n v="0"/>
    <n v="7"/>
    <n v="15"/>
    <n v="0"/>
    <n v="6"/>
    <n v="14"/>
    <s v="No corresponde"/>
    <s v="No corresponde"/>
    <s v="No corresponde"/>
    <s v="No corresponde"/>
    <s v="No corresponde"/>
    <s v="No corresponde"/>
    <n v="0.72727272727272729"/>
    <n v="0.8"/>
    <n v="0.9"/>
    <n v="0"/>
    <n v="46"/>
    <n v="92"/>
    <n v="0"/>
    <n v="0"/>
    <n v="1"/>
    <n v="0"/>
    <n v="1"/>
    <n v="3"/>
    <s v="No corresponde"/>
    <s v="No corresponde"/>
    <s v="No corresponde"/>
    <n v="9"/>
    <n v="10"/>
    <m/>
    <n v="0"/>
    <n v="0"/>
    <n v="1"/>
  </r>
  <r>
    <n v="1301"/>
    <n v="190204"/>
    <x v="18"/>
    <s v="Daniel Alcides Carrión"/>
    <s v="Paucar"/>
    <n v="1"/>
    <n v="1"/>
    <n v="1"/>
    <s v="pobreza muy alta y ruralidad alta"/>
    <n v="3"/>
    <n v="0"/>
    <n v="0"/>
    <n v="1711"/>
    <n v="72.86"/>
    <n v="100"/>
    <n v="0.66666666666666663"/>
    <n v="78"/>
    <n v="0.68809522617430907"/>
    <n v="0.71666663885116577"/>
    <n v="0"/>
    <n v="8"/>
    <n v="17"/>
    <n v="0"/>
    <n v="65"/>
    <n v="4.2857143495764048E-2"/>
    <n v="0.10000000149011612"/>
    <n v="0"/>
    <n v="36"/>
    <n v="84"/>
    <x v="1"/>
    <n v="2.142857142857143E-3"/>
    <n v="5.0000000000000001E-3"/>
    <n v="0"/>
    <n v="3"/>
    <n v="5"/>
    <n v="0"/>
    <n v="6"/>
    <n v="14"/>
    <s v="No corresponde"/>
    <s v="No corresponde"/>
    <s v="No corresponde"/>
    <s v="No corresponde"/>
    <s v="No corresponde"/>
    <s v="No corresponde"/>
    <n v="0.93827160493827155"/>
    <n v="0.95"/>
    <n v="1"/>
    <n v="0"/>
    <n v="164"/>
    <n v="329"/>
    <n v="0"/>
    <n v="0"/>
    <n v="1"/>
    <n v="0"/>
    <n v="1"/>
    <n v="3"/>
    <s v="No corresponde"/>
    <s v="No corresponde"/>
    <s v="No corresponde"/>
    <n v="10"/>
    <n v="11"/>
    <m/>
    <n v="0"/>
    <n v="0"/>
    <n v="1"/>
  </r>
  <r>
    <n v="1302"/>
    <n v="190205"/>
    <x v="18"/>
    <s v="Daniel Alcides Carrión"/>
    <s v="San Pedro de Pillao"/>
    <n v="1"/>
    <n v="2"/>
    <n v="2"/>
    <s v="pobreza alta y ruralidad alta"/>
    <n v="4"/>
    <n v="1"/>
    <n v="1"/>
    <n v="1872"/>
    <n v="61.31"/>
    <n v="100"/>
    <n v="0.62857142857142856"/>
    <n v="35"/>
    <n v="0.66071429009340243"/>
    <n v="0.70357143878936768"/>
    <n v="0"/>
    <n v="4"/>
    <n v="8"/>
    <n v="0"/>
    <n v="36"/>
    <n v="5.3571428571428568E-2"/>
    <n v="0.125"/>
    <n v="0"/>
    <n v="16"/>
    <n v="36"/>
    <x v="1"/>
    <n v="2.142857142857143E-3"/>
    <n v="5.0000000000000001E-3"/>
    <n v="0"/>
    <n v="3"/>
    <n v="5"/>
    <n v="0"/>
    <n v="6"/>
    <n v="14"/>
    <s v="No corresponde"/>
    <s v="No corresponde"/>
    <s v="No corresponde"/>
    <s v="No corresponde"/>
    <s v="No corresponde"/>
    <s v="No corresponde"/>
    <n v="0.92405063291139244"/>
    <n v="0.95"/>
    <n v="1"/>
    <n v="0"/>
    <n v="75"/>
    <n v="150"/>
    <n v="0"/>
    <n v="0"/>
    <n v="1"/>
    <n v="0"/>
    <n v="1"/>
    <n v="3"/>
    <s v="No corresponde"/>
    <s v="No corresponde"/>
    <s v="No corresponde"/>
    <n v="10"/>
    <n v="11"/>
    <m/>
    <n v="0"/>
    <n v="0"/>
    <n v="1"/>
  </r>
  <r>
    <n v="1303"/>
    <n v="190206"/>
    <x v="18"/>
    <s v="Daniel Alcides Carrión"/>
    <s v="Santa Ana de Tusi"/>
    <n v="1"/>
    <n v="1"/>
    <n v="4"/>
    <s v="pobreza media y ruralidad media"/>
    <n v="4"/>
    <n v="1"/>
    <n v="1"/>
    <n v="23749"/>
    <n v="72.47"/>
    <n v="71.283229405973088"/>
    <n v="0.78823529411764703"/>
    <n v="170"/>
    <n v="0.84180672809857282"/>
    <n v="0.91323530673980713"/>
    <n v="0"/>
    <n v="24"/>
    <n v="54"/>
    <n v="0"/>
    <n v="199"/>
    <n v="7.4999998722757616E-2"/>
    <n v="0.17499999701976776"/>
    <n v="0"/>
    <n v="66"/>
    <n v="154"/>
    <x v="1"/>
    <n v="2.142857142857143E-3"/>
    <n v="5.0000000000000001E-3"/>
    <n v="0"/>
    <n v="15"/>
    <n v="35"/>
    <n v="0"/>
    <n v="6"/>
    <n v="14"/>
    <s v="No corresponde"/>
    <s v="No corresponde"/>
    <s v="No corresponde"/>
    <s v="No corresponde"/>
    <s v="No corresponde"/>
    <s v="No corresponde"/>
    <n v="0.86956521739130432"/>
    <n v="0.9"/>
    <n v="0.95"/>
    <n v="0"/>
    <n v="173"/>
    <n v="347"/>
    <n v="0"/>
    <n v="2"/>
    <n v="5"/>
    <n v="0"/>
    <n v="1"/>
    <n v="3"/>
    <s v="No corresponde"/>
    <s v="No corresponde"/>
    <s v="No corresponde"/>
    <n v="11"/>
    <n v="11"/>
    <m/>
    <n v="0"/>
    <n v="0"/>
    <n v="1"/>
  </r>
  <r>
    <n v="1304"/>
    <n v="190207"/>
    <x v="18"/>
    <s v="Daniel Alcides Carrión"/>
    <s v="Tapuc"/>
    <n v="1"/>
    <n v="1"/>
    <n v="1"/>
    <s v="pobreza muy alta y ruralidad alta"/>
    <n v="4"/>
    <n v="0"/>
    <n v="1"/>
    <n v="4506"/>
    <n v="73.55"/>
    <n v="100"/>
    <n v="0.55000000000000004"/>
    <n v="60"/>
    <n v="0.57142858164651056"/>
    <n v="0.60000002384185791"/>
    <n v="0"/>
    <n v="11"/>
    <n v="25"/>
    <n v="0"/>
    <n v="76"/>
    <n v="4.2857143495764048E-2"/>
    <n v="0.10000000149011612"/>
    <n v="0"/>
    <n v="26"/>
    <n v="59"/>
    <x v="1"/>
    <n v="2.142857142857143E-3"/>
    <n v="5.0000000000000001E-3"/>
    <n v="0"/>
    <n v="11"/>
    <n v="25"/>
    <n v="0"/>
    <n v="6"/>
    <n v="14"/>
    <s v="No corresponde"/>
    <s v="No corresponde"/>
    <s v="No corresponde"/>
    <s v="No corresponde"/>
    <s v="No corresponde"/>
    <s v="No corresponde"/>
    <n v="0.87969924812030076"/>
    <n v="0.9"/>
    <n v="0.95"/>
    <n v="0"/>
    <n v="152"/>
    <n v="304"/>
    <n v="0"/>
    <n v="0"/>
    <n v="1"/>
    <n v="0"/>
    <n v="1"/>
    <n v="3"/>
    <s v="No corresponde"/>
    <s v="No corresponde"/>
    <s v="No corresponde"/>
    <n v="10"/>
    <n v="11"/>
    <m/>
    <n v="0"/>
    <n v="0"/>
    <n v="1"/>
  </r>
  <r>
    <n v="1305"/>
    <n v="190208"/>
    <x v="18"/>
    <s v="Daniel Alcides Carrión"/>
    <s v="Vilcabamba"/>
    <n v="1"/>
    <n v="2"/>
    <n v="2"/>
    <s v="pobreza alta y ruralidad alta"/>
    <n v="3"/>
    <n v="0"/>
    <n v="0"/>
    <n v="1554"/>
    <n v="65.14"/>
    <n v="100"/>
    <n v="0.66666666666666663"/>
    <n v="27"/>
    <n v="0.69880952721550349"/>
    <n v="0.74166667461395264"/>
    <n v="0"/>
    <n v="4"/>
    <n v="8"/>
    <n v="0"/>
    <n v="29"/>
    <n v="5.3571428571428568E-2"/>
    <n v="0.125"/>
    <n v="0"/>
    <n v="15"/>
    <n v="33"/>
    <x v="1"/>
    <n v="2.142857142857143E-3"/>
    <n v="5.0000000000000001E-3"/>
    <n v="0"/>
    <n v="3"/>
    <n v="5"/>
    <n v="0"/>
    <n v="6"/>
    <n v="14"/>
    <s v="No corresponde"/>
    <s v="No corresponde"/>
    <s v="No corresponde"/>
    <s v="No corresponde"/>
    <s v="No corresponde"/>
    <s v="No corresponde"/>
    <n v="0.88235294117647056"/>
    <n v="0.9"/>
    <n v="0.95"/>
    <n v="0"/>
    <n v="110"/>
    <n v="220"/>
    <n v="0"/>
    <n v="0"/>
    <n v="1"/>
    <n v="0"/>
    <n v="1"/>
    <n v="3"/>
    <s v="No corresponde"/>
    <s v="No corresponde"/>
    <s v="No corresponde"/>
    <n v="10"/>
    <n v="11"/>
    <m/>
    <n v="0"/>
    <n v="0"/>
    <n v="1"/>
  </r>
  <r>
    <n v="1306"/>
    <n v="190301"/>
    <x v="18"/>
    <s v="Oxapampa"/>
    <s v="Oxapampa"/>
    <n v="2"/>
    <n v="4"/>
    <n v="4"/>
    <s v="pobreza media y ruralidad media"/>
    <n v="2"/>
    <n v="0"/>
    <n v="0"/>
    <n v="14352"/>
    <n v="37.68"/>
    <n v="37.056688075956437"/>
    <n v="0.76676384839650147"/>
    <n v="686"/>
    <n v="0.82033528448988224"/>
    <n v="0.89176386594772339"/>
    <n v="0"/>
    <n v="132"/>
    <n v="308"/>
    <n v="0"/>
    <n v="1006"/>
    <n v="7.4999998722757616E-2"/>
    <n v="0.17499999701976776"/>
    <n v="0"/>
    <n v="238"/>
    <n v="555"/>
    <x v="0"/>
    <s v="No corresponde"/>
    <s v="No corresponde"/>
    <n v="0"/>
    <n v="15"/>
    <n v="35"/>
    <n v="0"/>
    <n v="2"/>
    <n v="10"/>
    <n v="0"/>
    <n v="0.36428571428571427"/>
    <n v="0.85"/>
    <n v="0"/>
    <n v="0.36428571428571427"/>
    <n v="0.85"/>
    <n v="0.95374800637958534"/>
    <n v="1"/>
    <n v="1"/>
    <n v="0"/>
    <n v="196"/>
    <n v="393"/>
    <n v="0"/>
    <n v="2"/>
    <n v="4"/>
    <n v="0"/>
    <n v="1"/>
    <n v="3"/>
    <n v="0"/>
    <s v="No corresponde"/>
    <n v="1"/>
    <n v="12"/>
    <n v="13"/>
    <m/>
    <n v="1"/>
    <n v="1"/>
    <n v="1"/>
  </r>
  <r>
    <n v="1307"/>
    <n v="190302"/>
    <x v="18"/>
    <s v="Oxapampa"/>
    <s v="Chontabamba"/>
    <n v="2"/>
    <n v="4"/>
    <n v="5"/>
    <s v="pobreza baja y ruralidad alta"/>
    <n v="2"/>
    <n v="0"/>
    <n v="0"/>
    <n v="3577"/>
    <n v="39.299999999999997"/>
    <n v="100"/>
    <n v="0.74489795918367352"/>
    <n v="196"/>
    <n v="0.80918366429409549"/>
    <n v="0.8948979377746582"/>
    <n v="0"/>
    <n v="25"/>
    <n v="58"/>
    <n v="0"/>
    <n v="196"/>
    <n v="8.5714286991528096E-2"/>
    <n v="0.20000000298023224"/>
    <n v="0"/>
    <n v="51"/>
    <n v="119"/>
    <x v="0"/>
    <s v="No corresponde"/>
    <s v="No corresponde"/>
    <n v="0"/>
    <n v="11"/>
    <n v="25"/>
    <n v="0"/>
    <n v="2"/>
    <n v="10"/>
    <s v="No corresponde"/>
    <s v="No corresponde"/>
    <s v="No corresponde"/>
    <s v="No corresponde"/>
    <s v="No corresponde"/>
    <s v="No corresponde"/>
    <n v="0.39156626506024095"/>
    <n v="0.7"/>
    <n v="0.8"/>
    <n v="0"/>
    <n v="88"/>
    <n v="177"/>
    <n v="0"/>
    <n v="1"/>
    <n v="2"/>
    <n v="0"/>
    <n v="1"/>
    <n v="3"/>
    <s v="No corresponde"/>
    <s v="No corresponde"/>
    <s v="No corresponde"/>
    <n v="10"/>
    <n v="10"/>
    <m/>
    <n v="1"/>
    <n v="0"/>
    <n v="0"/>
  </r>
  <r>
    <n v="1308"/>
    <n v="190303"/>
    <x v="18"/>
    <s v="Oxapampa"/>
    <s v="Huancabamba"/>
    <n v="1"/>
    <n v="3"/>
    <n v="2"/>
    <s v="pobreza alta y ruralidad alta"/>
    <n v="1"/>
    <n v="0"/>
    <n v="0"/>
    <n v="6588"/>
    <n v="59.13"/>
    <n v="100"/>
    <n v="0.61478599221789887"/>
    <n v="257"/>
    <n v="0.64692885995640104"/>
    <n v="0.68978601694107056"/>
    <n v="0"/>
    <n v="42"/>
    <n v="98"/>
    <n v="2.8985507246376812E-3"/>
    <n v="345"/>
    <n v="5.6469976445409333E-2"/>
    <n v="0.12789854407310486"/>
    <n v="0"/>
    <n v="98"/>
    <n v="228"/>
    <x v="0"/>
    <s v="No corresponde"/>
    <s v="No corresponde"/>
    <n v="0"/>
    <n v="11"/>
    <n v="25"/>
    <n v="0"/>
    <n v="6"/>
    <n v="14"/>
    <s v="No corresponde"/>
    <s v="No corresponde"/>
    <s v="No corresponde"/>
    <s v="No corresponde"/>
    <s v="No corresponde"/>
    <s v="No corresponde"/>
    <n v="0.94186046511627908"/>
    <n v="0.95"/>
    <n v="1"/>
    <n v="0"/>
    <n v="83"/>
    <n v="167"/>
    <n v="0"/>
    <n v="2"/>
    <n v="4"/>
    <n v="0"/>
    <n v="1"/>
    <n v="3"/>
    <n v="0"/>
    <s v="No corresponde"/>
    <n v="1"/>
    <n v="10"/>
    <n v="11"/>
    <m/>
    <n v="0"/>
    <n v="1"/>
    <n v="1"/>
  </r>
  <r>
    <n v="1309"/>
    <n v="190304"/>
    <x v="18"/>
    <s v="Oxapampa"/>
    <s v="Palcazu"/>
    <n v="1"/>
    <n v="2"/>
    <n v="2"/>
    <s v="pobreza alta y ruralidad alta"/>
    <n v="4"/>
    <n v="1"/>
    <n v="1"/>
    <n v="11215"/>
    <n v="65.209999999999994"/>
    <n v="100"/>
    <n v="0.34974093264248707"/>
    <n v="386"/>
    <n v="0.38188379308102666"/>
    <n v="0.42474094033241272"/>
    <n v="0"/>
    <n v="87"/>
    <n v="203"/>
    <n v="2.6881720430107529E-3"/>
    <n v="744"/>
    <n v="5.625959951573619E-2"/>
    <n v="0.12768816947937012"/>
    <n v="0"/>
    <n v="161"/>
    <n v="375"/>
    <x v="1"/>
    <n v="2.142857142857143E-3"/>
    <n v="5.0000000000000001E-3"/>
    <n v="0"/>
    <n v="15"/>
    <n v="35"/>
    <n v="0"/>
    <n v="6"/>
    <n v="14"/>
    <s v="No corresponde"/>
    <s v="No corresponde"/>
    <s v="No corresponde"/>
    <s v="No corresponde"/>
    <s v="No corresponde"/>
    <s v="No corresponde"/>
    <n v="0.95809523809523811"/>
    <n v="1"/>
    <n v="1"/>
    <n v="0"/>
    <n v="70"/>
    <n v="140"/>
    <n v="0"/>
    <n v="1"/>
    <n v="3"/>
    <n v="0"/>
    <n v="1"/>
    <n v="3"/>
    <n v="0"/>
    <s v="No corresponde"/>
    <n v="1"/>
    <n v="11"/>
    <n v="12"/>
    <m/>
    <n v="1"/>
    <n v="1"/>
    <n v="0"/>
  </r>
  <r>
    <n v="1310"/>
    <n v="190305"/>
    <x v="18"/>
    <s v="Oxapampa"/>
    <s v="Pozuzo"/>
    <n v="1"/>
    <n v="2"/>
    <n v="2"/>
    <s v="pobreza alta y ruralidad alta"/>
    <n v="3"/>
    <n v="0"/>
    <n v="0"/>
    <n v="9759"/>
    <n v="62.91"/>
    <n v="100"/>
    <n v="0.49019607843137253"/>
    <n v="204"/>
    <n v="0.52233894348812371"/>
    <n v="0.56519609689712524"/>
    <n v="0"/>
    <n v="47"/>
    <n v="108"/>
    <n v="0"/>
    <n v="412"/>
    <n v="5.3571428571428568E-2"/>
    <n v="0.125"/>
    <n v="0"/>
    <n v="114"/>
    <n v="266"/>
    <x v="1"/>
    <n v="2.142857142857143E-3"/>
    <n v="5.0000000000000001E-3"/>
    <n v="0"/>
    <n v="11"/>
    <n v="25"/>
    <n v="0"/>
    <n v="6"/>
    <n v="14"/>
    <s v="No corresponde"/>
    <s v="No corresponde"/>
    <s v="No corresponde"/>
    <s v="No corresponde"/>
    <s v="No corresponde"/>
    <s v="No corresponde"/>
    <n v="0.93700787401574803"/>
    <n v="0.95"/>
    <n v="1"/>
    <n v="0"/>
    <n v="83"/>
    <n v="167"/>
    <n v="0"/>
    <n v="1"/>
    <n v="2"/>
    <n v="0"/>
    <n v="1"/>
    <n v="3"/>
    <s v="No corresponde"/>
    <s v="No corresponde"/>
    <s v="No corresponde"/>
    <n v="11"/>
    <n v="11"/>
    <m/>
    <n v="1"/>
    <n v="0"/>
    <n v="0"/>
  </r>
  <r>
    <n v="1311"/>
    <n v="190306"/>
    <x v="18"/>
    <s v="Oxapampa"/>
    <s v="Puerto Bermúdez"/>
    <n v="1"/>
    <n v="2"/>
    <n v="4"/>
    <s v="pobreza media y ruralidad media"/>
    <n v="4"/>
    <n v="0"/>
    <n v="1"/>
    <n v="17908"/>
    <n v="70.45"/>
    <n v="74.290375203915175"/>
    <n v="0.45695970695970695"/>
    <n v="1092"/>
    <n v="0.51053114301680524"/>
    <n v="0.58195972442626953"/>
    <n v="0"/>
    <n v="151"/>
    <n v="351"/>
    <n v="9.3659942363112387E-3"/>
    <n v="1388"/>
    <n v="8.4365991468339258E-2"/>
    <n v="0.18436598777770996"/>
    <n v="0"/>
    <n v="399"/>
    <n v="929"/>
    <x v="1"/>
    <n v="2.142857142857143E-3"/>
    <n v="5.0000000000000001E-3"/>
    <n v="0"/>
    <n v="15"/>
    <n v="35"/>
    <n v="0"/>
    <n v="6"/>
    <n v="14"/>
    <s v="No corresponde"/>
    <s v="No corresponde"/>
    <s v="No corresponde"/>
    <s v="No corresponde"/>
    <s v="No corresponde"/>
    <s v="No corresponde"/>
    <n v="0.94523470839260315"/>
    <n v="0.95"/>
    <n v="1"/>
    <n v="0"/>
    <n v="141"/>
    <n v="283"/>
    <n v="0"/>
    <n v="1"/>
    <n v="2"/>
    <n v="0"/>
    <n v="1"/>
    <n v="3"/>
    <n v="0"/>
    <s v="No corresponde"/>
    <n v="1"/>
    <n v="11"/>
    <n v="12"/>
    <m/>
    <n v="1"/>
    <n v="1"/>
    <n v="1"/>
  </r>
  <r>
    <n v="1312"/>
    <n v="190307"/>
    <x v="18"/>
    <s v="Oxapampa"/>
    <s v="Villa Rica"/>
    <n v="1"/>
    <n v="4"/>
    <n v="4"/>
    <s v="pobreza media y ruralidad media"/>
    <n v="3"/>
    <n v="0"/>
    <n v="0"/>
    <n v="20510"/>
    <n v="47.51"/>
    <n v="44.920373421197148"/>
    <n v="0.32656826568265684"/>
    <n v="542"/>
    <n v="0.38013969854298052"/>
    <n v="0.45156827569007874"/>
    <n v="0"/>
    <n v="136"/>
    <n v="317"/>
    <n v="0"/>
    <n v="1037"/>
    <n v="7.4999998722757616E-2"/>
    <n v="0.17499999701976776"/>
    <n v="0"/>
    <n v="273"/>
    <n v="635"/>
    <x v="0"/>
    <s v="No corresponde"/>
    <s v="No corresponde"/>
    <n v="0"/>
    <n v="15"/>
    <n v="35"/>
    <n v="0"/>
    <n v="6"/>
    <n v="14"/>
    <s v="No corresponde"/>
    <s v="No corresponde"/>
    <s v="No corresponde"/>
    <s v="No corresponde"/>
    <s v="No corresponde"/>
    <s v="No corresponde"/>
    <n v="0.85274431057563582"/>
    <n v="0.9"/>
    <n v="0.95"/>
    <n v="0"/>
    <n v="260"/>
    <n v="520"/>
    <n v="0"/>
    <n v="1"/>
    <n v="2"/>
    <n v="0"/>
    <n v="1"/>
    <n v="3"/>
    <n v="0"/>
    <s v="No corresponde"/>
    <n v="1"/>
    <n v="10"/>
    <n v="11"/>
    <m/>
    <n v="1"/>
    <n v="1"/>
    <n v="0"/>
  </r>
  <r>
    <n v="1313"/>
    <n v="190308"/>
    <x v="18"/>
    <s v="Oxapampa"/>
    <s v="Constitución"/>
    <n v="1"/>
    <n v="3"/>
    <n v="4"/>
    <s v="pobreza media y ruralidad media"/>
    <n v="4"/>
    <n v="0"/>
    <n v="1"/>
    <n v="12033"/>
    <n v="57.14"/>
    <n v="68.236202238517947"/>
    <n v="0.46902654867256638"/>
    <n v="678"/>
    <n v="0.52259798447793415"/>
    <n v="0.59402656555175781"/>
    <n v="0"/>
    <n v="156"/>
    <n v="364"/>
    <n v="1.7636684303350969E-3"/>
    <n v="1134"/>
    <n v="7.6763668527198264E-2"/>
    <n v="0.17676366865634918"/>
    <n v="0"/>
    <n v="237"/>
    <n v="552"/>
    <x v="0"/>
    <s v="No corresponde"/>
    <s v="No corresponde"/>
    <n v="0"/>
    <n v="15"/>
    <n v="35"/>
    <n v="0"/>
    <n v="6"/>
    <n v="14"/>
    <s v="No corresponde"/>
    <s v="No corresponde"/>
    <s v="No corresponde"/>
    <s v="No corresponde"/>
    <s v="No corresponde"/>
    <s v="No corresponde"/>
    <n v="0.85435168738898759"/>
    <n v="0.9"/>
    <n v="0.95"/>
    <n v="0"/>
    <n v="169"/>
    <n v="338"/>
    <n v="0"/>
    <n v="0"/>
    <n v="1"/>
    <n v="0"/>
    <n v="1"/>
    <n v="3"/>
    <s v="No corresponde"/>
    <s v="No corresponde"/>
    <s v="No corresponde"/>
    <n v="9"/>
    <n v="10"/>
    <m/>
    <n v="1"/>
    <n v="0"/>
    <n v="1"/>
  </r>
  <r>
    <n v="1314"/>
    <n v="200105"/>
    <x v="19"/>
    <s v="Piura"/>
    <s v="Catacaos"/>
    <n v="1"/>
    <n v="3"/>
    <n v="6"/>
    <s v="pobreza baja y ruralidad baja"/>
    <n v="4"/>
    <n v="0"/>
    <n v="1"/>
    <n v="74002"/>
    <n v="47.23"/>
    <n v="11.996572407883461"/>
    <n v="0.82649472450175854"/>
    <n v="3412"/>
    <n v="0.89228270788964192"/>
    <n v="0.98000001907348633"/>
    <n v="0"/>
    <n v="429"/>
    <n v="1000"/>
    <n v="6.5744729086374973E-3"/>
    <n v="4411"/>
    <n v="0.1030030455614621"/>
    <n v="0.23157447576522827"/>
    <n v="0"/>
    <n v="429"/>
    <n v="1000"/>
    <x v="0"/>
    <s v="No corresponde"/>
    <s v="No corresponde"/>
    <n v="0"/>
    <n v="15"/>
    <n v="35"/>
    <n v="0"/>
    <n v="6"/>
    <n v="14"/>
    <s v="No corresponde"/>
    <s v="No corresponde"/>
    <s v="No corresponde"/>
    <s v="No corresponde"/>
    <s v="No corresponde"/>
    <s v="No corresponde"/>
    <n v="0.51291512915129156"/>
    <n v="0.8"/>
    <n v="0.9"/>
    <n v="0"/>
    <n v="1000"/>
    <n v="2000"/>
    <s v="No corresponde"/>
    <s v="No corresponde"/>
    <s v="No corresponde"/>
    <n v="0"/>
    <n v="1"/>
    <n v="3"/>
    <s v="No corresponde"/>
    <s v="No corresponde"/>
    <s v="No corresponde"/>
    <n v="9"/>
    <n v="9"/>
    <m/>
    <n v="0"/>
    <n v="0"/>
    <n v="0"/>
  </r>
  <r>
    <n v="1315"/>
    <n v="200107"/>
    <x v="19"/>
    <s v="Piura"/>
    <s v="Cura Mori"/>
    <n v="1"/>
    <n v="1"/>
    <n v="4"/>
    <s v="pobreza media y ruralidad media"/>
    <n v="2"/>
    <n v="0"/>
    <n v="0"/>
    <n v="19024"/>
    <n v="73.97"/>
    <n v="55.814524043179588"/>
    <n v="0.83498759305210923"/>
    <n v="806"/>
    <n v="0.88855901636244006"/>
    <n v="0.9599875807762146"/>
    <n v="0"/>
    <n v="82"/>
    <n v="190"/>
    <n v="0"/>
    <n v="712"/>
    <n v="7.4999998722757616E-2"/>
    <n v="0.17499999701976776"/>
    <n v="0"/>
    <n v="268"/>
    <n v="624"/>
    <x v="1"/>
    <n v="3.2142857142857142E-3"/>
    <n v="7.4999999999999997E-3"/>
    <n v="0"/>
    <n v="7"/>
    <n v="15"/>
    <n v="0"/>
    <n v="2"/>
    <n v="10"/>
    <s v="No corresponde"/>
    <s v="No corresponde"/>
    <s v="No corresponde"/>
    <s v="No corresponde"/>
    <s v="No corresponde"/>
    <s v="No corresponde"/>
    <n v="0.90899581589958156"/>
    <n v="0.95"/>
    <n v="1"/>
    <n v="0"/>
    <n v="417"/>
    <n v="834"/>
    <s v="No corresponde"/>
    <s v="No corresponde"/>
    <s v="No corresponde"/>
    <n v="0"/>
    <n v="1"/>
    <n v="3"/>
    <s v="No corresponde"/>
    <s v="No corresponde"/>
    <s v="No corresponde"/>
    <n v="10"/>
    <n v="10"/>
    <m/>
    <n v="0"/>
    <n v="0"/>
    <n v="0"/>
  </r>
  <r>
    <n v="1316"/>
    <n v="200108"/>
    <x v="19"/>
    <s v="Piura"/>
    <s v="El Tallán"/>
    <n v="1"/>
    <n v="2"/>
    <n v="2"/>
    <s v="pobreza alta y ruralidad alta"/>
    <n v="4"/>
    <n v="1"/>
    <n v="1"/>
    <n v="5176"/>
    <n v="53.02"/>
    <n v="100"/>
    <n v="0.81294964028776984"/>
    <n v="278"/>
    <n v="0.84509249967269273"/>
    <n v="0.88794964551925659"/>
    <n v="0"/>
    <n v="44"/>
    <n v="101"/>
    <n v="0"/>
    <n v="406"/>
    <n v="5.3571428571428568E-2"/>
    <n v="0.125"/>
    <n v="0"/>
    <n v="80"/>
    <n v="186"/>
    <x v="1"/>
    <n v="2.142857142857143E-3"/>
    <n v="5.0000000000000001E-3"/>
    <n v="0"/>
    <n v="11"/>
    <n v="25"/>
    <n v="0"/>
    <n v="6"/>
    <n v="14"/>
    <s v="No corresponde"/>
    <s v="No corresponde"/>
    <s v="No corresponde"/>
    <s v="No corresponde"/>
    <s v="No corresponde"/>
    <s v="No corresponde"/>
    <n v="0.30418250950570341"/>
    <n v="0.7"/>
    <n v="0.8"/>
    <n v="0"/>
    <n v="192"/>
    <n v="384"/>
    <n v="0"/>
    <n v="0"/>
    <n v="1"/>
    <n v="0"/>
    <n v="1"/>
    <n v="3"/>
    <s v="No corresponde"/>
    <s v="No corresponde"/>
    <s v="No corresponde"/>
    <n v="10"/>
    <n v="11"/>
    <m/>
    <n v="0"/>
    <n v="0"/>
    <n v="1"/>
  </r>
  <r>
    <n v="1317"/>
    <n v="200109"/>
    <x v="19"/>
    <s v="Piura"/>
    <s v="La Arena"/>
    <n v="1"/>
    <n v="1"/>
    <n v="4"/>
    <s v="pobreza media y ruralidad media"/>
    <n v="4"/>
    <n v="1"/>
    <n v="1"/>
    <n v="38194"/>
    <n v="66.8"/>
    <n v="29.106800766283524"/>
    <n v="0.64936499171728324"/>
    <n v="1811"/>
    <n v="0.7029364272144546"/>
    <n v="0.77436500787734985"/>
    <n v="0"/>
    <n v="248"/>
    <n v="577"/>
    <n v="0"/>
    <n v="2354"/>
    <n v="7.4999998722757616E-2"/>
    <n v="0.17499999701976776"/>
    <n v="0"/>
    <n v="429"/>
    <n v="1000"/>
    <x v="1"/>
    <n v="3.2142857142857142E-3"/>
    <n v="7.4999999999999997E-3"/>
    <n v="0"/>
    <n v="15"/>
    <n v="35"/>
    <n v="0"/>
    <n v="6"/>
    <n v="14"/>
    <s v="No corresponde"/>
    <s v="No corresponde"/>
    <s v="No corresponde"/>
    <s v="No corresponde"/>
    <s v="No corresponde"/>
    <s v="No corresponde"/>
    <n v="0.89506601806810282"/>
    <n v="0.9"/>
    <n v="0.95"/>
    <n v="0"/>
    <n v="688"/>
    <n v="1377"/>
    <s v="No corresponde"/>
    <s v="No corresponde"/>
    <s v="No corresponde"/>
    <n v="0"/>
    <n v="1"/>
    <n v="3"/>
    <s v="No corresponde"/>
    <s v="No corresponde"/>
    <s v="No corresponde"/>
    <n v="10"/>
    <n v="10"/>
    <m/>
    <n v="0"/>
    <n v="0"/>
    <n v="1"/>
  </r>
  <r>
    <n v="1318"/>
    <n v="200110"/>
    <x v="19"/>
    <s v="Piura"/>
    <s v="La Unión"/>
    <n v="1"/>
    <n v="2"/>
    <n v="6"/>
    <s v="pobreza baja y ruralidad baja"/>
    <n v="4"/>
    <n v="1"/>
    <n v="0"/>
    <n v="41422"/>
    <n v="51.38"/>
    <n v="16.935107376283849"/>
    <n v="0.82557569818716314"/>
    <n v="2041"/>
    <n v="0.89175754999558732"/>
    <n v="0.98000001907348633"/>
    <n v="0"/>
    <n v="273"/>
    <n v="637"/>
    <n v="1.569242840329541E-3"/>
    <n v="2549"/>
    <n v="9.7997817434197221E-2"/>
    <n v="0.22656925022602081"/>
    <n v="0"/>
    <n v="429"/>
    <n v="1000"/>
    <x v="1"/>
    <n v="3.2142857142857142E-3"/>
    <n v="7.4999999999999997E-3"/>
    <n v="0"/>
    <n v="15"/>
    <n v="35"/>
    <n v="0"/>
    <n v="6"/>
    <n v="14"/>
    <s v="No corresponde"/>
    <s v="No corresponde"/>
    <s v="No corresponde"/>
    <s v="No corresponde"/>
    <s v="No corresponde"/>
    <s v="No corresponde"/>
    <n v="0.85949506037321621"/>
    <n v="0.9"/>
    <n v="0.95"/>
    <n v="0"/>
    <n v="656"/>
    <n v="1312"/>
    <n v="0"/>
    <n v="0"/>
    <n v="1"/>
    <n v="0"/>
    <n v="1"/>
    <n v="3"/>
    <s v="No corresponde"/>
    <s v="No corresponde"/>
    <s v="No corresponde"/>
    <n v="10"/>
    <n v="11"/>
    <m/>
    <n v="0"/>
    <n v="0"/>
    <n v="0"/>
  </r>
  <r>
    <n v="1319"/>
    <n v="200111"/>
    <x v="19"/>
    <s v="Piura"/>
    <s v="Las Lomas"/>
    <n v="1"/>
    <n v="1"/>
    <n v="4"/>
    <s v="pobreza media y ruralidad media"/>
    <n v="2"/>
    <n v="0"/>
    <n v="0"/>
    <n v="27085"/>
    <n v="61.9"/>
    <n v="68.535139712108389"/>
    <n v="0.41176470588235292"/>
    <n v="1020"/>
    <n v="0.46533612393531476"/>
    <n v="0.53676468133926392"/>
    <n v="0"/>
    <n v="147"/>
    <n v="343"/>
    <n v="0"/>
    <n v="1437"/>
    <n v="7.4999998722757616E-2"/>
    <n v="0.17499999701976776"/>
    <n v="0"/>
    <n v="410"/>
    <n v="956"/>
    <x v="1"/>
    <n v="2.142857142857143E-3"/>
    <n v="5.0000000000000001E-3"/>
    <n v="0"/>
    <n v="15"/>
    <n v="35"/>
    <n v="0"/>
    <n v="2"/>
    <n v="10"/>
    <s v="No corresponde"/>
    <s v="No corresponde"/>
    <s v="No corresponde"/>
    <s v="No corresponde"/>
    <s v="No corresponde"/>
    <s v="No corresponde"/>
    <n v="0.8520299145299145"/>
    <n v="0.9"/>
    <n v="0.95"/>
    <n v="0"/>
    <n v="351"/>
    <n v="702"/>
    <n v="0"/>
    <n v="1"/>
    <n v="2"/>
    <n v="0"/>
    <n v="1"/>
    <n v="3"/>
    <s v="No corresponde"/>
    <s v="No corresponde"/>
    <s v="No corresponde"/>
    <n v="11"/>
    <n v="11"/>
    <m/>
    <n v="0"/>
    <n v="0"/>
    <n v="0"/>
  </r>
  <r>
    <n v="1320"/>
    <n v="200114"/>
    <x v="19"/>
    <s v="Piura"/>
    <s v="Tambo Grande"/>
    <n v="1"/>
    <n v="2"/>
    <n v="4"/>
    <s v="pobreza media y ruralidad media"/>
    <n v="4"/>
    <n v="1"/>
    <n v="1"/>
    <n v="122425"/>
    <n v="53.67"/>
    <n v="72.723273207215129"/>
    <n v="0.62071017655227134"/>
    <n v="5041"/>
    <n v="0.67428161264881381"/>
    <n v="0.74571019411087036"/>
    <n v="0"/>
    <n v="429"/>
    <n v="1000"/>
    <n v="0"/>
    <n v="6812"/>
    <n v="7.4999998722757616E-2"/>
    <n v="0.17499999701976776"/>
    <n v="0"/>
    <n v="429"/>
    <n v="1000"/>
    <x v="1"/>
    <n v="3.2142857142857142E-3"/>
    <n v="7.4999999999999997E-3"/>
    <n v="0"/>
    <n v="15"/>
    <n v="35"/>
    <n v="0"/>
    <n v="6"/>
    <n v="14"/>
    <s v="No corresponde"/>
    <s v="No corresponde"/>
    <s v="No corresponde"/>
    <s v="No corresponde"/>
    <s v="No corresponde"/>
    <s v="No corresponde"/>
    <n v="0.94700139470013944"/>
    <n v="0.95"/>
    <n v="1"/>
    <n v="0"/>
    <n v="1111"/>
    <n v="2222"/>
    <s v="No corresponde"/>
    <s v="No corresponde"/>
    <s v="No corresponde"/>
    <n v="0"/>
    <n v="1"/>
    <n v="3"/>
    <s v="No corresponde"/>
    <s v="No corresponde"/>
    <s v="No corresponde"/>
    <n v="10"/>
    <n v="10"/>
    <m/>
    <n v="0"/>
    <n v="0"/>
    <n v="1"/>
  </r>
  <r>
    <n v="1321"/>
    <n v="200201"/>
    <x v="19"/>
    <s v="Ayabaca"/>
    <s v="Ayabaca"/>
    <n v="1"/>
    <n v="1"/>
    <n v="4"/>
    <s v="pobreza media y ruralidad media"/>
    <n v="2"/>
    <n v="0"/>
    <n v="0"/>
    <n v="38670"/>
    <n v="65.760000000000005"/>
    <n v="84.457304830518481"/>
    <n v="0.66137566137566139"/>
    <n v="1323"/>
    <n v="0.71494708156729858"/>
    <n v="0.78637564182281494"/>
    <n v="0"/>
    <n v="192"/>
    <n v="448"/>
    <n v="2.6200873362445413E-2"/>
    <n v="1832"/>
    <n v="0.10120087306126163"/>
    <n v="0.20120087265968323"/>
    <n v="0"/>
    <n v="429"/>
    <n v="1000"/>
    <x v="1"/>
    <n v="2.142857142857143E-3"/>
    <n v="5.0000000000000001E-3"/>
    <n v="0"/>
    <n v="15"/>
    <n v="35"/>
    <n v="0"/>
    <n v="2"/>
    <n v="10"/>
    <n v="0"/>
    <n v="0.36428571428571427"/>
    <n v="0.85"/>
    <n v="0"/>
    <n v="0.36428571428571427"/>
    <n v="0.85"/>
    <n v="0.49159663865546216"/>
    <n v="0.7"/>
    <n v="0.8"/>
    <n v="0"/>
    <n v="654"/>
    <n v="1308"/>
    <n v="0"/>
    <n v="6"/>
    <n v="15"/>
    <n v="0"/>
    <n v="1"/>
    <n v="3"/>
    <s v="No corresponde"/>
    <s v="No corresponde"/>
    <s v="No corresponde"/>
    <n v="13"/>
    <n v="13"/>
    <m/>
    <n v="0"/>
    <n v="0"/>
    <n v="0"/>
  </r>
  <r>
    <n v="1322"/>
    <n v="200202"/>
    <x v="19"/>
    <s v="Ayabaca"/>
    <s v="Frías"/>
    <n v="1"/>
    <n v="1"/>
    <n v="1"/>
    <s v="pobreza muy alta y ruralidad alta"/>
    <n v="4"/>
    <n v="1"/>
    <n v="0"/>
    <n v="24277"/>
    <n v="72.239999999999995"/>
    <n v="100"/>
    <n v="0.60799999999999998"/>
    <n v="875"/>
    <n v="0.62942856815883086"/>
    <n v="0.65799999237060547"/>
    <n v="0"/>
    <n v="143"/>
    <n v="332"/>
    <n v="5.3263315828957242E-2"/>
    <n v="1333"/>
    <n v="9.6120458570161368E-2"/>
    <n v="0.15326331555843353"/>
    <n v="0"/>
    <n v="384"/>
    <n v="894"/>
    <x v="1"/>
    <n v="2.142857142857143E-3"/>
    <n v="5.0000000000000001E-3"/>
    <n v="0"/>
    <n v="15"/>
    <n v="35"/>
    <n v="0"/>
    <n v="6"/>
    <n v="14"/>
    <s v="No corresponde"/>
    <s v="No corresponde"/>
    <s v="No corresponde"/>
    <s v="No corresponde"/>
    <s v="No corresponde"/>
    <s v="No corresponde"/>
    <n v="0.87086614173228349"/>
    <n v="0.9"/>
    <n v="0.95"/>
    <n v="0"/>
    <n v="372"/>
    <n v="745"/>
    <n v="0"/>
    <n v="6"/>
    <n v="13"/>
    <n v="0"/>
    <n v="1"/>
    <n v="3"/>
    <s v="No corresponde"/>
    <s v="No corresponde"/>
    <s v="No corresponde"/>
    <n v="11"/>
    <n v="11"/>
    <m/>
    <n v="0"/>
    <n v="0"/>
    <n v="1"/>
  </r>
  <r>
    <n v="1323"/>
    <n v="200203"/>
    <x v="19"/>
    <s v="Ayabaca"/>
    <s v="Jilili"/>
    <n v="1"/>
    <n v="1"/>
    <n v="1"/>
    <s v="pobreza muy alta y ruralidad alta"/>
    <n v="4"/>
    <n v="0"/>
    <n v="1"/>
    <n v="2747"/>
    <n v="70.73"/>
    <n v="100"/>
    <n v="0.20481927710843373"/>
    <n v="83"/>
    <n v="0.22624784718282046"/>
    <n v="0.25481927394866943"/>
    <n v="0"/>
    <n v="12"/>
    <n v="27"/>
    <n v="0"/>
    <n v="105"/>
    <n v="4.2857143495764048E-2"/>
    <n v="0.10000000149011612"/>
    <n v="0"/>
    <n v="38"/>
    <n v="87"/>
    <x v="1"/>
    <n v="2.142857142857143E-3"/>
    <n v="5.0000000000000001E-3"/>
    <n v="0"/>
    <n v="7"/>
    <n v="15"/>
    <n v="0"/>
    <n v="6"/>
    <n v="14"/>
    <s v="No corresponde"/>
    <s v="No corresponde"/>
    <s v="No corresponde"/>
    <s v="No corresponde"/>
    <s v="No corresponde"/>
    <s v="No corresponde"/>
    <n v="0.91911764705882348"/>
    <n v="0.95"/>
    <n v="1"/>
    <n v="0"/>
    <n v="83"/>
    <n v="166"/>
    <n v="0"/>
    <n v="1"/>
    <n v="2"/>
    <n v="0"/>
    <n v="1"/>
    <n v="3"/>
    <s v="No corresponde"/>
    <s v="No corresponde"/>
    <s v="No corresponde"/>
    <n v="11"/>
    <n v="11"/>
    <m/>
    <n v="0"/>
    <n v="0"/>
    <n v="1"/>
  </r>
  <r>
    <n v="1324"/>
    <n v="200204"/>
    <x v="19"/>
    <s v="Ayabaca"/>
    <s v="Lagunas"/>
    <n v="1"/>
    <n v="1"/>
    <n v="1"/>
    <s v="pobreza muy alta y ruralidad alta"/>
    <n v="2"/>
    <n v="0"/>
    <n v="0"/>
    <n v="7369"/>
    <n v="71.349999999999994"/>
    <n v="100"/>
    <n v="9.3632958801498134E-2"/>
    <n v="267"/>
    <n v="0.11506153215789233"/>
    <n v="0.14363296329975128"/>
    <n v="0"/>
    <n v="28"/>
    <n v="65"/>
    <n v="3.3670033670033669E-3"/>
    <n v="297"/>
    <n v="4.6224145131824448E-2"/>
    <n v="0.10336700081825256"/>
    <n v="0"/>
    <n v="129"/>
    <n v="299"/>
    <x v="1"/>
    <n v="2.142857142857143E-3"/>
    <n v="5.0000000000000001E-3"/>
    <n v="0"/>
    <n v="11"/>
    <n v="25"/>
    <n v="0"/>
    <n v="2"/>
    <n v="10"/>
    <s v="No corresponde"/>
    <s v="No corresponde"/>
    <s v="No corresponde"/>
    <s v="No corresponde"/>
    <s v="No corresponde"/>
    <s v="No corresponde"/>
    <n v="0.91117478510028649"/>
    <n v="0.95"/>
    <n v="1"/>
    <n v="0"/>
    <n v="180"/>
    <n v="360"/>
    <n v="0"/>
    <n v="2"/>
    <n v="4"/>
    <n v="0"/>
    <n v="1"/>
    <n v="3"/>
    <s v="No corresponde"/>
    <s v="No corresponde"/>
    <s v="No corresponde"/>
    <n v="11"/>
    <n v="11"/>
    <m/>
    <n v="0"/>
    <n v="0"/>
    <n v="0"/>
  </r>
  <r>
    <n v="1325"/>
    <n v="200205"/>
    <x v="19"/>
    <s v="Ayabaca"/>
    <s v="Montero"/>
    <n v="1"/>
    <n v="1"/>
    <n v="1"/>
    <s v="pobreza muy alta y ruralidad alta"/>
    <n v="4"/>
    <n v="0"/>
    <n v="1"/>
    <n v="6569"/>
    <n v="72.8"/>
    <n v="100"/>
    <n v="0.23684210526315788"/>
    <n v="190"/>
    <n v="0.25827067776730184"/>
    <n v="0.28684210777282715"/>
    <n v="0"/>
    <n v="35"/>
    <n v="81"/>
    <n v="0"/>
    <n v="328"/>
    <n v="4.2857143495764048E-2"/>
    <n v="0.10000000149011612"/>
    <n v="0"/>
    <n v="90"/>
    <n v="210"/>
    <x v="1"/>
    <n v="2.142857142857143E-3"/>
    <n v="5.0000000000000001E-3"/>
    <n v="0"/>
    <n v="11"/>
    <n v="25"/>
    <n v="0"/>
    <n v="6"/>
    <n v="14"/>
    <s v="No corresponde"/>
    <s v="No corresponde"/>
    <s v="No corresponde"/>
    <s v="No corresponde"/>
    <s v="No corresponde"/>
    <s v="No corresponde"/>
    <n v="0.9707602339181286"/>
    <n v="1"/>
    <n v="1"/>
    <n v="0"/>
    <n v="149"/>
    <n v="299"/>
    <n v="0"/>
    <n v="2"/>
    <n v="4"/>
    <n v="0"/>
    <n v="1"/>
    <n v="3"/>
    <s v="No corresponde"/>
    <s v="No corresponde"/>
    <s v="No corresponde"/>
    <n v="11"/>
    <n v="11"/>
    <m/>
    <n v="0"/>
    <n v="0"/>
    <n v="1"/>
  </r>
  <r>
    <n v="1326"/>
    <n v="200206"/>
    <x v="19"/>
    <s v="Ayabaca"/>
    <s v="Pacaipampa"/>
    <n v="1"/>
    <n v="1"/>
    <n v="1"/>
    <s v="pobreza muy alta y ruralidad alta"/>
    <n v="2"/>
    <n v="0"/>
    <n v="0"/>
    <n v="24872"/>
    <n v="82.43"/>
    <n v="100"/>
    <n v="0.13459801264679314"/>
    <n v="1107"/>
    <n v="0.15602658455187865"/>
    <n v="0.18459801375865936"/>
    <n v="0"/>
    <n v="181"/>
    <n v="422"/>
    <n v="5.9815116911364876E-3"/>
    <n v="1839"/>
    <n v="4.88386554768672E-2"/>
    <n v="0.10598151385784149"/>
    <n v="0"/>
    <n v="429"/>
    <n v="1000"/>
    <x v="1"/>
    <n v="2.142857142857143E-3"/>
    <n v="5.0000000000000001E-3"/>
    <n v="0"/>
    <n v="15"/>
    <n v="35"/>
    <n v="0"/>
    <n v="2"/>
    <n v="10"/>
    <s v="No corresponde"/>
    <s v="No corresponde"/>
    <s v="No corresponde"/>
    <s v="No corresponde"/>
    <s v="No corresponde"/>
    <s v="No corresponde"/>
    <n v="0.82011747430249637"/>
    <n v="0.9"/>
    <n v="0.95"/>
    <n v="0"/>
    <n v="527"/>
    <n v="1055"/>
    <n v="0"/>
    <n v="5"/>
    <n v="11"/>
    <n v="0"/>
    <n v="1"/>
    <n v="3"/>
    <s v="No corresponde"/>
    <s v="No corresponde"/>
    <s v="No corresponde"/>
    <n v="11"/>
    <n v="11"/>
    <m/>
    <n v="0"/>
    <n v="0"/>
    <n v="0"/>
  </r>
  <r>
    <n v="1327"/>
    <n v="200207"/>
    <x v="19"/>
    <s v="Ayabaca"/>
    <s v="Paimas"/>
    <n v="1"/>
    <n v="1"/>
    <n v="2"/>
    <s v="pobreza alta y ruralidad alta"/>
    <n v="2"/>
    <n v="0"/>
    <n v="0"/>
    <n v="10425"/>
    <n v="62.01"/>
    <n v="100"/>
    <n v="0.32653061224489793"/>
    <n v="392"/>
    <n v="0.35867347418393059"/>
    <n v="0.40153062343597412"/>
    <n v="0"/>
    <n v="94"/>
    <n v="218"/>
    <n v="0"/>
    <n v="651"/>
    <n v="5.3571428571428568E-2"/>
    <n v="0.125"/>
    <n v="0"/>
    <n v="154"/>
    <n v="359"/>
    <x v="1"/>
    <n v="2.142857142857143E-3"/>
    <n v="5.0000000000000001E-3"/>
    <n v="0"/>
    <n v="15"/>
    <n v="35"/>
    <n v="0"/>
    <n v="2"/>
    <n v="10"/>
    <s v="No corresponde"/>
    <s v="No corresponde"/>
    <s v="No corresponde"/>
    <s v="No corresponde"/>
    <s v="No corresponde"/>
    <s v="No corresponde"/>
    <n v="0.90806223479490811"/>
    <n v="0.95"/>
    <n v="1"/>
    <n v="0"/>
    <n v="202"/>
    <n v="404"/>
    <n v="0"/>
    <n v="1"/>
    <n v="3"/>
    <n v="0"/>
    <n v="1"/>
    <n v="3"/>
    <s v="No corresponde"/>
    <s v="No corresponde"/>
    <s v="No corresponde"/>
    <n v="11"/>
    <n v="11"/>
    <m/>
    <n v="0"/>
    <n v="0"/>
    <n v="0"/>
  </r>
  <r>
    <n v="1328"/>
    <n v="200208"/>
    <x v="19"/>
    <s v="Ayabaca"/>
    <s v="Sapillica"/>
    <n v="1"/>
    <n v="2"/>
    <n v="2"/>
    <s v="pobreza alta y ruralidad alta"/>
    <n v="2"/>
    <n v="0"/>
    <n v="0"/>
    <n v="12348"/>
    <n v="57.75"/>
    <n v="100"/>
    <n v="0.21414913957934992"/>
    <n v="523"/>
    <n v="0.24629199491013468"/>
    <n v="0.28914913535118103"/>
    <n v="0"/>
    <n v="81"/>
    <n v="188"/>
    <n v="8.0428954423592495E-3"/>
    <n v="746"/>
    <n v="6.1614326718939252E-2"/>
    <n v="0.13304290175437927"/>
    <n v="0"/>
    <n v="206"/>
    <n v="479"/>
    <x v="1"/>
    <n v="2.142857142857143E-3"/>
    <n v="5.0000000000000001E-3"/>
    <n v="0"/>
    <n v="15"/>
    <n v="35"/>
    <n v="0"/>
    <n v="2"/>
    <n v="10"/>
    <s v="No corresponde"/>
    <s v="No corresponde"/>
    <s v="No corresponde"/>
    <s v="No corresponde"/>
    <s v="No corresponde"/>
    <s v="No corresponde"/>
    <n v="0.99431818181818177"/>
    <n v="1"/>
    <n v="1"/>
    <n v="0"/>
    <n v="322"/>
    <n v="644"/>
    <n v="0"/>
    <n v="2"/>
    <n v="4"/>
    <n v="0"/>
    <n v="1"/>
    <n v="3"/>
    <s v="No corresponde"/>
    <s v="No corresponde"/>
    <s v="No corresponde"/>
    <n v="11"/>
    <n v="11"/>
    <m/>
    <n v="0"/>
    <n v="0"/>
    <n v="0"/>
  </r>
  <r>
    <n v="1329"/>
    <n v="200209"/>
    <x v="19"/>
    <s v="Ayabaca"/>
    <s v="Sicchez"/>
    <n v="1"/>
    <n v="1"/>
    <n v="2"/>
    <s v="pobreza alta y ruralidad alta"/>
    <n v="1"/>
    <n v="0"/>
    <n v="0"/>
    <n v="1815"/>
    <n v="61.1"/>
    <n v="100"/>
    <n v="0.34090909090909088"/>
    <n v="44"/>
    <n v="0.37305194410410791"/>
    <n v="0.41590908169746399"/>
    <n v="0"/>
    <n v="8"/>
    <n v="17"/>
    <n v="0"/>
    <n v="69"/>
    <n v="5.3571428571428568E-2"/>
    <n v="0.125"/>
    <n v="0"/>
    <n v="29"/>
    <n v="66"/>
    <x v="1"/>
    <n v="2.142857142857143E-3"/>
    <n v="5.0000000000000001E-3"/>
    <n v="0"/>
    <n v="7"/>
    <n v="15"/>
    <n v="0"/>
    <n v="2"/>
    <n v="10"/>
    <s v="No corresponde"/>
    <s v="No corresponde"/>
    <s v="No corresponde"/>
    <s v="No corresponde"/>
    <s v="No corresponde"/>
    <s v="No corresponde"/>
    <n v="0.51"/>
    <n v="0.8"/>
    <n v="0.9"/>
    <n v="0"/>
    <n v="106"/>
    <n v="213"/>
    <n v="0"/>
    <n v="1"/>
    <n v="2"/>
    <n v="0"/>
    <n v="1"/>
    <n v="3"/>
    <s v="No corresponde"/>
    <s v="No corresponde"/>
    <s v="No corresponde"/>
    <n v="11"/>
    <n v="11"/>
    <m/>
    <n v="0"/>
    <n v="0"/>
    <n v="0"/>
  </r>
  <r>
    <n v="1330"/>
    <n v="200210"/>
    <x v="19"/>
    <s v="Ayabaca"/>
    <s v="Suyo"/>
    <n v="1"/>
    <n v="2"/>
    <n v="3"/>
    <s v="pobreza media y ruralidad alta"/>
    <n v="3"/>
    <n v="0"/>
    <n v="0"/>
    <n v="12377"/>
    <n v="48.79"/>
    <n v="100"/>
    <n v="0.32786885245901637"/>
    <n v="427"/>
    <n v="0.37072599129598649"/>
    <n v="0.42786884307861328"/>
    <n v="0"/>
    <n v="60"/>
    <n v="140"/>
    <n v="0"/>
    <n v="581"/>
    <n v="6.4285716840199056E-2"/>
    <n v="0.15000000596046448"/>
    <n v="0"/>
    <n v="176"/>
    <n v="410"/>
    <x v="0"/>
    <s v="No corresponde"/>
    <s v="No corresponde"/>
    <n v="0"/>
    <n v="15"/>
    <n v="35"/>
    <n v="0"/>
    <n v="6"/>
    <n v="14"/>
    <s v="No corresponde"/>
    <s v="No corresponde"/>
    <s v="No corresponde"/>
    <s v="No corresponde"/>
    <s v="No corresponde"/>
    <s v="No corresponde"/>
    <n v="0.95370370370370372"/>
    <n v="1"/>
    <n v="1"/>
    <n v="0"/>
    <n v="172"/>
    <n v="345"/>
    <n v="0"/>
    <n v="3"/>
    <n v="7"/>
    <n v="0"/>
    <n v="1"/>
    <n v="3"/>
    <s v="No corresponde"/>
    <s v="No corresponde"/>
    <s v="No corresponde"/>
    <n v="10"/>
    <n v="10"/>
    <m/>
    <n v="0"/>
    <n v="0"/>
    <n v="0"/>
  </r>
  <r>
    <n v="1331"/>
    <n v="200301"/>
    <x v="19"/>
    <s v="Huancabamba"/>
    <s v="Huancabamba"/>
    <n v="1"/>
    <n v="1"/>
    <n v="4"/>
    <s v="pobreza media y ruralidad media"/>
    <n v="2"/>
    <n v="0"/>
    <n v="0"/>
    <n v="30723"/>
    <n v="63.1"/>
    <n v="78.736692689850969"/>
    <n v="0.51311188811188813"/>
    <n v="1144"/>
    <n v="0.5666833172192226"/>
    <n v="0.63811188936233521"/>
    <n v="0"/>
    <n v="158"/>
    <n v="367"/>
    <n v="7.4424898511502033E-3"/>
    <n v="1478"/>
    <n v="8.2442488323298688E-2"/>
    <n v="0.18244248628616333"/>
    <n v="0"/>
    <n v="429"/>
    <n v="1000"/>
    <x v="1"/>
    <n v="2.142857142857143E-3"/>
    <n v="5.0000000000000001E-3"/>
    <n v="0"/>
    <n v="15"/>
    <n v="35"/>
    <n v="0"/>
    <n v="2"/>
    <n v="10"/>
    <n v="0"/>
    <n v="0.36428571428571427"/>
    <n v="0.85"/>
    <n v="0"/>
    <n v="0.36428571428571427"/>
    <n v="0.85"/>
    <n v="0.9072847682119205"/>
    <n v="0.95"/>
    <n v="1"/>
    <n v="0"/>
    <n v="541"/>
    <n v="1083"/>
    <n v="0"/>
    <n v="2"/>
    <n v="4"/>
    <n v="0"/>
    <n v="1"/>
    <n v="3"/>
    <s v="No corresponde"/>
    <s v="No corresponde"/>
    <s v="No corresponde"/>
    <n v="13"/>
    <n v="13"/>
    <m/>
    <n v="0"/>
    <n v="0"/>
    <n v="0"/>
  </r>
  <r>
    <n v="1332"/>
    <n v="200302"/>
    <x v="19"/>
    <s v="Huancabamba"/>
    <s v="Canchaque"/>
    <n v="1"/>
    <n v="2"/>
    <n v="2"/>
    <s v="pobreza alta y ruralidad alta"/>
    <n v="4"/>
    <n v="0"/>
    <n v="1"/>
    <n v="8112"/>
    <n v="53.29"/>
    <n v="100"/>
    <n v="0.42794759825327511"/>
    <n v="229"/>
    <n v="0.4600904428133426"/>
    <n v="0.50294756889343262"/>
    <n v="0"/>
    <n v="42"/>
    <n v="97"/>
    <n v="2.5575447570332483E-3"/>
    <n v="391"/>
    <n v="5.6128973818452513E-2"/>
    <n v="0.12755754590034485"/>
    <n v="0"/>
    <n v="104"/>
    <n v="241"/>
    <x v="1"/>
    <n v="2.142857142857143E-3"/>
    <n v="5.0000000000000001E-3"/>
    <n v="0"/>
    <n v="11"/>
    <n v="25"/>
    <n v="0"/>
    <n v="6"/>
    <n v="14"/>
    <s v="No corresponde"/>
    <s v="No corresponde"/>
    <s v="No corresponde"/>
    <s v="No corresponde"/>
    <s v="No corresponde"/>
    <s v="No corresponde"/>
    <n v="0.93072289156626509"/>
    <n v="0.95"/>
    <n v="1"/>
    <n v="0"/>
    <n v="159"/>
    <n v="318"/>
    <n v="0"/>
    <n v="2"/>
    <n v="4"/>
    <n v="0"/>
    <n v="1"/>
    <n v="3"/>
    <s v="No corresponde"/>
    <s v="No corresponde"/>
    <s v="No corresponde"/>
    <n v="11"/>
    <n v="11"/>
    <m/>
    <n v="0"/>
    <n v="0"/>
    <n v="1"/>
  </r>
  <r>
    <n v="1333"/>
    <n v="200303"/>
    <x v="19"/>
    <s v="Huancabamba"/>
    <s v="El Carmen de la Frontera"/>
    <n v="1"/>
    <n v="1"/>
    <n v="1"/>
    <s v="pobreza muy alta y ruralidad alta"/>
    <n v="3"/>
    <n v="0"/>
    <n v="0"/>
    <n v="14088"/>
    <n v="76.040000000000006"/>
    <n v="100"/>
    <n v="0.28688524590163933"/>
    <n v="488"/>
    <n v="0.30831381636704436"/>
    <n v="0.3368852436542511"/>
    <n v="0"/>
    <n v="63"/>
    <n v="147"/>
    <n v="3.3670033670033669E-3"/>
    <n v="594"/>
    <n v="4.6224145131824448E-2"/>
    <n v="0.10336700081825256"/>
    <n v="0"/>
    <n v="202"/>
    <n v="471"/>
    <x v="1"/>
    <n v="2.142857142857143E-3"/>
    <n v="5.0000000000000001E-3"/>
    <n v="0"/>
    <n v="15"/>
    <n v="35"/>
    <n v="0"/>
    <n v="6"/>
    <n v="14"/>
    <s v="No corresponde"/>
    <s v="No corresponde"/>
    <s v="No corresponde"/>
    <s v="No corresponde"/>
    <s v="No corresponde"/>
    <s v="No corresponde"/>
    <n v="0.72363636363636363"/>
    <n v="0.8"/>
    <n v="0.9"/>
    <n v="0"/>
    <n v="352"/>
    <n v="704"/>
    <n v="0"/>
    <n v="1"/>
    <n v="3"/>
    <n v="0"/>
    <n v="1"/>
    <n v="3"/>
    <s v="No corresponde"/>
    <s v="No corresponde"/>
    <s v="No corresponde"/>
    <n v="11"/>
    <n v="11"/>
    <m/>
    <n v="0"/>
    <n v="0"/>
    <n v="0"/>
  </r>
  <r>
    <n v="1334"/>
    <n v="200304"/>
    <x v="19"/>
    <s v="Huancabamba"/>
    <s v="Huarmaca"/>
    <n v="1"/>
    <n v="1"/>
    <n v="1"/>
    <s v="pobreza muy alta y ruralidad alta"/>
    <n v="3"/>
    <n v="0"/>
    <n v="0"/>
    <n v="41375"/>
    <n v="71.680000000000007"/>
    <n v="93.732223743811232"/>
    <n v="0.13663366336633664"/>
    <n v="1515"/>
    <n v="0.15806223394762847"/>
    <n v="0.18663366138935089"/>
    <n v="0"/>
    <n v="211"/>
    <n v="492"/>
    <n v="0"/>
    <n v="2035"/>
    <n v="4.2857143495764048E-2"/>
    <n v="0.10000000149011612"/>
    <n v="0"/>
    <n v="429"/>
    <n v="1000"/>
    <x v="1"/>
    <n v="2.142857142857143E-3"/>
    <n v="5.0000000000000001E-3"/>
    <n v="0"/>
    <n v="15"/>
    <n v="35"/>
    <n v="0"/>
    <n v="6"/>
    <n v="14"/>
    <s v="No corresponde"/>
    <s v="No corresponde"/>
    <s v="No corresponde"/>
    <s v="No corresponde"/>
    <s v="No corresponde"/>
    <s v="No corresponde"/>
    <n v="0.47914183551847439"/>
    <n v="0.7"/>
    <n v="0.8"/>
    <n v="0"/>
    <n v="685"/>
    <n v="1370"/>
    <n v="0"/>
    <n v="9"/>
    <n v="20"/>
    <n v="0"/>
    <n v="1"/>
    <n v="3"/>
    <s v="No corresponde"/>
    <s v="No corresponde"/>
    <s v="No corresponde"/>
    <n v="11"/>
    <n v="11"/>
    <m/>
    <n v="0"/>
    <n v="0"/>
    <n v="0"/>
  </r>
  <r>
    <n v="1335"/>
    <n v="200305"/>
    <x v="19"/>
    <s v="Huancabamba"/>
    <s v="Lalaquiz"/>
    <n v="1"/>
    <n v="1"/>
    <n v="1"/>
    <s v="pobreza muy alta y ruralidad alta"/>
    <n v="3"/>
    <n v="0"/>
    <n v="0"/>
    <n v="4631"/>
    <n v="68.680000000000007"/>
    <n v="100"/>
    <n v="0.20863309352517986"/>
    <n v="139"/>
    <n v="0.23006167070593644"/>
    <n v="0.25863310694694519"/>
    <n v="0"/>
    <n v="26"/>
    <n v="60"/>
    <n v="0"/>
    <n v="197"/>
    <n v="4.2857143495764048E-2"/>
    <n v="0.10000000149011612"/>
    <n v="0"/>
    <n v="63"/>
    <n v="145"/>
    <x v="1"/>
    <n v="2.142857142857143E-3"/>
    <n v="5.0000000000000001E-3"/>
    <n v="0"/>
    <n v="11"/>
    <n v="25"/>
    <n v="0"/>
    <n v="6"/>
    <n v="14"/>
    <s v="No corresponde"/>
    <s v="No corresponde"/>
    <s v="No corresponde"/>
    <s v="No corresponde"/>
    <s v="No corresponde"/>
    <s v="No corresponde"/>
    <n v="0.96794871794871795"/>
    <n v="1"/>
    <n v="1"/>
    <n v="0"/>
    <n v="146"/>
    <n v="292"/>
    <n v="0"/>
    <n v="2"/>
    <n v="4"/>
    <n v="0"/>
    <n v="1"/>
    <n v="3"/>
    <s v="No corresponde"/>
    <s v="No corresponde"/>
    <s v="No corresponde"/>
    <n v="11"/>
    <n v="11"/>
    <m/>
    <n v="0"/>
    <n v="0"/>
    <n v="1"/>
  </r>
  <r>
    <n v="1336"/>
    <n v="200306"/>
    <x v="19"/>
    <s v="Huancabamba"/>
    <s v="San Miguel de El Faique"/>
    <n v="1"/>
    <n v="1"/>
    <n v="2"/>
    <s v="pobreza alta y ruralidad alta"/>
    <n v="4"/>
    <n v="0"/>
    <n v="1"/>
    <n v="8999"/>
    <n v="60.57"/>
    <n v="100"/>
    <n v="0.34029850746268658"/>
    <n v="335"/>
    <n v="0.37244137062955257"/>
    <n v="0.41529852151870728"/>
    <n v="0"/>
    <n v="72"/>
    <n v="168"/>
    <n v="3.3264033264033266E-2"/>
    <n v="481"/>
    <n v="8.6835458741932978E-2"/>
    <n v="0.15826402604579926"/>
    <n v="0"/>
    <n v="137"/>
    <n v="319"/>
    <x v="1"/>
    <n v="2.142857142857143E-3"/>
    <n v="5.0000000000000001E-3"/>
    <n v="0"/>
    <n v="11"/>
    <n v="25"/>
    <n v="0"/>
    <n v="6"/>
    <n v="14"/>
    <s v="No corresponde"/>
    <s v="No corresponde"/>
    <s v="No corresponde"/>
    <s v="No corresponde"/>
    <s v="No corresponde"/>
    <s v="No corresponde"/>
    <n v="0.67870036101083031"/>
    <n v="0.8"/>
    <n v="0.9"/>
    <n v="0"/>
    <n v="197"/>
    <n v="394"/>
    <n v="0"/>
    <n v="1"/>
    <n v="3"/>
    <n v="0"/>
    <n v="1"/>
    <n v="3"/>
    <s v="No corresponde"/>
    <s v="No corresponde"/>
    <s v="No corresponde"/>
    <n v="11"/>
    <n v="11"/>
    <m/>
    <n v="0"/>
    <n v="0"/>
    <n v="1"/>
  </r>
  <r>
    <n v="1337"/>
    <n v="200307"/>
    <x v="19"/>
    <s v="Huancabamba"/>
    <s v="Sondor"/>
    <n v="1"/>
    <n v="1"/>
    <n v="1"/>
    <s v="pobreza muy alta y ruralidad alta"/>
    <n v="3"/>
    <n v="0"/>
    <n v="0"/>
    <n v="8614"/>
    <n v="76.05"/>
    <n v="100"/>
    <n v="0.45652173913043476"/>
    <n v="276"/>
    <n v="0.47795032011055799"/>
    <n v="0.50652176141738892"/>
    <n v="0"/>
    <n v="60"/>
    <n v="140"/>
    <n v="2.4096385542168677E-3"/>
    <n v="415"/>
    <n v="4.5266781372888566E-2"/>
    <n v="0.10240963846445084"/>
    <n v="0"/>
    <n v="129"/>
    <n v="299"/>
    <x v="1"/>
    <n v="2.142857142857143E-3"/>
    <n v="5.0000000000000001E-3"/>
    <n v="0"/>
    <n v="11"/>
    <n v="25"/>
    <n v="0"/>
    <n v="6"/>
    <n v="14"/>
    <s v="No corresponde"/>
    <s v="No corresponde"/>
    <s v="No corresponde"/>
    <s v="No corresponde"/>
    <s v="No corresponde"/>
    <s v="No corresponde"/>
    <n v="5.8394160583941604E-2"/>
    <n v="0.7"/>
    <n v="0.8"/>
    <n v="0"/>
    <n v="222"/>
    <n v="445"/>
    <n v="0"/>
    <n v="1"/>
    <n v="2"/>
    <n v="0"/>
    <n v="1"/>
    <n v="3"/>
    <s v="No corresponde"/>
    <s v="No corresponde"/>
    <s v="No corresponde"/>
    <n v="11"/>
    <n v="11"/>
    <m/>
    <n v="0"/>
    <n v="0"/>
    <n v="0"/>
  </r>
  <r>
    <n v="1338"/>
    <n v="200308"/>
    <x v="19"/>
    <s v="Huancabamba"/>
    <s v="Sondorillo"/>
    <n v="1"/>
    <n v="1"/>
    <n v="2"/>
    <s v="pobreza alta y ruralidad alta"/>
    <n v="2"/>
    <n v="0"/>
    <n v="0"/>
    <n v="10828"/>
    <n v="66.02"/>
    <n v="100"/>
    <n v="0.31451612903225806"/>
    <n v="496"/>
    <n v="0.34665898024211833"/>
    <n v="0.38951611518859863"/>
    <n v="0"/>
    <n v="77"/>
    <n v="179"/>
    <n v="2.7027027027027029E-3"/>
    <n v="740"/>
    <n v="5.6274129306487591E-2"/>
    <n v="0.12770269811153412"/>
    <n v="0"/>
    <n v="157"/>
    <n v="366"/>
    <x v="1"/>
    <n v="2.142857142857143E-3"/>
    <n v="5.0000000000000001E-3"/>
    <n v="0"/>
    <n v="11"/>
    <n v="25"/>
    <n v="0"/>
    <n v="2"/>
    <n v="10"/>
    <s v="No corresponde"/>
    <s v="No corresponde"/>
    <s v="No corresponde"/>
    <s v="No corresponde"/>
    <s v="No corresponde"/>
    <s v="No corresponde"/>
    <n v="0.91340206185567008"/>
    <n v="0.95"/>
    <n v="1"/>
    <n v="0"/>
    <n v="299"/>
    <n v="598"/>
    <n v="0"/>
    <n v="1"/>
    <n v="3"/>
    <n v="0"/>
    <n v="1"/>
    <n v="3"/>
    <s v="No corresponde"/>
    <s v="No corresponde"/>
    <s v="No corresponde"/>
    <n v="11"/>
    <n v="11"/>
    <m/>
    <n v="0"/>
    <n v="0"/>
    <n v="0"/>
  </r>
  <r>
    <n v="1339"/>
    <n v="200401"/>
    <x v="19"/>
    <s v="Morropón"/>
    <s v="Chulucanas"/>
    <n v="1"/>
    <n v="2"/>
    <n v="4"/>
    <s v="pobreza media y ruralidad media"/>
    <n v="1"/>
    <n v="0"/>
    <n v="0"/>
    <n v="76238"/>
    <n v="49.57"/>
    <n v="36.174358403384737"/>
    <n v="0.88191164212281192"/>
    <n v="3599"/>
    <n v="0.92394951795881519"/>
    <n v="0.98000001907348633"/>
    <n v="0"/>
    <n v="429"/>
    <n v="1000"/>
    <n v="0"/>
    <n v="4769"/>
    <n v="7.4999998722757616E-2"/>
    <n v="0.17499999701976776"/>
    <n v="0"/>
    <n v="429"/>
    <n v="1000"/>
    <x v="0"/>
    <s v="No corresponde"/>
    <s v="No corresponde"/>
    <n v="0"/>
    <n v="15"/>
    <n v="35"/>
    <n v="0"/>
    <n v="6"/>
    <n v="14"/>
    <n v="0"/>
    <n v="0.36428571428571427"/>
    <n v="0.85"/>
    <n v="0"/>
    <n v="0.36428571428571427"/>
    <n v="0.85"/>
    <n v="0.74380165289256195"/>
    <n v="0.8"/>
    <n v="0.9"/>
    <n v="0"/>
    <n v="1138"/>
    <n v="2276"/>
    <s v="No corresponde"/>
    <s v="No corresponde"/>
    <s v="No corresponde"/>
    <n v="0"/>
    <n v="1"/>
    <n v="3"/>
    <s v="No corresponde"/>
    <s v="No corresponde"/>
    <s v="No corresponde"/>
    <n v="11"/>
    <n v="11"/>
    <m/>
    <n v="0"/>
    <n v="0"/>
    <n v="0"/>
  </r>
  <r>
    <n v="1340"/>
    <n v="200402"/>
    <x v="19"/>
    <s v="Morropón"/>
    <s v="Buenos Aires"/>
    <n v="1"/>
    <n v="2"/>
    <n v="4"/>
    <s v="pobreza media y ruralidad media"/>
    <n v="1"/>
    <n v="0"/>
    <n v="0"/>
    <n v="8086"/>
    <n v="54.17"/>
    <n v="64.399664147774985"/>
    <n v="0.66878980891719741"/>
    <n v="314"/>
    <n v="0.72236123537344754"/>
    <n v="0.79378980398178101"/>
    <n v="0"/>
    <n v="61"/>
    <n v="141"/>
    <n v="0"/>
    <n v="420"/>
    <n v="7.4999998722757616E-2"/>
    <n v="0.17499999701976776"/>
    <n v="0"/>
    <n v="108"/>
    <n v="252"/>
    <x v="1"/>
    <n v="2.142857142857143E-3"/>
    <n v="5.0000000000000001E-3"/>
    <n v="0"/>
    <n v="11"/>
    <n v="25"/>
    <n v="0"/>
    <n v="2"/>
    <n v="10"/>
    <s v="No corresponde"/>
    <s v="No corresponde"/>
    <s v="No corresponde"/>
    <s v="No corresponde"/>
    <s v="No corresponde"/>
    <s v="No corresponde"/>
    <n v="0.89483747609942643"/>
    <n v="0.9"/>
    <n v="0.95"/>
    <n v="0"/>
    <n v="225"/>
    <n v="450"/>
    <n v="0"/>
    <n v="1"/>
    <n v="2"/>
    <n v="0"/>
    <n v="1"/>
    <n v="3"/>
    <s v="No corresponde"/>
    <s v="No corresponde"/>
    <s v="No corresponde"/>
    <n v="11"/>
    <n v="11"/>
    <m/>
    <n v="0"/>
    <n v="0"/>
    <n v="0"/>
  </r>
  <r>
    <n v="1341"/>
    <n v="200403"/>
    <x v="19"/>
    <s v="Morropón"/>
    <s v="Chalaco"/>
    <n v="1"/>
    <n v="2"/>
    <n v="2"/>
    <s v="pobreza alta y ruralidad alta"/>
    <n v="4"/>
    <n v="0"/>
    <n v="1"/>
    <n v="9121"/>
    <n v="59.6"/>
    <n v="100"/>
    <n v="0.24060150375939848"/>
    <n v="266"/>
    <n v="0.27274435838618416"/>
    <n v="0.31560149788856506"/>
    <n v="0"/>
    <n v="47"/>
    <n v="108"/>
    <n v="0.34708737864077671"/>
    <n v="412"/>
    <n v="0.40065880919627112"/>
    <n v="0.47208738327026367"/>
    <n v="0"/>
    <n v="129"/>
    <n v="299"/>
    <x v="1"/>
    <n v="2.142857142857143E-3"/>
    <n v="5.0000000000000001E-3"/>
    <n v="0"/>
    <n v="11"/>
    <n v="25"/>
    <n v="0"/>
    <n v="6"/>
    <n v="14"/>
    <s v="No corresponde"/>
    <s v="No corresponde"/>
    <s v="No corresponde"/>
    <s v="No corresponde"/>
    <s v="No corresponde"/>
    <s v="No corresponde"/>
    <n v="0.84931506849315064"/>
    <n v="0.9"/>
    <n v="0.95"/>
    <n v="0"/>
    <n v="242"/>
    <n v="484"/>
    <n v="0"/>
    <n v="2"/>
    <n v="5"/>
    <n v="0"/>
    <n v="1"/>
    <n v="3"/>
    <s v="No corresponde"/>
    <s v="No corresponde"/>
    <s v="No corresponde"/>
    <n v="11"/>
    <n v="11"/>
    <m/>
    <n v="0"/>
    <n v="0"/>
    <n v="1"/>
  </r>
  <r>
    <n v="1342"/>
    <n v="200404"/>
    <x v="19"/>
    <s v="Morropón"/>
    <s v="La Matanza"/>
    <n v="1"/>
    <n v="1"/>
    <n v="4"/>
    <s v="pobreza media y ruralidad media"/>
    <n v="4"/>
    <n v="1"/>
    <n v="1"/>
    <n v="12815"/>
    <n v="63.95"/>
    <n v="53.656914893617028"/>
    <n v="0.76114649681528668"/>
    <n v="628"/>
    <n v="0.81471792066824011"/>
    <n v="0.88614648580551147"/>
    <n v="0"/>
    <n v="124"/>
    <n v="289"/>
    <n v="0"/>
    <n v="868"/>
    <n v="7.4999998722757616E-2"/>
    <n v="0.17499999701976776"/>
    <n v="0"/>
    <n v="179"/>
    <n v="417"/>
    <x v="1"/>
    <n v="2.142857142857143E-3"/>
    <n v="5.0000000000000001E-3"/>
    <n v="0"/>
    <n v="15"/>
    <n v="35"/>
    <n v="0"/>
    <n v="6"/>
    <n v="14"/>
    <s v="No corresponde"/>
    <s v="No corresponde"/>
    <s v="No corresponde"/>
    <s v="No corresponde"/>
    <s v="No corresponde"/>
    <s v="No corresponde"/>
    <n v="0.85553047404063209"/>
    <n v="0.9"/>
    <n v="0.95"/>
    <n v="0"/>
    <n v="395"/>
    <n v="791"/>
    <n v="0"/>
    <n v="0"/>
    <n v="1"/>
    <n v="0"/>
    <n v="1"/>
    <n v="3"/>
    <s v="No corresponde"/>
    <s v="No corresponde"/>
    <s v="No corresponde"/>
    <n v="10"/>
    <n v="11"/>
    <m/>
    <n v="0"/>
    <n v="0"/>
    <n v="1"/>
  </r>
  <r>
    <n v="1343"/>
    <n v="200405"/>
    <x v="19"/>
    <s v="Morropón"/>
    <s v="Morropón"/>
    <n v="1"/>
    <n v="3"/>
    <n v="4"/>
    <s v="pobreza media y ruralidad media"/>
    <n v="1"/>
    <n v="0"/>
    <n v="0"/>
    <n v="14133"/>
    <n v="43.81"/>
    <n v="41.620421753607104"/>
    <n v="0.59848484848484851"/>
    <n v="396"/>
    <n v="0.65205628789348524"/>
    <n v="0.72348487377166748"/>
    <n v="0"/>
    <n v="55"/>
    <n v="128"/>
    <n v="0"/>
    <n v="441"/>
    <n v="7.4999998722757616E-2"/>
    <n v="0.17499999701976776"/>
    <n v="0"/>
    <n v="175"/>
    <n v="407"/>
    <x v="0"/>
    <s v="No corresponde"/>
    <s v="No corresponde"/>
    <n v="0"/>
    <n v="15"/>
    <n v="35"/>
    <n v="0"/>
    <n v="2"/>
    <n v="10"/>
    <s v="No corresponde"/>
    <s v="No corresponde"/>
    <s v="No corresponde"/>
    <s v="No corresponde"/>
    <s v="No corresponde"/>
    <s v="No corresponde"/>
    <n v="0.69685039370078738"/>
    <n v="0.8"/>
    <n v="0.9"/>
    <n v="0"/>
    <n v="310"/>
    <n v="620"/>
    <n v="0"/>
    <n v="0"/>
    <n v="1"/>
    <n v="0"/>
    <n v="1"/>
    <n v="3"/>
    <s v="No corresponde"/>
    <s v="No corresponde"/>
    <s v="No corresponde"/>
    <n v="9"/>
    <n v="10"/>
    <m/>
    <n v="0"/>
    <n v="0"/>
    <n v="0"/>
  </r>
  <r>
    <n v="1344"/>
    <n v="200406"/>
    <x v="19"/>
    <s v="Morropón"/>
    <s v="Salitral"/>
    <n v="1"/>
    <n v="1"/>
    <n v="2"/>
    <s v="pobreza alta y ruralidad alta"/>
    <n v="1"/>
    <n v="0"/>
    <n v="0"/>
    <n v="8406"/>
    <n v="61.54"/>
    <n v="100"/>
    <n v="0.42953020134228187"/>
    <n v="298"/>
    <n v="0.46167305423337912"/>
    <n v="0.50453019142150879"/>
    <n v="0"/>
    <n v="48"/>
    <n v="110"/>
    <n v="0"/>
    <n v="454"/>
    <n v="5.3571428571428568E-2"/>
    <n v="0.125"/>
    <n v="0"/>
    <n v="110"/>
    <n v="256"/>
    <x v="1"/>
    <n v="2.142857142857143E-3"/>
    <n v="5.0000000000000001E-3"/>
    <n v="0"/>
    <n v="11"/>
    <n v="25"/>
    <n v="0"/>
    <n v="2"/>
    <n v="10"/>
    <s v="No corresponde"/>
    <s v="No corresponde"/>
    <s v="No corresponde"/>
    <s v="No corresponde"/>
    <s v="No corresponde"/>
    <s v="No corresponde"/>
    <n v="0.7331460674157303"/>
    <n v="0.8"/>
    <n v="0.9"/>
    <n v="0"/>
    <n v="231"/>
    <n v="463"/>
    <n v="0"/>
    <n v="1"/>
    <n v="2"/>
    <n v="0"/>
    <n v="1"/>
    <n v="3"/>
    <s v="No corresponde"/>
    <s v="No corresponde"/>
    <s v="No corresponde"/>
    <n v="11"/>
    <n v="11"/>
    <m/>
    <n v="0"/>
    <n v="0"/>
    <n v="0"/>
  </r>
  <r>
    <n v="1345"/>
    <n v="200407"/>
    <x v="19"/>
    <s v="Morropón"/>
    <s v="San Juan de Bigote"/>
    <n v="1"/>
    <n v="1"/>
    <n v="4"/>
    <s v="pobreza media y ruralidad media"/>
    <n v="3"/>
    <n v="0"/>
    <n v="0"/>
    <n v="6696"/>
    <n v="67.569999999999993"/>
    <n v="66.099071207430342"/>
    <n v="0.55309734513274333"/>
    <n v="226"/>
    <n v="0.60666878319871709"/>
    <n v="0.67809736728668213"/>
    <n v="0"/>
    <n v="32"/>
    <n v="74"/>
    <n v="0"/>
    <n v="297"/>
    <n v="7.4999998722757616E-2"/>
    <n v="0.17499999701976776"/>
    <n v="0"/>
    <n v="87"/>
    <n v="203"/>
    <x v="1"/>
    <n v="2.142857142857143E-3"/>
    <n v="5.0000000000000001E-3"/>
    <n v="0"/>
    <n v="11"/>
    <n v="25"/>
    <n v="0"/>
    <n v="6"/>
    <n v="14"/>
    <s v="No corresponde"/>
    <s v="No corresponde"/>
    <s v="No corresponde"/>
    <s v="No corresponde"/>
    <s v="No corresponde"/>
    <s v="No corresponde"/>
    <n v="0.94676806083650189"/>
    <n v="0.95"/>
    <n v="1"/>
    <n v="0"/>
    <n v="243"/>
    <n v="487"/>
    <n v="0"/>
    <n v="1"/>
    <n v="2"/>
    <n v="0"/>
    <n v="1"/>
    <n v="3"/>
    <s v="No corresponde"/>
    <s v="No corresponde"/>
    <s v="No corresponde"/>
    <n v="11"/>
    <n v="11"/>
    <m/>
    <n v="0"/>
    <n v="0"/>
    <n v="1"/>
  </r>
  <r>
    <n v="1346"/>
    <n v="200408"/>
    <x v="19"/>
    <s v="Morropón"/>
    <s v="Santa Catalina de Mossa"/>
    <n v="2"/>
    <n v="3"/>
    <n v="3"/>
    <s v="pobreza media y ruralidad alta"/>
    <n v="1"/>
    <n v="0"/>
    <n v="0"/>
    <n v="4156"/>
    <n v="43.29"/>
    <n v="100"/>
    <n v="0.49473684210526314"/>
    <n v="95"/>
    <n v="0.53759397313110813"/>
    <n v="0.59473681449890137"/>
    <n v="0"/>
    <n v="28"/>
    <n v="64"/>
    <n v="6.4935064935064939E-3"/>
    <n v="154"/>
    <n v="7.0779217942747427E-2"/>
    <n v="0.15649349987506866"/>
    <n v="0"/>
    <n v="64"/>
    <n v="148"/>
    <x v="0"/>
    <s v="No corresponde"/>
    <s v="No corresponde"/>
    <n v="0"/>
    <n v="11"/>
    <n v="25"/>
    <n v="0"/>
    <n v="2"/>
    <n v="10"/>
    <s v="No corresponde"/>
    <s v="No corresponde"/>
    <s v="No corresponde"/>
    <s v="No corresponde"/>
    <s v="No corresponde"/>
    <s v="No corresponde"/>
    <n v="0.8834355828220859"/>
    <n v="0.9"/>
    <n v="0.95"/>
    <n v="0"/>
    <n v="127"/>
    <n v="254"/>
    <n v="0"/>
    <n v="1"/>
    <n v="3"/>
    <n v="0"/>
    <n v="1"/>
    <n v="3"/>
    <s v="No corresponde"/>
    <s v="No corresponde"/>
    <s v="No corresponde"/>
    <n v="10"/>
    <n v="10"/>
    <m/>
    <n v="0"/>
    <n v="0"/>
    <n v="0"/>
  </r>
  <r>
    <n v="1347"/>
    <n v="200409"/>
    <x v="19"/>
    <s v="Morropón"/>
    <s v="Santo Domingo"/>
    <n v="1"/>
    <n v="2"/>
    <n v="3"/>
    <s v="pobreza media y ruralidad alta"/>
    <n v="3"/>
    <n v="0"/>
    <n v="0"/>
    <n v="7280"/>
    <n v="48.93"/>
    <n v="100"/>
    <n v="0.52795031055900621"/>
    <n v="161"/>
    <n v="0.57080745347961448"/>
    <n v="0.62795031070709229"/>
    <n v="0"/>
    <n v="26"/>
    <n v="59"/>
    <n v="0"/>
    <n v="243"/>
    <n v="6.4285716840199056E-2"/>
    <n v="0.15000000596046448"/>
    <n v="0"/>
    <n v="88"/>
    <n v="204"/>
    <x v="0"/>
    <s v="No corresponde"/>
    <s v="No corresponde"/>
    <n v="0"/>
    <n v="11"/>
    <n v="25"/>
    <n v="0"/>
    <n v="6"/>
    <n v="14"/>
    <s v="No corresponde"/>
    <s v="No corresponde"/>
    <s v="No corresponde"/>
    <s v="No corresponde"/>
    <s v="No corresponde"/>
    <s v="No corresponde"/>
    <n v="0.32727272727272727"/>
    <n v="0.7"/>
    <n v="0.8"/>
    <n v="0"/>
    <n v="207"/>
    <n v="415"/>
    <n v="0"/>
    <n v="3"/>
    <n v="6"/>
    <n v="0"/>
    <n v="1"/>
    <n v="3"/>
    <s v="No corresponde"/>
    <s v="No corresponde"/>
    <s v="No corresponde"/>
    <n v="10"/>
    <n v="10"/>
    <m/>
    <n v="0"/>
    <n v="0"/>
    <n v="0"/>
  </r>
  <r>
    <n v="1348"/>
    <n v="200410"/>
    <x v="19"/>
    <s v="Morropón"/>
    <s v="Yamango"/>
    <n v="1"/>
    <n v="1"/>
    <n v="1"/>
    <s v="pobreza muy alta y ruralidad alta"/>
    <n v="2"/>
    <n v="0"/>
    <n v="0"/>
    <n v="9642"/>
    <n v="69.540000000000006"/>
    <n v="100"/>
    <n v="0.30935251798561153"/>
    <n v="278"/>
    <n v="0.33078109415560075"/>
    <n v="0.35935252904891968"/>
    <n v="0"/>
    <n v="56"/>
    <n v="129"/>
    <n v="2.5316455696202531E-2"/>
    <n v="395"/>
    <n v="6.8173598666518773E-2"/>
    <n v="0.12531645596027374"/>
    <n v="0"/>
    <n v="131"/>
    <n v="305"/>
    <x v="1"/>
    <n v="2.142857142857143E-3"/>
    <n v="5.0000000000000001E-3"/>
    <n v="0"/>
    <n v="11"/>
    <n v="25"/>
    <n v="0"/>
    <n v="2"/>
    <n v="10"/>
    <s v="No corresponde"/>
    <s v="No corresponde"/>
    <s v="No corresponde"/>
    <s v="No corresponde"/>
    <s v="No corresponde"/>
    <s v="No corresponde"/>
    <n v="0.83388704318936879"/>
    <n v="0.9"/>
    <n v="0.95"/>
    <n v="0"/>
    <n v="275"/>
    <n v="550"/>
    <n v="0"/>
    <n v="2"/>
    <n v="4"/>
    <n v="0"/>
    <n v="1"/>
    <n v="3"/>
    <s v="No corresponde"/>
    <s v="No corresponde"/>
    <s v="No corresponde"/>
    <n v="11"/>
    <n v="11"/>
    <m/>
    <n v="0"/>
    <n v="0"/>
    <n v="0"/>
  </r>
  <r>
    <n v="1349"/>
    <n v="200501"/>
    <x v="19"/>
    <s v="Paita"/>
    <s v="Paita"/>
    <n v="2"/>
    <n v="3"/>
    <n v="6"/>
    <s v="pobreza baja y ruralidad baja"/>
    <n v="1"/>
    <n v="0"/>
    <n v="0"/>
    <n v="95980"/>
    <n v="24.02"/>
    <n v="3.092725323099498"/>
    <n v="0.81231802911534157"/>
    <n v="4465"/>
    <n v="0.88418173909740361"/>
    <n v="0.98000001907348633"/>
    <n v="0"/>
    <n v="429"/>
    <n v="1000"/>
    <n v="0"/>
    <n v="5378"/>
    <n v="9.6428568874086656E-2"/>
    <n v="0.22499999403953552"/>
    <n v="0"/>
    <n v="429"/>
    <n v="1000"/>
    <x v="0"/>
    <s v="No corresponde"/>
    <s v="No corresponde"/>
    <n v="0"/>
    <n v="15"/>
    <n v="35"/>
    <n v="0"/>
    <n v="2"/>
    <n v="10"/>
    <n v="0"/>
    <n v="0.36428571428571427"/>
    <n v="0.85"/>
    <n v="0"/>
    <n v="0.36428571428571427"/>
    <n v="0.85"/>
    <n v="0.71548117154811719"/>
    <n v="0.8"/>
    <n v="0.9"/>
    <n v="0"/>
    <n v="972"/>
    <n v="1945"/>
    <s v="No corresponde"/>
    <s v="No corresponde"/>
    <s v="No corresponde"/>
    <n v="0"/>
    <n v="1"/>
    <n v="3"/>
    <s v="No corresponde"/>
    <s v="No corresponde"/>
    <s v="No corresponde"/>
    <n v="11"/>
    <n v="11"/>
    <m/>
    <n v="0"/>
    <n v="0"/>
    <n v="0"/>
  </r>
  <r>
    <n v="1350"/>
    <n v="200502"/>
    <x v="19"/>
    <s v="Paita"/>
    <s v="Amotape"/>
    <n v="2"/>
    <n v="3"/>
    <n v="5"/>
    <s v="pobreza baja y ruralidad alta"/>
    <n v="1"/>
    <n v="0"/>
    <n v="0"/>
    <n v="2318"/>
    <n v="36.33"/>
    <n v="100"/>
    <n v="0.69696969696969702"/>
    <n v="99"/>
    <n v="0.76125542271188851"/>
    <n v="0.84696972370147705"/>
    <n v="0"/>
    <n v="18"/>
    <n v="42"/>
    <n v="0"/>
    <n v="98"/>
    <n v="8.5714286991528096E-2"/>
    <n v="0.20000000298023224"/>
    <n v="0"/>
    <n v="25"/>
    <n v="58"/>
    <x v="0"/>
    <s v="No corresponde"/>
    <s v="No corresponde"/>
    <n v="0"/>
    <n v="7"/>
    <n v="15"/>
    <n v="0"/>
    <n v="2"/>
    <n v="10"/>
    <s v="No corresponde"/>
    <s v="No corresponde"/>
    <s v="No corresponde"/>
    <s v="No corresponde"/>
    <s v="No corresponde"/>
    <s v="No corresponde"/>
    <n v="0.79365079365079361"/>
    <n v="0.8"/>
    <n v="0.9"/>
    <n v="0"/>
    <n v="110"/>
    <n v="221"/>
    <s v="No corresponde"/>
    <s v="No corresponde"/>
    <s v="No corresponde"/>
    <n v="0"/>
    <n v="1"/>
    <n v="3"/>
    <s v="No corresponde"/>
    <s v="No corresponde"/>
    <s v="No corresponde"/>
    <n v="9"/>
    <n v="9"/>
    <m/>
    <n v="0"/>
    <n v="0"/>
    <n v="1"/>
  </r>
  <r>
    <n v="1351"/>
    <n v="200504"/>
    <x v="19"/>
    <s v="Paita"/>
    <s v="Colan"/>
    <n v="1"/>
    <n v="3"/>
    <n v="6"/>
    <s v="pobreza baja y ruralidad baja"/>
    <n v="1"/>
    <n v="0"/>
    <n v="0"/>
    <n v="12530"/>
    <n v="45.52"/>
    <n v="18.318523581681475"/>
    <n v="0.647887323943662"/>
    <n v="639"/>
    <n v="0.72288731430138142"/>
    <n v="0.82288730144500732"/>
    <n v="0"/>
    <n v="76"/>
    <n v="177"/>
    <n v="0"/>
    <n v="583"/>
    <n v="9.6428568874086656E-2"/>
    <n v="0.22499999403953552"/>
    <n v="0"/>
    <n v="177"/>
    <n v="413"/>
    <x v="0"/>
    <s v="No corresponde"/>
    <s v="No corresponde"/>
    <n v="0"/>
    <n v="15"/>
    <n v="35"/>
    <n v="0"/>
    <n v="2"/>
    <n v="10"/>
    <s v="No corresponde"/>
    <s v="No corresponde"/>
    <s v="No corresponde"/>
    <s v="No corresponde"/>
    <s v="No corresponde"/>
    <s v="No corresponde"/>
    <n v="0.51188589540412044"/>
    <n v="0.8"/>
    <n v="0.9"/>
    <n v="0"/>
    <n v="323"/>
    <n v="647"/>
    <s v="No corresponde"/>
    <s v="No corresponde"/>
    <s v="No corresponde"/>
    <n v="0"/>
    <n v="1"/>
    <n v="3"/>
    <s v="No corresponde"/>
    <s v="No corresponde"/>
    <s v="No corresponde"/>
    <n v="9"/>
    <n v="9"/>
    <m/>
    <n v="0"/>
    <n v="0"/>
    <n v="0"/>
  </r>
  <r>
    <n v="1352"/>
    <n v="200505"/>
    <x v="19"/>
    <s v="Paita"/>
    <s v="La Huaca"/>
    <n v="2"/>
    <n v="3"/>
    <n v="6"/>
    <s v="pobreza baja y ruralidad baja"/>
    <n v="1"/>
    <n v="0"/>
    <n v="0"/>
    <n v="11831"/>
    <n v="24.69"/>
    <n v="32.194121667805881"/>
    <n v="0.78073770491803274"/>
    <n v="488"/>
    <n v="0.85573770709562635"/>
    <n v="0.95573770999908447"/>
    <n v="0"/>
    <n v="83"/>
    <n v="193"/>
    <n v="0"/>
    <n v="504"/>
    <n v="9.6428568874086656E-2"/>
    <n v="0.22499999403953552"/>
    <n v="0"/>
    <n v="162"/>
    <n v="378"/>
    <x v="0"/>
    <s v="No corresponde"/>
    <s v="No corresponde"/>
    <n v="0"/>
    <n v="11"/>
    <n v="25"/>
    <n v="0"/>
    <n v="2"/>
    <n v="10"/>
    <s v="No corresponde"/>
    <s v="No corresponde"/>
    <s v="No corresponde"/>
    <s v="No corresponde"/>
    <s v="No corresponde"/>
    <s v="No corresponde"/>
    <n v="0.95142378559463991"/>
    <n v="1"/>
    <n v="1"/>
    <n v="0"/>
    <n v="251"/>
    <n v="503"/>
    <n v="0"/>
    <n v="0"/>
    <n v="1"/>
    <n v="0"/>
    <n v="1"/>
    <n v="3"/>
    <s v="No corresponde"/>
    <s v="No corresponde"/>
    <s v="No corresponde"/>
    <n v="9"/>
    <n v="10"/>
    <m/>
    <n v="0"/>
    <n v="0"/>
    <n v="1"/>
  </r>
  <r>
    <n v="1353"/>
    <n v="200506"/>
    <x v="19"/>
    <s v="Paita"/>
    <s v="Tamarindo"/>
    <n v="1"/>
    <n v="1"/>
    <n v="4"/>
    <s v="pobreza media y ruralidad media"/>
    <n v="1"/>
    <n v="0"/>
    <n v="0"/>
    <n v="4597"/>
    <n v="61.41"/>
    <n v="29.593495934959353"/>
    <n v="0.73493975903614461"/>
    <n v="166"/>
    <n v="0.78851118545318843"/>
    <n v="0.85993975400924683"/>
    <n v="0"/>
    <n v="28"/>
    <n v="65"/>
    <n v="0"/>
    <n v="194"/>
    <n v="7.4999998722757616E-2"/>
    <n v="0.17499999701976776"/>
    <n v="0"/>
    <n v="55"/>
    <n v="128"/>
    <x v="1"/>
    <n v="2.142857142857143E-3"/>
    <n v="5.0000000000000001E-3"/>
    <n v="0"/>
    <n v="11"/>
    <n v="25"/>
    <n v="0"/>
    <n v="2"/>
    <n v="10"/>
    <s v="No corresponde"/>
    <s v="No corresponde"/>
    <s v="No corresponde"/>
    <s v="No corresponde"/>
    <s v="No corresponde"/>
    <s v="No corresponde"/>
    <n v="0.82403433476394849"/>
    <n v="0.9"/>
    <n v="0.95"/>
    <n v="0"/>
    <n v="173"/>
    <n v="347"/>
    <s v="No corresponde"/>
    <s v="No corresponde"/>
    <s v="No corresponde"/>
    <n v="0"/>
    <n v="1"/>
    <n v="3"/>
    <s v="No corresponde"/>
    <s v="No corresponde"/>
    <s v="No corresponde"/>
    <n v="10"/>
    <n v="10"/>
    <m/>
    <n v="0"/>
    <n v="0"/>
    <n v="1"/>
  </r>
  <r>
    <n v="1354"/>
    <n v="200507"/>
    <x v="19"/>
    <s v="Paita"/>
    <s v="Vichayal"/>
    <n v="1"/>
    <n v="2"/>
    <n v="4"/>
    <s v="pobreza media y ruralidad media"/>
    <n v="3"/>
    <n v="0"/>
    <n v="0"/>
    <n v="4864"/>
    <n v="53.69"/>
    <n v="58.139534883720934"/>
    <n v="0.51082251082251084"/>
    <n v="231"/>
    <n v="0.56439394956764499"/>
    <n v="0.63582253456115723"/>
    <n v="0"/>
    <n v="27"/>
    <n v="62"/>
    <n v="0"/>
    <n v="276"/>
    <n v="7.4999998722757616E-2"/>
    <n v="0.17499999701976776"/>
    <n v="0"/>
    <n v="58"/>
    <n v="134"/>
    <x v="1"/>
    <n v="2.142857142857143E-3"/>
    <n v="5.0000000000000001E-3"/>
    <n v="0"/>
    <n v="11"/>
    <n v="25"/>
    <n v="0"/>
    <n v="6"/>
    <n v="14"/>
    <s v="No corresponde"/>
    <s v="No corresponde"/>
    <s v="No corresponde"/>
    <s v="No corresponde"/>
    <s v="No corresponde"/>
    <s v="No corresponde"/>
    <n v="0.83206106870229013"/>
    <n v="0.9"/>
    <n v="0.95"/>
    <n v="0"/>
    <n v="130"/>
    <n v="261"/>
    <s v="No corresponde"/>
    <s v="No corresponde"/>
    <s v="No corresponde"/>
    <n v="0"/>
    <n v="1"/>
    <n v="3"/>
    <s v="No corresponde"/>
    <s v="No corresponde"/>
    <s v="No corresponde"/>
    <n v="10"/>
    <n v="10"/>
    <m/>
    <n v="0"/>
    <n v="0"/>
    <n v="1"/>
  </r>
  <r>
    <n v="1355"/>
    <n v="200602"/>
    <x v="19"/>
    <s v="Sullana"/>
    <s v="Bellavista"/>
    <n v="2"/>
    <n v="3"/>
    <n v="6"/>
    <s v="pobreza baja y ruralidad baja"/>
    <n v="1"/>
    <n v="0"/>
    <n v="0"/>
    <n v="38331"/>
    <n v="31.14"/>
    <n v="0"/>
    <n v="0.71106557377049184"/>
    <n v="1464"/>
    <n v="0.78606558599851728"/>
    <n v="0.88606560230255127"/>
    <n v="0"/>
    <n v="197"/>
    <n v="458"/>
    <n v="0"/>
    <n v="1465"/>
    <n v="9.6428568874086656E-2"/>
    <n v="0.22499999403953552"/>
    <n v="0"/>
    <n v="429"/>
    <n v="1000"/>
    <x v="0"/>
    <s v="No corresponde"/>
    <s v="No corresponde"/>
    <n v="0"/>
    <n v="15"/>
    <n v="35"/>
    <n v="0"/>
    <n v="2"/>
    <n v="10"/>
    <s v="No corresponde"/>
    <s v="No corresponde"/>
    <s v="No corresponde"/>
    <s v="No corresponde"/>
    <s v="No corresponde"/>
    <s v="No corresponde"/>
    <n v="0.76172607879924958"/>
    <n v="0.8"/>
    <n v="0.9"/>
    <n v="0"/>
    <n v="502"/>
    <n v="1005"/>
    <s v="No corresponde"/>
    <s v="No corresponde"/>
    <s v="No corresponde"/>
    <n v="0"/>
    <n v="1"/>
    <n v="3"/>
    <s v="No corresponde"/>
    <s v="No corresponde"/>
    <s v="No corresponde"/>
    <n v="9"/>
    <n v="9"/>
    <m/>
    <n v="0"/>
    <n v="0"/>
    <n v="0"/>
  </r>
  <r>
    <n v="1356"/>
    <n v="200603"/>
    <x v="19"/>
    <s v="Sullana"/>
    <s v="Ignacio Escudero"/>
    <n v="2"/>
    <n v="3"/>
    <n v="6"/>
    <s v="pobreza baja y ruralidad baja"/>
    <n v="1"/>
    <n v="0"/>
    <n v="0"/>
    <n v="20348"/>
    <n v="37.76"/>
    <n v="14.257684761281883"/>
    <n v="0.65682137834036569"/>
    <n v="711"/>
    <n v="0.73182137992838581"/>
    <n v="0.83182138204574585"/>
    <n v="0"/>
    <n v="42"/>
    <n v="98"/>
    <n v="0"/>
    <n v="401"/>
    <n v="9.6428568874086656E-2"/>
    <n v="0.22499999403953552"/>
    <n v="0"/>
    <n v="285"/>
    <n v="664"/>
    <x v="0"/>
    <s v="No corresponde"/>
    <s v="No corresponde"/>
    <n v="0"/>
    <n v="15"/>
    <n v="35"/>
    <n v="0"/>
    <n v="2"/>
    <n v="10"/>
    <s v="No corresponde"/>
    <s v="No corresponde"/>
    <s v="No corresponde"/>
    <s v="No corresponde"/>
    <s v="No corresponde"/>
    <s v="No corresponde"/>
    <n v="0.49572649572649574"/>
    <n v="0.7"/>
    <n v="0.8"/>
    <n v="0"/>
    <n v="412"/>
    <n v="824"/>
    <s v="No corresponde"/>
    <s v="No corresponde"/>
    <s v="No corresponde"/>
    <n v="0"/>
    <n v="1"/>
    <n v="3"/>
    <s v="No corresponde"/>
    <s v="No corresponde"/>
    <s v="No corresponde"/>
    <n v="9"/>
    <n v="9"/>
    <m/>
    <n v="0"/>
    <n v="0"/>
    <n v="0"/>
  </r>
  <r>
    <n v="1357"/>
    <n v="200604"/>
    <x v="19"/>
    <s v="Sullana"/>
    <s v="Lancones"/>
    <n v="1"/>
    <n v="2"/>
    <n v="2"/>
    <s v="pobreza alta y ruralidad alta"/>
    <n v="1"/>
    <n v="0"/>
    <n v="0"/>
    <n v="13423"/>
    <n v="56.43"/>
    <n v="100"/>
    <n v="0.6560509554140127"/>
    <n v="471"/>
    <n v="0.68819381802379265"/>
    <n v="0.73105096817016602"/>
    <n v="0"/>
    <n v="54"/>
    <n v="126"/>
    <n v="0"/>
    <n v="665"/>
    <n v="5.3571428571428568E-2"/>
    <n v="0.125"/>
    <n v="0"/>
    <n v="159"/>
    <n v="371"/>
    <x v="1"/>
    <n v="2.142857142857143E-3"/>
    <n v="5.0000000000000001E-3"/>
    <n v="0"/>
    <n v="15"/>
    <n v="35"/>
    <n v="0"/>
    <n v="2"/>
    <n v="10"/>
    <s v="No corresponde"/>
    <s v="No corresponde"/>
    <s v="No corresponde"/>
    <s v="No corresponde"/>
    <s v="No corresponde"/>
    <s v="No corresponde"/>
    <n v="0.2392857142857143"/>
    <n v="0.7"/>
    <n v="0.8"/>
    <n v="0"/>
    <n v="220"/>
    <n v="441"/>
    <n v="0"/>
    <n v="3"/>
    <n v="6"/>
    <n v="0"/>
    <n v="1"/>
    <n v="3"/>
    <s v="No corresponde"/>
    <s v="No corresponde"/>
    <s v="No corresponde"/>
    <n v="11"/>
    <n v="11"/>
    <m/>
    <n v="0"/>
    <n v="0"/>
    <n v="0"/>
  </r>
  <r>
    <n v="1358"/>
    <n v="200605"/>
    <x v="19"/>
    <s v="Sullana"/>
    <s v="Marcavelica"/>
    <n v="2"/>
    <n v="3"/>
    <n v="4"/>
    <s v="pobreza media y ruralidad media"/>
    <n v="1"/>
    <n v="0"/>
    <n v="0"/>
    <n v="29190"/>
    <n v="30.17"/>
    <n v="34.708292131657018"/>
    <n v="0.79084967320261434"/>
    <n v="1071"/>
    <n v="0.84442110711675622"/>
    <n v="0.91584968566894531"/>
    <n v="0"/>
    <n v="67"/>
    <n v="156"/>
    <n v="0"/>
    <n v="648"/>
    <n v="7.4999998722757616E-2"/>
    <n v="0.17499999701976776"/>
    <n v="0"/>
    <n v="390"/>
    <n v="909"/>
    <x v="0"/>
    <s v="No corresponde"/>
    <s v="No corresponde"/>
    <n v="0"/>
    <n v="15"/>
    <n v="35"/>
    <n v="0"/>
    <n v="2"/>
    <n v="10"/>
    <s v="No corresponde"/>
    <s v="No corresponde"/>
    <s v="No corresponde"/>
    <s v="No corresponde"/>
    <s v="No corresponde"/>
    <s v="No corresponde"/>
    <n v="0.95107632093933459"/>
    <n v="1"/>
    <n v="1"/>
    <n v="0"/>
    <n v="668"/>
    <n v="1336"/>
    <s v="No corresponde"/>
    <s v="No corresponde"/>
    <s v="No corresponde"/>
    <n v="0"/>
    <n v="1"/>
    <n v="3"/>
    <s v="No corresponde"/>
    <s v="No corresponde"/>
    <s v="No corresponde"/>
    <n v="9"/>
    <n v="9"/>
    <m/>
    <n v="0"/>
    <n v="0"/>
    <n v="0"/>
  </r>
  <r>
    <n v="1359"/>
    <n v="200606"/>
    <x v="19"/>
    <s v="Sullana"/>
    <s v="Miguel Checa"/>
    <n v="1"/>
    <n v="1"/>
    <n v="6"/>
    <s v="pobreza baja y ruralidad baja"/>
    <n v="1"/>
    <n v="0"/>
    <n v="0"/>
    <n v="8794"/>
    <n v="69.66"/>
    <n v="3.8051750380517504"/>
    <n v="0.76790830945558741"/>
    <n v="349"/>
    <n v="0.84290829985248128"/>
    <n v="0.94290828704833984"/>
    <n v="0"/>
    <n v="35"/>
    <n v="81"/>
    <n v="0"/>
    <n v="436"/>
    <n v="9.6428568874086656E-2"/>
    <n v="0.22499999403953552"/>
    <n v="0"/>
    <n v="96"/>
    <n v="223"/>
    <x v="1"/>
    <n v="2.142857142857143E-3"/>
    <n v="5.0000000000000001E-3"/>
    <n v="0"/>
    <n v="11"/>
    <n v="25"/>
    <n v="0"/>
    <n v="2"/>
    <n v="10"/>
    <s v="No corresponde"/>
    <s v="No corresponde"/>
    <s v="No corresponde"/>
    <s v="No corresponde"/>
    <s v="No corresponde"/>
    <s v="No corresponde"/>
    <n v="0.73839662447257381"/>
    <n v="0.8"/>
    <n v="0.9"/>
    <n v="0"/>
    <n v="248"/>
    <n v="496"/>
    <s v="No corresponde"/>
    <s v="No corresponde"/>
    <s v="No corresponde"/>
    <n v="0"/>
    <n v="1"/>
    <n v="3"/>
    <s v="No corresponde"/>
    <s v="No corresponde"/>
    <s v="No corresponde"/>
    <n v="10"/>
    <n v="10"/>
    <m/>
    <n v="0"/>
    <n v="0"/>
    <n v="1"/>
  </r>
  <r>
    <n v="1360"/>
    <n v="200607"/>
    <x v="19"/>
    <s v="Sullana"/>
    <s v="Querecotillo"/>
    <n v="2"/>
    <n v="3"/>
    <n v="4"/>
    <s v="pobreza media y ruralidad media"/>
    <n v="1"/>
    <n v="0"/>
    <n v="0"/>
    <n v="25482"/>
    <n v="43.29"/>
    <n v="51.160978650459718"/>
    <n v="0.77546983184965379"/>
    <n v="1011"/>
    <n v="0.82904126373104781"/>
    <n v="0.90046983957290649"/>
    <n v="0"/>
    <n v="112"/>
    <n v="261"/>
    <n v="0"/>
    <n v="916"/>
    <n v="7.4999998722757616E-2"/>
    <n v="0.17499999701976776"/>
    <n v="0"/>
    <n v="339"/>
    <n v="789"/>
    <x v="0"/>
    <s v="No corresponde"/>
    <s v="No corresponde"/>
    <n v="0"/>
    <n v="15"/>
    <n v="35"/>
    <n v="0"/>
    <n v="2"/>
    <n v="10"/>
    <s v="No corresponde"/>
    <s v="No corresponde"/>
    <s v="No corresponde"/>
    <s v="No corresponde"/>
    <s v="No corresponde"/>
    <s v="No corresponde"/>
    <n v="0.80564971751412429"/>
    <n v="0.9"/>
    <n v="0.95"/>
    <n v="0"/>
    <n v="545"/>
    <n v="1090"/>
    <s v="No corresponde"/>
    <s v="No corresponde"/>
    <s v="No corresponde"/>
    <n v="0"/>
    <n v="1"/>
    <n v="3"/>
    <s v="No corresponde"/>
    <s v="No corresponde"/>
    <s v="No corresponde"/>
    <n v="9"/>
    <n v="9"/>
    <m/>
    <n v="0"/>
    <n v="0"/>
    <n v="0"/>
  </r>
  <r>
    <n v="1361"/>
    <n v="200706"/>
    <x v="19"/>
    <s v="Talara"/>
    <s v="Máncora"/>
    <n v="2"/>
    <n v="3"/>
    <n v="6"/>
    <s v="pobreza baja y ruralidad baja"/>
    <n v="1"/>
    <n v="0"/>
    <n v="0"/>
    <n v="12947"/>
    <n v="29.57"/>
    <n v="2.5423728813559325"/>
    <n v="0.32552693208430911"/>
    <n v="427"/>
    <n v="0.40052692050238281"/>
    <n v="0.50052690505981445"/>
    <n v="0"/>
    <n v="99"/>
    <n v="229"/>
    <n v="0"/>
    <n v="757"/>
    <n v="9.6428568874086656E-2"/>
    <n v="0.22499999403953552"/>
    <n v="0"/>
    <n v="153"/>
    <n v="355"/>
    <x v="0"/>
    <s v="No corresponde"/>
    <s v="No corresponde"/>
    <n v="0"/>
    <n v="15"/>
    <n v="35"/>
    <n v="0"/>
    <n v="2"/>
    <n v="10"/>
    <s v="No corresponde"/>
    <s v="No corresponde"/>
    <s v="No corresponde"/>
    <s v="No corresponde"/>
    <s v="No corresponde"/>
    <s v="No corresponde"/>
    <n v="0.65830115830115832"/>
    <n v="0.8"/>
    <n v="0.9"/>
    <n v="0"/>
    <n v="234"/>
    <n v="468"/>
    <s v="No corresponde"/>
    <s v="No corresponde"/>
    <s v="No corresponde"/>
    <n v="0"/>
    <n v="1"/>
    <n v="3"/>
    <s v="No corresponde"/>
    <s v="No corresponde"/>
    <s v="No corresponde"/>
    <n v="9"/>
    <n v="9"/>
    <m/>
    <n v="0"/>
    <n v="0"/>
    <n v="0"/>
  </r>
  <r>
    <n v="1362"/>
    <n v="200802"/>
    <x v="19"/>
    <s v="Sechura"/>
    <s v="Bellavista de la Unión"/>
    <n v="2"/>
    <n v="3"/>
    <n v="4"/>
    <s v="pobreza media y ruralidad media"/>
    <n v="1"/>
    <n v="0"/>
    <n v="0"/>
    <n v="4464"/>
    <n v="43.09"/>
    <n v="50.9375"/>
    <n v="0.50643776824034337"/>
    <n v="233"/>
    <n v="0.56000920119715347"/>
    <n v="0.63143777847290039"/>
    <n v="0"/>
    <n v="45"/>
    <n v="105"/>
    <n v="0"/>
    <n v="281"/>
    <n v="7.4999998722757616E-2"/>
    <n v="0.17499999701976776"/>
    <n v="0"/>
    <n v="66"/>
    <n v="152"/>
    <x v="0"/>
    <s v="No corresponde"/>
    <s v="No corresponde"/>
    <n v="0"/>
    <n v="11"/>
    <n v="25"/>
    <n v="0"/>
    <n v="2"/>
    <n v="10"/>
    <s v="No corresponde"/>
    <s v="No corresponde"/>
    <s v="No corresponde"/>
    <s v="No corresponde"/>
    <s v="No corresponde"/>
    <s v="No corresponde"/>
    <n v="0.96057347670250892"/>
    <n v="1"/>
    <n v="1"/>
    <n v="0"/>
    <n v="129"/>
    <n v="258"/>
    <n v="0"/>
    <n v="0"/>
    <n v="1"/>
    <n v="0"/>
    <n v="1"/>
    <n v="3"/>
    <s v="No corresponde"/>
    <s v="No corresponde"/>
    <s v="No corresponde"/>
    <n v="9"/>
    <n v="10"/>
    <m/>
    <n v="0"/>
    <n v="0"/>
    <n v="1"/>
  </r>
  <r>
    <n v="1363"/>
    <n v="200803"/>
    <x v="19"/>
    <s v="Sechura"/>
    <s v="Bernal"/>
    <n v="1"/>
    <n v="2"/>
    <n v="4"/>
    <s v="pobreza media y ruralidad media"/>
    <n v="1"/>
    <n v="0"/>
    <n v="0"/>
    <n v="7421"/>
    <n v="47.64"/>
    <n v="40.280561122244492"/>
    <n v="0.57101449275362315"/>
    <n v="345"/>
    <n v="0.62458590895986454"/>
    <n v="0.69601446390151978"/>
    <n v="0"/>
    <n v="65"/>
    <n v="150"/>
    <n v="0"/>
    <n v="425"/>
    <n v="7.4999998722757616E-2"/>
    <n v="0.17499999701976776"/>
    <n v="0"/>
    <n v="90"/>
    <n v="210"/>
    <x v="0"/>
    <s v="No corresponde"/>
    <s v="No corresponde"/>
    <n v="0"/>
    <n v="11"/>
    <n v="25"/>
    <n v="0"/>
    <n v="2"/>
    <n v="10"/>
    <s v="No corresponde"/>
    <s v="No corresponde"/>
    <s v="No corresponde"/>
    <s v="No corresponde"/>
    <s v="No corresponde"/>
    <s v="No corresponde"/>
    <n v="0.8186195826645265"/>
    <n v="0.9"/>
    <n v="0.95"/>
    <n v="0"/>
    <n v="190"/>
    <n v="381"/>
    <s v="No corresponde"/>
    <s v="No corresponde"/>
    <s v="No corresponde"/>
    <n v="0"/>
    <n v="1"/>
    <n v="3"/>
    <s v="No corresponde"/>
    <s v="No corresponde"/>
    <s v="No corresponde"/>
    <n v="9"/>
    <n v="9"/>
    <m/>
    <n v="0"/>
    <n v="0"/>
    <n v="0"/>
  </r>
  <r>
    <n v="1364"/>
    <n v="200804"/>
    <x v="19"/>
    <s v="Sechura"/>
    <s v="Cristo Nos Valga"/>
    <n v="1"/>
    <n v="3"/>
    <n v="3"/>
    <s v="pobreza media y ruralidad alta"/>
    <n v="1"/>
    <n v="0"/>
    <n v="0"/>
    <n v="4036"/>
    <n v="44.34"/>
    <n v="100"/>
    <n v="0.44690265486725661"/>
    <n v="226"/>
    <n v="0.48975979844779338"/>
    <n v="0.54690265655517578"/>
    <n v="0"/>
    <n v="53"/>
    <n v="122"/>
    <n v="0"/>
    <n v="292"/>
    <n v="6.4285716840199056E-2"/>
    <n v="0.15000000596046448"/>
    <n v="0"/>
    <n v="67"/>
    <n v="156"/>
    <x v="0"/>
    <s v="No corresponde"/>
    <s v="No corresponde"/>
    <n v="0"/>
    <n v="7"/>
    <n v="15"/>
    <n v="0"/>
    <n v="2"/>
    <n v="10"/>
    <s v="No corresponde"/>
    <s v="No corresponde"/>
    <s v="No corresponde"/>
    <s v="No corresponde"/>
    <s v="No corresponde"/>
    <s v="No corresponde"/>
    <n v="0.91411042944785281"/>
    <n v="0.95"/>
    <n v="1"/>
    <n v="0"/>
    <n v="120"/>
    <n v="241"/>
    <n v="0"/>
    <n v="0"/>
    <n v="1"/>
    <n v="0"/>
    <n v="1"/>
    <n v="3"/>
    <s v="No corresponde"/>
    <s v="No corresponde"/>
    <s v="No corresponde"/>
    <n v="9"/>
    <n v="10"/>
    <m/>
    <n v="0"/>
    <n v="0"/>
    <n v="0"/>
  </r>
  <r>
    <n v="1365"/>
    <n v="200805"/>
    <x v="19"/>
    <s v="Sechura"/>
    <s v="Vice"/>
    <n v="1"/>
    <n v="2"/>
    <n v="6"/>
    <s v="pobreza baja y ruralidad baja"/>
    <n v="1"/>
    <n v="0"/>
    <n v="0"/>
    <n v="14366"/>
    <n v="49.96"/>
    <n v="9.2220113851992416"/>
    <n v="0.41411764705882353"/>
    <n v="850"/>
    <n v="0.48911764669819036"/>
    <n v="0.58911764621734619"/>
    <n v="0"/>
    <n v="124"/>
    <n v="288"/>
    <n v="0"/>
    <n v="1208"/>
    <n v="9.6428568874086656E-2"/>
    <n v="0.22499999403953552"/>
    <n v="0"/>
    <n v="260"/>
    <n v="605"/>
    <x v="1"/>
    <n v="2.142857142857143E-3"/>
    <n v="5.0000000000000001E-3"/>
    <n v="0"/>
    <n v="11"/>
    <n v="25"/>
    <n v="0"/>
    <n v="2"/>
    <n v="10"/>
    <s v="No corresponde"/>
    <s v="No corresponde"/>
    <s v="No corresponde"/>
    <s v="No corresponde"/>
    <s v="No corresponde"/>
    <s v="No corresponde"/>
    <n v="0.56136820925553321"/>
    <n v="0.8"/>
    <n v="0.9"/>
    <n v="0"/>
    <n v="249"/>
    <n v="498"/>
    <s v="No corresponde"/>
    <s v="No corresponde"/>
    <s v="No corresponde"/>
    <n v="0"/>
    <n v="1"/>
    <n v="3"/>
    <s v="No corresponde"/>
    <s v="No corresponde"/>
    <s v="No corresponde"/>
    <n v="10"/>
    <n v="10"/>
    <m/>
    <n v="0"/>
    <n v="0"/>
    <n v="1"/>
  </r>
  <r>
    <n v="1366"/>
    <n v="200806"/>
    <x v="19"/>
    <s v="Sechura"/>
    <s v="Rinconada Llicuar"/>
    <n v="2"/>
    <n v="3"/>
    <n v="6"/>
    <s v="pobreza baja y ruralidad baja"/>
    <n v="1"/>
    <n v="0"/>
    <n v="0"/>
    <n v="3273"/>
    <n v="27.51"/>
    <n v="0"/>
    <n v="0.42553191489361702"/>
    <n v="141"/>
    <n v="0.5005319238071384"/>
    <n v="0.6005319356918335"/>
    <n v="0"/>
    <n v="32"/>
    <n v="73"/>
    <n v="0"/>
    <n v="179"/>
    <n v="9.6428568874086656E-2"/>
    <n v="0.22499999403953552"/>
    <n v="0"/>
    <n v="48"/>
    <n v="110"/>
    <x v="0"/>
    <s v="No corresponde"/>
    <s v="No corresponde"/>
    <n v="0"/>
    <n v="7"/>
    <n v="15"/>
    <n v="0"/>
    <n v="2"/>
    <n v="10"/>
    <s v="No corresponde"/>
    <s v="No corresponde"/>
    <s v="No corresponde"/>
    <s v="No corresponde"/>
    <s v="No corresponde"/>
    <s v="No corresponde"/>
    <n v="0.56705882352941173"/>
    <n v="0.8"/>
    <n v="0.9"/>
    <n v="0"/>
    <n v="117"/>
    <n v="234"/>
    <s v="No corresponde"/>
    <s v="No corresponde"/>
    <s v="No corresponde"/>
    <n v="0"/>
    <n v="1"/>
    <n v="3"/>
    <s v="No corresponde"/>
    <s v="No corresponde"/>
    <s v="No corresponde"/>
    <n v="9"/>
    <n v="9"/>
    <m/>
    <n v="0"/>
    <n v="0"/>
    <n v="0"/>
  </r>
  <r>
    <n v="1367"/>
    <n v="210102"/>
    <x v="20"/>
    <s v="Puno"/>
    <s v="Acora"/>
    <n v="2"/>
    <n v="3"/>
    <n v="4"/>
    <s v="pobreza media y ruralidad media"/>
    <n v="1"/>
    <n v="0"/>
    <n v="0"/>
    <n v="28089"/>
    <n v="42.68"/>
    <n v="90.790747713824643"/>
    <n v="0.73491773308957953"/>
    <n v="547"/>
    <n v="0.78848917314918465"/>
    <n v="0.85991775989532471"/>
    <n v="0"/>
    <n v="103"/>
    <n v="240"/>
    <n v="1.1160714285714285E-3"/>
    <n v="896"/>
    <n v="7.6116068326697053E-2"/>
    <n v="0.17611606419086456"/>
    <n v="0"/>
    <n v="298"/>
    <n v="694"/>
    <x v="0"/>
    <s v="No corresponde"/>
    <s v="No corresponde"/>
    <n v="0"/>
    <n v="15"/>
    <n v="35"/>
    <n v="0"/>
    <n v="2"/>
    <n v="10"/>
    <s v="No corresponde"/>
    <s v="No corresponde"/>
    <s v="No corresponde"/>
    <s v="No corresponde"/>
    <s v="No corresponde"/>
    <s v="No corresponde"/>
    <n v="0.69369369369369371"/>
    <n v="0.8"/>
    <n v="0.9"/>
    <n v="0"/>
    <n v="632"/>
    <n v="1264"/>
    <s v="No corresponde"/>
    <s v="No corresponde"/>
    <s v="No corresponde"/>
    <n v="0"/>
    <n v="1"/>
    <n v="3"/>
    <s v="No corresponde"/>
    <s v="No corresponde"/>
    <s v="No corresponde"/>
    <n v="9"/>
    <n v="9"/>
    <m/>
    <n v="0"/>
    <n v="0"/>
    <n v="0"/>
  </r>
  <r>
    <n v="1368"/>
    <n v="210103"/>
    <x v="20"/>
    <s v="Puno"/>
    <s v="Amantani"/>
    <n v="1"/>
    <n v="1"/>
    <n v="1"/>
    <s v="pobreza muy alta y ruralidad alta"/>
    <n v="4"/>
    <n v="1"/>
    <n v="0"/>
    <n v="4494"/>
    <n v="72.47"/>
    <n v="100"/>
    <n v="0.40909090909090912"/>
    <n v="132"/>
    <n v="0.43051948446732063"/>
    <n v="0.45909091830253601"/>
    <n v="0"/>
    <n v="18"/>
    <n v="41"/>
    <n v="0"/>
    <n v="168"/>
    <n v="4.2857143495764048E-2"/>
    <n v="0.10000000149011612"/>
    <n v="0"/>
    <n v="60"/>
    <n v="138"/>
    <x v="1"/>
    <n v="2.142857142857143E-3"/>
    <n v="5.0000000000000001E-3"/>
    <n v="0"/>
    <n v="11"/>
    <n v="25"/>
    <n v="0"/>
    <n v="6"/>
    <n v="14"/>
    <s v="No corresponde"/>
    <s v="No corresponde"/>
    <s v="No corresponde"/>
    <s v="No corresponde"/>
    <s v="No corresponde"/>
    <s v="No corresponde"/>
    <n v="0.92421052631578948"/>
    <n v="0.95"/>
    <n v="1"/>
    <n v="0"/>
    <n v="158"/>
    <n v="316"/>
    <n v="0"/>
    <n v="0"/>
    <n v="1"/>
    <n v="0"/>
    <n v="1"/>
    <n v="3"/>
    <s v="No corresponde"/>
    <s v="No corresponde"/>
    <s v="No corresponde"/>
    <n v="10"/>
    <n v="11"/>
    <m/>
    <n v="0"/>
    <n v="0"/>
    <n v="1"/>
  </r>
  <r>
    <n v="1369"/>
    <n v="210104"/>
    <x v="20"/>
    <s v="Puno"/>
    <s v="Atuncolla"/>
    <n v="1"/>
    <n v="2"/>
    <n v="3"/>
    <s v="pobreza media y ruralidad alta"/>
    <n v="2"/>
    <n v="0"/>
    <n v="0"/>
    <n v="5722"/>
    <n v="47.53"/>
    <n v="100"/>
    <n v="0.88165680473372776"/>
    <n v="169"/>
    <n v="0.92380389659362427"/>
    <n v="0.98000001907348633"/>
    <n v="0"/>
    <n v="15"/>
    <n v="34"/>
    <n v="0"/>
    <n v="151"/>
    <n v="6.4285716840199056E-2"/>
    <n v="0.15000000596046448"/>
    <n v="0"/>
    <n v="71"/>
    <n v="165"/>
    <x v="0"/>
    <s v="No corresponde"/>
    <s v="No corresponde"/>
    <n v="0"/>
    <n v="11"/>
    <n v="25"/>
    <n v="0"/>
    <n v="2"/>
    <n v="10"/>
    <s v="No corresponde"/>
    <s v="No corresponde"/>
    <s v="No corresponde"/>
    <s v="No corresponde"/>
    <s v="No corresponde"/>
    <s v="No corresponde"/>
    <n v="0.97244094488188981"/>
    <n v="1"/>
    <n v="1"/>
    <n v="0"/>
    <n v="136"/>
    <n v="272"/>
    <s v="No corresponde"/>
    <s v="No corresponde"/>
    <s v="No corresponde"/>
    <n v="0"/>
    <n v="1"/>
    <n v="3"/>
    <s v="No corresponde"/>
    <s v="No corresponde"/>
    <s v="No corresponde"/>
    <n v="9"/>
    <n v="9"/>
    <m/>
    <n v="0"/>
    <n v="0"/>
    <n v="0"/>
  </r>
  <r>
    <n v="1370"/>
    <n v="210105"/>
    <x v="20"/>
    <s v="Puno"/>
    <s v="Capachica"/>
    <n v="1"/>
    <n v="1"/>
    <n v="2"/>
    <s v="pobreza alta y ruralidad alta"/>
    <n v="3"/>
    <n v="0"/>
    <n v="0"/>
    <n v="11326"/>
    <n v="60.6"/>
    <n v="100"/>
    <n v="0.69230769230769229"/>
    <n v="208"/>
    <n v="0.72445055220153309"/>
    <n v="0.76730769872665405"/>
    <n v="0"/>
    <n v="30"/>
    <n v="68"/>
    <n v="0"/>
    <n v="303"/>
    <n v="5.3571428571428568E-2"/>
    <n v="0.125"/>
    <n v="0"/>
    <n v="89"/>
    <n v="206"/>
    <x v="1"/>
    <n v="2.142857142857143E-3"/>
    <n v="5.0000000000000001E-3"/>
    <n v="0"/>
    <n v="15"/>
    <n v="35"/>
    <n v="0"/>
    <n v="6"/>
    <n v="14"/>
    <s v="No corresponde"/>
    <s v="No corresponde"/>
    <s v="No corresponde"/>
    <s v="No corresponde"/>
    <s v="No corresponde"/>
    <s v="No corresponde"/>
    <n v="0.97574123989218331"/>
    <n v="1"/>
    <n v="1"/>
    <n v="0"/>
    <n v="319"/>
    <n v="638"/>
    <n v="0"/>
    <n v="1"/>
    <n v="3"/>
    <n v="0"/>
    <n v="1"/>
    <n v="3"/>
    <s v="No corresponde"/>
    <s v="No corresponde"/>
    <s v="No corresponde"/>
    <n v="11"/>
    <n v="11"/>
    <m/>
    <n v="0"/>
    <n v="0"/>
    <n v="0"/>
  </r>
  <r>
    <n v="1371"/>
    <n v="210106"/>
    <x v="20"/>
    <s v="Puno"/>
    <s v="Chucuito"/>
    <n v="1"/>
    <n v="3"/>
    <n v="3"/>
    <s v="pobreza media y ruralidad alta"/>
    <n v="1"/>
    <n v="0"/>
    <n v="0"/>
    <n v="6741"/>
    <n v="44.23"/>
    <n v="100"/>
    <n v="0.83333333333333337"/>
    <n v="186"/>
    <n v="0.87619047789346605"/>
    <n v="0.93333333730697632"/>
    <n v="0"/>
    <n v="33"/>
    <n v="77"/>
    <n v="0"/>
    <n v="205"/>
    <n v="6.4285716840199056E-2"/>
    <n v="0.15000000596046448"/>
    <n v="0"/>
    <n v="84"/>
    <n v="196"/>
    <x v="0"/>
    <s v="No corresponde"/>
    <s v="No corresponde"/>
    <n v="0"/>
    <n v="11"/>
    <n v="25"/>
    <n v="0"/>
    <n v="6"/>
    <n v="14"/>
    <s v="No corresponde"/>
    <s v="No corresponde"/>
    <s v="No corresponde"/>
    <s v="No corresponde"/>
    <s v="No corresponde"/>
    <s v="No corresponde"/>
    <n v="0.97440000000000004"/>
    <n v="1"/>
    <n v="1"/>
    <n v="0"/>
    <n v="240"/>
    <n v="480"/>
    <n v="0"/>
    <n v="1"/>
    <n v="3"/>
    <n v="0"/>
    <n v="1"/>
    <n v="3"/>
    <s v="No corresponde"/>
    <s v="No corresponde"/>
    <s v="No corresponde"/>
    <n v="10"/>
    <n v="10"/>
    <m/>
    <n v="0"/>
    <n v="0"/>
    <n v="0"/>
  </r>
  <r>
    <n v="1372"/>
    <n v="210107"/>
    <x v="20"/>
    <s v="Puno"/>
    <s v="Coata"/>
    <n v="1"/>
    <n v="1"/>
    <n v="2"/>
    <s v="pobreza alta y ruralidad alta"/>
    <n v="2"/>
    <n v="0"/>
    <n v="0"/>
    <n v="8185"/>
    <n v="59.49"/>
    <n v="100"/>
    <n v="0.81992337164750961"/>
    <n v="261"/>
    <n v="0.85206623620913857"/>
    <n v="0.89492338895797729"/>
    <n v="0"/>
    <n v="36"/>
    <n v="82"/>
    <n v="0"/>
    <n v="354"/>
    <n v="5.3571428571428568E-2"/>
    <n v="0.125"/>
    <n v="0"/>
    <n v="97"/>
    <n v="225"/>
    <x v="1"/>
    <n v="2.142857142857143E-3"/>
    <n v="5.0000000000000001E-3"/>
    <n v="0"/>
    <n v="15"/>
    <n v="35"/>
    <n v="0"/>
    <n v="2"/>
    <n v="10"/>
    <s v="No corresponde"/>
    <s v="No corresponde"/>
    <s v="No corresponde"/>
    <s v="No corresponde"/>
    <s v="No corresponde"/>
    <s v="No corresponde"/>
    <n v="0.51162790697674421"/>
    <n v="0.8"/>
    <n v="0.9"/>
    <n v="0"/>
    <n v="270"/>
    <n v="540"/>
    <n v="0"/>
    <n v="0"/>
    <n v="1"/>
    <n v="0"/>
    <n v="1"/>
    <n v="3"/>
    <s v="No corresponde"/>
    <s v="No corresponde"/>
    <s v="No corresponde"/>
    <n v="10"/>
    <n v="11"/>
    <m/>
    <n v="0"/>
    <n v="0"/>
    <n v="0"/>
  </r>
  <r>
    <n v="1373"/>
    <n v="210108"/>
    <x v="20"/>
    <s v="Puno"/>
    <s v="Huata"/>
    <n v="1"/>
    <n v="2"/>
    <n v="2"/>
    <s v="pobreza alta y ruralidad alta"/>
    <n v="2"/>
    <n v="0"/>
    <n v="0"/>
    <n v="10882"/>
    <n v="56.89"/>
    <n v="100"/>
    <n v="0.62068965517241381"/>
    <n v="87"/>
    <n v="0.65283252218086729"/>
    <n v="0.69568967819213867"/>
    <n v="0"/>
    <n v="21"/>
    <n v="49"/>
    <n v="0"/>
    <n v="144"/>
    <n v="5.3571428571428568E-2"/>
    <n v="0.125"/>
    <n v="0"/>
    <n v="40"/>
    <n v="93"/>
    <x v="1"/>
    <n v="2.142857142857143E-3"/>
    <n v="5.0000000000000001E-3"/>
    <n v="0"/>
    <n v="15"/>
    <n v="35"/>
    <n v="0"/>
    <n v="2"/>
    <n v="10"/>
    <s v="No corresponde"/>
    <s v="No corresponde"/>
    <s v="No corresponde"/>
    <s v="No corresponde"/>
    <s v="No corresponde"/>
    <s v="No corresponde"/>
    <n v="0.33587786259541985"/>
    <n v="0.7"/>
    <n v="0.8"/>
    <n v="0"/>
    <n v="147"/>
    <n v="295"/>
    <s v="No corresponde"/>
    <s v="No corresponde"/>
    <s v="No corresponde"/>
    <n v="0"/>
    <n v="1"/>
    <n v="3"/>
    <s v="No corresponde"/>
    <s v="No corresponde"/>
    <s v="No corresponde"/>
    <n v="10"/>
    <n v="10"/>
    <m/>
    <n v="0"/>
    <n v="0"/>
    <n v="0"/>
  </r>
  <r>
    <n v="1374"/>
    <n v="210109"/>
    <x v="20"/>
    <s v="Puno"/>
    <s v="Mañazo"/>
    <n v="1"/>
    <n v="2"/>
    <n v="2"/>
    <s v="pobreza alta y ruralidad alta"/>
    <n v="1"/>
    <n v="0"/>
    <n v="0"/>
    <n v="5348"/>
    <n v="56.37"/>
    <n v="100"/>
    <n v="0.82035928143712578"/>
    <n v="167"/>
    <n v="0.85250213698916599"/>
    <n v="0.89535927772521973"/>
    <n v="0"/>
    <n v="25"/>
    <n v="57"/>
    <n v="0"/>
    <n v="256"/>
    <n v="5.3571428571428568E-2"/>
    <n v="0.125"/>
    <n v="0"/>
    <n v="72"/>
    <n v="166"/>
    <x v="1"/>
    <n v="2.142857142857143E-3"/>
    <n v="5.0000000000000001E-3"/>
    <n v="0"/>
    <n v="11"/>
    <n v="25"/>
    <n v="0"/>
    <n v="2"/>
    <n v="10"/>
    <s v="No corresponde"/>
    <s v="No corresponde"/>
    <s v="No corresponde"/>
    <s v="No corresponde"/>
    <s v="No corresponde"/>
    <s v="No corresponde"/>
    <n v="0.96969696969696972"/>
    <n v="1"/>
    <n v="1"/>
    <n v="0"/>
    <n v="151"/>
    <n v="302"/>
    <n v="0"/>
    <n v="0"/>
    <n v="1"/>
    <n v="0"/>
    <n v="1"/>
    <n v="3"/>
    <s v="No corresponde"/>
    <s v="No corresponde"/>
    <s v="No corresponde"/>
    <n v="10"/>
    <n v="11"/>
    <m/>
    <n v="0"/>
    <n v="0"/>
    <n v="0"/>
  </r>
  <r>
    <n v="1375"/>
    <n v="210110"/>
    <x v="20"/>
    <s v="Puno"/>
    <s v="Paucarcolla"/>
    <n v="1"/>
    <n v="1"/>
    <n v="2"/>
    <s v="pobreza alta y ruralidad alta"/>
    <n v="4"/>
    <n v="1"/>
    <n v="0"/>
    <n v="5203"/>
    <n v="59.42"/>
    <n v="100"/>
    <n v="0.87692307692307692"/>
    <n v="130"/>
    <n v="0.90906593210094577"/>
    <n v="0.95192307233810425"/>
    <n v="0"/>
    <n v="25"/>
    <n v="57"/>
    <n v="0.2640449438202247"/>
    <n v="178"/>
    <n v="0.31761637095654949"/>
    <n v="0.38904494047164917"/>
    <n v="0"/>
    <n v="54"/>
    <n v="126"/>
    <x v="1"/>
    <n v="2.142857142857143E-3"/>
    <n v="5.0000000000000001E-3"/>
    <n v="0"/>
    <n v="11"/>
    <n v="25"/>
    <n v="0"/>
    <n v="6"/>
    <n v="14"/>
    <s v="No corresponde"/>
    <s v="No corresponde"/>
    <s v="No corresponde"/>
    <s v="No corresponde"/>
    <s v="No corresponde"/>
    <s v="No corresponde"/>
    <n v="0.94607843137254899"/>
    <n v="0.95"/>
    <n v="1"/>
    <n v="0"/>
    <n v="186"/>
    <n v="373"/>
    <n v="0"/>
    <n v="1"/>
    <n v="2"/>
    <n v="0"/>
    <n v="1"/>
    <n v="3"/>
    <s v="No corresponde"/>
    <s v="No corresponde"/>
    <s v="No corresponde"/>
    <n v="11"/>
    <n v="11"/>
    <m/>
    <n v="0"/>
    <n v="0"/>
    <n v="1"/>
  </r>
  <r>
    <n v="1376"/>
    <n v="210111"/>
    <x v="20"/>
    <s v="Puno"/>
    <s v="Pichacani"/>
    <n v="1"/>
    <n v="1"/>
    <n v="2"/>
    <s v="pobreza alta y ruralidad alta"/>
    <n v="3"/>
    <n v="0"/>
    <n v="0"/>
    <n v="5247"/>
    <n v="62.89"/>
    <n v="100"/>
    <n v="0.7579617834394905"/>
    <n v="157"/>
    <n v="0.79010464670009461"/>
    <n v="0.8329617977142334"/>
    <n v="0"/>
    <n v="25"/>
    <n v="58"/>
    <n v="2.2641509433962263E-2"/>
    <n v="265"/>
    <n v="7.6212938149984311E-2"/>
    <n v="0.14764150977134705"/>
    <n v="0"/>
    <n v="73"/>
    <n v="170"/>
    <x v="1"/>
    <n v="2.142857142857143E-3"/>
    <n v="5.0000000000000001E-3"/>
    <n v="0"/>
    <n v="11"/>
    <n v="25"/>
    <n v="0"/>
    <n v="6"/>
    <n v="14"/>
    <s v="No corresponde"/>
    <s v="No corresponde"/>
    <s v="No corresponde"/>
    <s v="No corresponde"/>
    <s v="No corresponde"/>
    <s v="No corresponde"/>
    <n v="0.6962962962962963"/>
    <n v="0.8"/>
    <n v="0.9"/>
    <n v="0"/>
    <n v="221"/>
    <n v="442"/>
    <n v="0"/>
    <n v="1"/>
    <n v="2"/>
    <n v="0"/>
    <n v="1"/>
    <n v="3"/>
    <s v="No corresponde"/>
    <s v="No corresponde"/>
    <s v="No corresponde"/>
    <n v="11"/>
    <n v="11"/>
    <m/>
    <n v="0"/>
    <n v="0"/>
    <n v="1"/>
  </r>
  <r>
    <n v="1377"/>
    <n v="210112"/>
    <x v="20"/>
    <s v="Puno"/>
    <s v="Platería"/>
    <n v="1"/>
    <n v="2"/>
    <n v="3"/>
    <s v="pobreza media y ruralidad alta"/>
    <n v="1"/>
    <n v="0"/>
    <n v="0"/>
    <n v="7600"/>
    <n v="47.51"/>
    <n v="100"/>
    <n v="0.78488372093023251"/>
    <n v="172"/>
    <n v="0.82774085558926147"/>
    <n v="0.88488370180130005"/>
    <n v="0"/>
    <n v="22"/>
    <n v="50"/>
    <n v="0"/>
    <n v="223"/>
    <n v="6.4285716840199056E-2"/>
    <n v="0.15000000596046448"/>
    <n v="0"/>
    <n v="80"/>
    <n v="185"/>
    <x v="0"/>
    <s v="No corresponde"/>
    <s v="No corresponde"/>
    <n v="0"/>
    <n v="15"/>
    <n v="35"/>
    <n v="0"/>
    <n v="2"/>
    <n v="10"/>
    <s v="No corresponde"/>
    <s v="No corresponde"/>
    <s v="No corresponde"/>
    <s v="No corresponde"/>
    <s v="No corresponde"/>
    <s v="No corresponde"/>
    <n v="0.94333333333333336"/>
    <n v="0.95"/>
    <n v="1"/>
    <n v="0"/>
    <n v="229"/>
    <n v="459"/>
    <n v="0"/>
    <n v="1"/>
    <n v="3"/>
    <n v="0"/>
    <n v="1"/>
    <n v="3"/>
    <s v="No corresponde"/>
    <s v="No corresponde"/>
    <s v="No corresponde"/>
    <n v="10"/>
    <n v="10"/>
    <m/>
    <n v="0"/>
    <n v="0"/>
    <n v="0"/>
  </r>
  <r>
    <n v="1378"/>
    <n v="210113"/>
    <x v="20"/>
    <s v="Puno"/>
    <s v="San Antonio"/>
    <n v="1"/>
    <n v="1"/>
    <n v="2"/>
    <s v="pobreza alta y ruralidad alta"/>
    <n v="3"/>
    <n v="0"/>
    <n v="0"/>
    <n v="3986"/>
    <n v="57.45"/>
    <n v="100"/>
    <n v="0.76190476190476186"/>
    <n v="42"/>
    <n v="0.79404762002075613"/>
    <n v="0.83690476417541504"/>
    <n v="0"/>
    <n v="7"/>
    <n v="15"/>
    <n v="0"/>
    <n v="51"/>
    <n v="5.3571428571428568E-2"/>
    <n v="0.125"/>
    <n v="0"/>
    <n v="24"/>
    <n v="56"/>
    <x v="1"/>
    <n v="2.142857142857143E-3"/>
    <n v="5.0000000000000001E-3"/>
    <n v="0"/>
    <n v="11"/>
    <n v="25"/>
    <n v="0"/>
    <n v="2"/>
    <n v="10"/>
    <s v="No corresponde"/>
    <s v="No corresponde"/>
    <s v="No corresponde"/>
    <s v="No corresponde"/>
    <s v="No corresponde"/>
    <s v="No corresponde"/>
    <n v="0.92682926829268297"/>
    <n v="0.95"/>
    <n v="1"/>
    <n v="0"/>
    <n v="123"/>
    <n v="247"/>
    <n v="0"/>
    <n v="0"/>
    <n v="1"/>
    <n v="0"/>
    <n v="1"/>
    <n v="3"/>
    <s v="No corresponde"/>
    <s v="No corresponde"/>
    <s v="No corresponde"/>
    <n v="10"/>
    <n v="11"/>
    <m/>
    <n v="0"/>
    <n v="0"/>
    <n v="0"/>
  </r>
  <r>
    <n v="1379"/>
    <n v="210114"/>
    <x v="20"/>
    <s v="Puno"/>
    <s v="Tiquillaca"/>
    <n v="1"/>
    <n v="1"/>
    <n v="2"/>
    <s v="pobreza alta y ruralidad alta"/>
    <n v="4"/>
    <n v="1"/>
    <n v="0"/>
    <n v="1708"/>
    <n v="66.36"/>
    <n v="100"/>
    <n v="0.78431372549019607"/>
    <n v="51"/>
    <n v="0.81645658303375668"/>
    <n v="0.8593137264251709"/>
    <n v="0"/>
    <n v="6"/>
    <n v="14"/>
    <n v="0"/>
    <n v="54"/>
    <n v="5.3571428571428568E-2"/>
    <n v="0.125"/>
    <n v="0"/>
    <n v="20"/>
    <n v="45"/>
    <x v="1"/>
    <n v="2.142857142857143E-3"/>
    <n v="5.0000000000000001E-3"/>
    <n v="0"/>
    <n v="7"/>
    <n v="15"/>
    <n v="0"/>
    <n v="6"/>
    <n v="14"/>
    <s v="No corresponde"/>
    <s v="No corresponde"/>
    <s v="No corresponde"/>
    <s v="No corresponde"/>
    <s v="No corresponde"/>
    <s v="No corresponde"/>
    <n v="0.98412698412698407"/>
    <n v="1"/>
    <n v="1"/>
    <n v="0"/>
    <n v="115"/>
    <n v="231"/>
    <n v="0"/>
    <n v="0"/>
    <n v="1"/>
    <n v="0"/>
    <n v="1"/>
    <n v="3"/>
    <s v="No corresponde"/>
    <s v="No corresponde"/>
    <s v="No corresponde"/>
    <n v="10"/>
    <n v="11"/>
    <m/>
    <n v="0"/>
    <n v="0"/>
    <n v="0"/>
  </r>
  <r>
    <n v="1380"/>
    <n v="210115"/>
    <x v="20"/>
    <s v="Puno"/>
    <s v="Vilque"/>
    <n v="2"/>
    <n v="3"/>
    <n v="5"/>
    <s v="pobreza baja y ruralidad alta"/>
    <n v="2"/>
    <n v="0"/>
    <n v="0"/>
    <n v="3132"/>
    <n v="37.33"/>
    <n v="100"/>
    <n v="0.82242990654205606"/>
    <n v="107"/>
    <n v="0.88671563137994114"/>
    <n v="0.97242993116378784"/>
    <n v="0"/>
    <n v="18"/>
    <n v="40"/>
    <n v="0"/>
    <n v="144"/>
    <n v="8.5714286991528096E-2"/>
    <n v="0.20000000298023224"/>
    <n v="0"/>
    <n v="43"/>
    <n v="100"/>
    <x v="0"/>
    <s v="No corresponde"/>
    <s v="No corresponde"/>
    <n v="0"/>
    <n v="11"/>
    <n v="25"/>
    <n v="0"/>
    <n v="2"/>
    <n v="10"/>
    <s v="No corresponde"/>
    <s v="No corresponde"/>
    <s v="No corresponde"/>
    <s v="No corresponde"/>
    <s v="No corresponde"/>
    <s v="No corresponde"/>
    <n v="0.98019801980198018"/>
    <n v="1"/>
    <n v="1"/>
    <n v="0"/>
    <n v="127"/>
    <n v="255"/>
    <n v="0"/>
    <n v="0"/>
    <n v="1"/>
    <n v="0"/>
    <n v="1"/>
    <n v="3"/>
    <s v="No corresponde"/>
    <s v="No corresponde"/>
    <s v="No corresponde"/>
    <n v="9"/>
    <n v="10"/>
    <m/>
    <n v="0"/>
    <n v="0"/>
    <n v="0"/>
  </r>
  <r>
    <n v="1381"/>
    <n v="210201"/>
    <x v="20"/>
    <s v="Azángaro"/>
    <s v="Azángaro"/>
    <n v="1"/>
    <n v="2"/>
    <n v="4"/>
    <s v="pobreza media y ruralidad media"/>
    <n v="1"/>
    <n v="0"/>
    <n v="0"/>
    <n v="28531"/>
    <n v="47.73"/>
    <n v="42.790213430504949"/>
    <n v="0.93314955203308059"/>
    <n v="1451"/>
    <n v="0.95322832362182586"/>
    <n v="0.98000001907348633"/>
    <n v="0"/>
    <n v="225"/>
    <n v="525"/>
    <n v="1.4492753623188406E-3"/>
    <n v="2070"/>
    <n v="7.6449272659747991E-2"/>
    <n v="0.17644926905632019"/>
    <n v="0"/>
    <n v="429"/>
    <n v="1000"/>
    <x v="0"/>
    <s v="No corresponde"/>
    <s v="No corresponde"/>
    <n v="0"/>
    <n v="15"/>
    <n v="35"/>
    <n v="0"/>
    <n v="2"/>
    <n v="10"/>
    <n v="0"/>
    <n v="0.36428571428571427"/>
    <n v="0.85"/>
    <n v="0"/>
    <n v="0.36428571428571427"/>
    <n v="0.85"/>
    <n v="0.39124293785310732"/>
    <n v="0.7"/>
    <n v="0.8"/>
    <n v="0"/>
    <n v="481"/>
    <n v="962"/>
    <n v="0"/>
    <n v="2"/>
    <n v="4"/>
    <n v="0"/>
    <n v="1"/>
    <n v="3"/>
    <s v="No corresponde"/>
    <s v="No corresponde"/>
    <s v="No corresponde"/>
    <n v="12"/>
    <n v="12"/>
    <m/>
    <n v="0"/>
    <n v="0"/>
    <n v="1"/>
  </r>
  <r>
    <n v="1382"/>
    <n v="210202"/>
    <x v="20"/>
    <s v="Azángaro"/>
    <s v="Achaya"/>
    <n v="1"/>
    <n v="1"/>
    <n v="2"/>
    <s v="pobreza alta y ruralidad alta"/>
    <n v="3"/>
    <n v="0"/>
    <n v="0"/>
    <n v="4574"/>
    <n v="58.03"/>
    <n v="100"/>
    <n v="0.76470588235294112"/>
    <n v="85"/>
    <n v="0.79684874039738118"/>
    <n v="0.83970588445663452"/>
    <n v="0"/>
    <n v="18"/>
    <n v="40"/>
    <n v="0"/>
    <n v="159"/>
    <n v="5.3571428571428568E-2"/>
    <n v="0.125"/>
    <n v="0"/>
    <n v="46"/>
    <n v="106"/>
    <x v="1"/>
    <n v="2.142857142857143E-3"/>
    <n v="5.0000000000000001E-3"/>
    <n v="0"/>
    <n v="11"/>
    <n v="25"/>
    <n v="0"/>
    <n v="2"/>
    <n v="10"/>
    <s v="No corresponde"/>
    <s v="No corresponde"/>
    <s v="No corresponde"/>
    <s v="No corresponde"/>
    <s v="No corresponde"/>
    <s v="No corresponde"/>
    <n v="1"/>
    <n v="1"/>
    <n v="1"/>
    <n v="0"/>
    <n v="131"/>
    <n v="262"/>
    <s v="No corresponde"/>
    <s v="No corresponde"/>
    <s v="No corresponde"/>
    <n v="0"/>
    <n v="1"/>
    <n v="3"/>
    <s v="No corresponde"/>
    <s v="No corresponde"/>
    <s v="No corresponde"/>
    <n v="10"/>
    <n v="10"/>
    <m/>
    <n v="0"/>
    <n v="0"/>
    <n v="0"/>
  </r>
  <r>
    <n v="1383"/>
    <n v="210203"/>
    <x v="20"/>
    <s v="Azángaro"/>
    <s v="Arapa"/>
    <n v="1"/>
    <n v="2"/>
    <n v="2"/>
    <s v="pobreza alta y ruralidad alta"/>
    <n v="2"/>
    <n v="0"/>
    <n v="0"/>
    <n v="7633"/>
    <n v="52.72"/>
    <n v="100"/>
    <n v="0.63348416289592757"/>
    <n v="221"/>
    <n v="0.66562702429240639"/>
    <n v="0.70848417282104492"/>
    <n v="0"/>
    <n v="25"/>
    <n v="57"/>
    <n v="7.9681274900398405E-3"/>
    <n v="251"/>
    <n v="6.1539556163240715E-2"/>
    <n v="0.13296812772750854"/>
    <n v="0"/>
    <n v="102"/>
    <n v="237"/>
    <x v="1"/>
    <n v="2.142857142857143E-3"/>
    <n v="5.0000000000000001E-3"/>
    <n v="0"/>
    <n v="11"/>
    <n v="25"/>
    <n v="0"/>
    <n v="2"/>
    <n v="10"/>
    <s v="No corresponde"/>
    <s v="No corresponde"/>
    <s v="No corresponde"/>
    <s v="No corresponde"/>
    <s v="No corresponde"/>
    <s v="No corresponde"/>
    <n v="0.45600000000000002"/>
    <n v="0.7"/>
    <n v="0.8"/>
    <n v="0"/>
    <n v="288"/>
    <n v="577"/>
    <n v="0"/>
    <n v="1"/>
    <n v="3"/>
    <n v="0"/>
    <n v="1"/>
    <n v="3"/>
    <s v="No corresponde"/>
    <s v="No corresponde"/>
    <s v="No corresponde"/>
    <n v="11"/>
    <n v="11"/>
    <m/>
    <n v="0"/>
    <n v="0"/>
    <n v="0"/>
  </r>
  <r>
    <n v="1384"/>
    <n v="210204"/>
    <x v="20"/>
    <s v="Azángaro"/>
    <s v="Asillo"/>
    <n v="1"/>
    <n v="2"/>
    <n v="4"/>
    <s v="pobreza media y ruralidad media"/>
    <n v="3"/>
    <n v="0"/>
    <n v="0"/>
    <n v="17596"/>
    <n v="53.16"/>
    <n v="85.335383432635012"/>
    <n v="0.78178368121442121"/>
    <n v="527"/>
    <n v="0.83535511783223448"/>
    <n v="0.90678369998931885"/>
    <n v="0"/>
    <n v="67"/>
    <n v="155"/>
    <n v="1.2698412698412698E-2"/>
    <n v="630"/>
    <n v="8.7698411096791273E-2"/>
    <n v="0.18769840896129608"/>
    <n v="0"/>
    <n v="240"/>
    <n v="558"/>
    <x v="1"/>
    <n v="2.142857142857143E-3"/>
    <n v="5.0000000000000001E-3"/>
    <n v="0"/>
    <n v="15"/>
    <n v="35"/>
    <n v="0"/>
    <n v="6"/>
    <n v="14"/>
    <s v="No corresponde"/>
    <s v="No corresponde"/>
    <s v="No corresponde"/>
    <s v="No corresponde"/>
    <s v="No corresponde"/>
    <s v="No corresponde"/>
    <n v="0.82582582582582587"/>
    <n v="0.9"/>
    <n v="0.95"/>
    <n v="0"/>
    <n v="423"/>
    <n v="846"/>
    <n v="0"/>
    <n v="1"/>
    <n v="2"/>
    <n v="0"/>
    <n v="1"/>
    <n v="3"/>
    <s v="No corresponde"/>
    <s v="No corresponde"/>
    <s v="No corresponde"/>
    <n v="11"/>
    <n v="11"/>
    <m/>
    <n v="0"/>
    <n v="0"/>
    <n v="0"/>
  </r>
  <r>
    <n v="1385"/>
    <n v="210205"/>
    <x v="20"/>
    <s v="Azángaro"/>
    <s v="Caminaca"/>
    <n v="1"/>
    <n v="1"/>
    <n v="2"/>
    <s v="pobreza alta y ruralidad alta"/>
    <n v="3"/>
    <n v="0"/>
    <n v="0"/>
    <n v="3509"/>
    <n v="57.65"/>
    <n v="100"/>
    <n v="0.91489361702127658"/>
    <n v="94"/>
    <n v="0.94279636075793793"/>
    <n v="0.98000001907348633"/>
    <n v="0"/>
    <n v="19"/>
    <n v="44"/>
    <n v="4.142011834319527E-2"/>
    <n v="169"/>
    <n v="9.4991546347800299E-2"/>
    <n v="0.16642011702060699"/>
    <n v="0"/>
    <n v="50"/>
    <n v="116"/>
    <x v="1"/>
    <n v="2.142857142857143E-3"/>
    <n v="5.0000000000000001E-3"/>
    <n v="0"/>
    <n v="11"/>
    <n v="25"/>
    <n v="0"/>
    <n v="6"/>
    <n v="14"/>
    <s v="No corresponde"/>
    <s v="No corresponde"/>
    <s v="No corresponde"/>
    <s v="No corresponde"/>
    <s v="No corresponde"/>
    <s v="No corresponde"/>
    <n v="0.7321428571428571"/>
    <n v="0.8"/>
    <n v="0.9"/>
    <n v="0"/>
    <n v="206"/>
    <n v="413"/>
    <s v="No corresponde"/>
    <s v="No corresponde"/>
    <s v="No corresponde"/>
    <n v="0"/>
    <n v="1"/>
    <n v="3"/>
    <s v="No corresponde"/>
    <s v="No corresponde"/>
    <s v="No corresponde"/>
    <n v="10"/>
    <n v="10"/>
    <m/>
    <n v="0"/>
    <n v="0"/>
    <n v="0"/>
  </r>
  <r>
    <n v="1386"/>
    <n v="210206"/>
    <x v="20"/>
    <s v="Azángaro"/>
    <s v="Chupa"/>
    <n v="1"/>
    <n v="2"/>
    <n v="2"/>
    <s v="pobreza alta y ruralidad alta"/>
    <n v="3"/>
    <n v="0"/>
    <n v="0"/>
    <n v="13073"/>
    <n v="54.37"/>
    <n v="100"/>
    <n v="0.49375000000000002"/>
    <n v="160"/>
    <n v="0.52589286736079621"/>
    <n v="0.56875002384185791"/>
    <n v="0"/>
    <n v="29"/>
    <n v="67"/>
    <n v="0"/>
    <n v="280"/>
    <n v="5.3571428571428568E-2"/>
    <n v="0.125"/>
    <n v="0"/>
    <n v="87"/>
    <n v="201"/>
    <x v="1"/>
    <n v="2.142857142857143E-3"/>
    <n v="5.0000000000000001E-3"/>
    <n v="0"/>
    <n v="15"/>
    <n v="35"/>
    <n v="0"/>
    <n v="2"/>
    <n v="10"/>
    <s v="No corresponde"/>
    <s v="No corresponde"/>
    <s v="No corresponde"/>
    <s v="No corresponde"/>
    <s v="No corresponde"/>
    <s v="No corresponde"/>
    <n v="0.91866028708133973"/>
    <n v="0.95"/>
    <n v="1"/>
    <n v="0"/>
    <n v="305"/>
    <n v="611"/>
    <n v="0"/>
    <n v="1"/>
    <n v="2"/>
    <n v="0"/>
    <n v="1"/>
    <n v="3"/>
    <s v="No corresponde"/>
    <s v="No corresponde"/>
    <s v="No corresponde"/>
    <n v="11"/>
    <n v="11"/>
    <m/>
    <n v="0"/>
    <n v="0"/>
    <n v="0"/>
  </r>
  <r>
    <n v="1387"/>
    <n v="210207"/>
    <x v="20"/>
    <s v="Azángaro"/>
    <s v="José Domingo Choquehuanca"/>
    <n v="1"/>
    <n v="1"/>
    <n v="4"/>
    <s v="pobreza media y ruralidad media"/>
    <n v="1"/>
    <n v="0"/>
    <n v="0"/>
    <n v="5541"/>
    <n v="63.82"/>
    <n v="36.994660564454612"/>
    <n v="0.52307692307692311"/>
    <n v="130"/>
    <n v="0.57664836383127904"/>
    <n v="0.64807695150375366"/>
    <n v="0"/>
    <n v="14"/>
    <n v="31"/>
    <n v="0"/>
    <n v="134"/>
    <n v="7.4999998722757616E-2"/>
    <n v="0.17499999701976776"/>
    <n v="0"/>
    <n v="54"/>
    <n v="126"/>
    <x v="1"/>
    <n v="2.142857142857143E-3"/>
    <n v="5.0000000000000001E-3"/>
    <n v="0"/>
    <n v="11"/>
    <n v="25"/>
    <n v="0"/>
    <n v="6"/>
    <n v="14"/>
    <s v="No corresponde"/>
    <s v="No corresponde"/>
    <s v="No corresponde"/>
    <s v="No corresponde"/>
    <s v="No corresponde"/>
    <s v="No corresponde"/>
    <n v="0.47337278106508873"/>
    <n v="0.7"/>
    <n v="0.8"/>
    <n v="0"/>
    <n v="199"/>
    <n v="399"/>
    <n v="0"/>
    <n v="0"/>
    <n v="1"/>
    <n v="0"/>
    <n v="1"/>
    <n v="3"/>
    <s v="No corresponde"/>
    <s v="No corresponde"/>
    <s v="No corresponde"/>
    <n v="10"/>
    <n v="11"/>
    <m/>
    <n v="0"/>
    <n v="0"/>
    <n v="0"/>
  </r>
  <r>
    <n v="1388"/>
    <n v="210208"/>
    <x v="20"/>
    <s v="Azángaro"/>
    <s v="Muñani"/>
    <n v="1"/>
    <n v="1"/>
    <n v="4"/>
    <s v="pobreza media y ruralidad media"/>
    <n v="4"/>
    <n v="1"/>
    <n v="0"/>
    <n v="8286"/>
    <n v="62.2"/>
    <n v="63.064361191162341"/>
    <n v="0.66542750929368033"/>
    <n v="269"/>
    <n v="0.71899893644067503"/>
    <n v="0.79042750597000122"/>
    <n v="0"/>
    <n v="36"/>
    <n v="82"/>
    <n v="5.7142857142857143E-3"/>
    <n v="350"/>
    <n v="8.0714283013830379E-2"/>
    <n v="0.18071427941322327"/>
    <n v="0"/>
    <n v="113"/>
    <n v="262"/>
    <x v="1"/>
    <n v="2.142857142857143E-3"/>
    <n v="5.0000000000000001E-3"/>
    <n v="0"/>
    <n v="11"/>
    <n v="25"/>
    <n v="0"/>
    <n v="6"/>
    <n v="14"/>
    <s v="No corresponde"/>
    <s v="No corresponde"/>
    <s v="No corresponde"/>
    <s v="No corresponde"/>
    <s v="No corresponde"/>
    <s v="No corresponde"/>
    <n v="0.98854961832061072"/>
    <n v="1"/>
    <n v="1"/>
    <n v="0"/>
    <n v="212"/>
    <n v="424"/>
    <n v="0"/>
    <n v="1"/>
    <n v="2"/>
    <n v="0"/>
    <n v="1"/>
    <n v="3"/>
    <s v="No corresponde"/>
    <s v="No corresponde"/>
    <s v="No corresponde"/>
    <n v="11"/>
    <n v="11"/>
    <m/>
    <n v="0"/>
    <n v="0"/>
    <n v="0"/>
  </r>
  <r>
    <n v="1389"/>
    <n v="210209"/>
    <x v="20"/>
    <s v="Azángaro"/>
    <s v="Potoni"/>
    <n v="1"/>
    <n v="1"/>
    <n v="2"/>
    <s v="pobreza alta y ruralidad alta"/>
    <n v="3"/>
    <n v="0"/>
    <n v="0"/>
    <n v="6522"/>
    <n v="58.26"/>
    <n v="100"/>
    <n v="0.312"/>
    <n v="125"/>
    <n v="0.34414285479273116"/>
    <n v="0.38699999451637268"/>
    <n v="0"/>
    <n v="17"/>
    <n v="38"/>
    <n v="2.9126213592233011E-2"/>
    <n v="103"/>
    <n v="8.2697641481638939E-2"/>
    <n v="0.15412621200084686"/>
    <n v="0"/>
    <n v="70"/>
    <n v="163"/>
    <x v="1"/>
    <n v="2.142857142857143E-3"/>
    <n v="5.0000000000000001E-3"/>
    <n v="0"/>
    <n v="11"/>
    <n v="25"/>
    <n v="0"/>
    <n v="6"/>
    <n v="14"/>
    <s v="No corresponde"/>
    <s v="No corresponde"/>
    <s v="No corresponde"/>
    <s v="No corresponde"/>
    <s v="No corresponde"/>
    <s v="No corresponde"/>
    <n v="0.97788697788697787"/>
    <n v="1"/>
    <n v="1"/>
    <n v="0"/>
    <n v="155"/>
    <n v="311"/>
    <n v="0"/>
    <n v="0"/>
    <n v="1"/>
    <n v="0"/>
    <n v="1"/>
    <n v="3"/>
    <s v="No corresponde"/>
    <s v="No corresponde"/>
    <s v="No corresponde"/>
    <n v="10"/>
    <n v="11"/>
    <m/>
    <n v="0"/>
    <n v="0"/>
    <n v="1"/>
  </r>
  <r>
    <n v="1390"/>
    <n v="210210"/>
    <x v="20"/>
    <s v="Azángaro"/>
    <s v="Saman"/>
    <n v="1"/>
    <n v="1"/>
    <n v="2"/>
    <s v="pobreza alta y ruralidad alta"/>
    <n v="3"/>
    <n v="0"/>
    <n v="0"/>
    <n v="14401"/>
    <n v="57.8"/>
    <n v="100"/>
    <n v="0.90855457227138647"/>
    <n v="339"/>
    <n v="0.93917404947228644"/>
    <n v="0.98000001907348633"/>
    <n v="0"/>
    <n v="47"/>
    <n v="108"/>
    <n v="0"/>
    <n v="421"/>
    <n v="5.3571428571428568E-2"/>
    <n v="0.125"/>
    <n v="0"/>
    <n v="164"/>
    <n v="382"/>
    <x v="1"/>
    <n v="2.142857142857143E-3"/>
    <n v="5.0000000000000001E-3"/>
    <n v="0"/>
    <n v="15"/>
    <n v="35"/>
    <n v="0"/>
    <n v="6"/>
    <n v="14"/>
    <s v="No corresponde"/>
    <s v="No corresponde"/>
    <s v="No corresponde"/>
    <s v="No corresponde"/>
    <s v="No corresponde"/>
    <s v="No corresponde"/>
    <n v="0.50461538461538458"/>
    <n v="0.8"/>
    <n v="0.9"/>
    <n v="0"/>
    <n v="371"/>
    <n v="742"/>
    <n v="0"/>
    <n v="0"/>
    <n v="1"/>
    <n v="0"/>
    <n v="1"/>
    <n v="3"/>
    <s v="No corresponde"/>
    <s v="No corresponde"/>
    <s v="No corresponde"/>
    <n v="10"/>
    <n v="11"/>
    <m/>
    <n v="0"/>
    <n v="0"/>
    <n v="0"/>
  </r>
  <r>
    <n v="1391"/>
    <n v="210211"/>
    <x v="20"/>
    <s v="Azángaro"/>
    <s v="San Antón"/>
    <n v="1"/>
    <n v="2"/>
    <n v="4"/>
    <s v="pobreza media y ruralidad media"/>
    <n v="2"/>
    <n v="0"/>
    <n v="0"/>
    <n v="10088"/>
    <n v="49.04"/>
    <n v="69.95273463875759"/>
    <n v="0.48214285714285715"/>
    <n v="280"/>
    <n v="0.5357142893635497"/>
    <n v="0.6071428656578064"/>
    <n v="0"/>
    <n v="43"/>
    <n v="99"/>
    <n v="1.8433179723502304E-2"/>
    <n v="434"/>
    <n v="9.3433180035455518E-2"/>
    <n v="0.19343318045139313"/>
    <n v="0"/>
    <n v="116"/>
    <n v="269"/>
    <x v="0"/>
    <s v="No corresponde"/>
    <s v="No corresponde"/>
    <n v="0"/>
    <n v="11"/>
    <n v="25"/>
    <n v="0"/>
    <n v="2"/>
    <n v="10"/>
    <s v="No corresponde"/>
    <s v="No corresponde"/>
    <s v="No corresponde"/>
    <s v="No corresponde"/>
    <s v="No corresponde"/>
    <s v="No corresponde"/>
    <n v="0.71099744245524299"/>
    <n v="0.8"/>
    <n v="0.9"/>
    <n v="0"/>
    <n v="241"/>
    <n v="483"/>
    <n v="0"/>
    <n v="1"/>
    <n v="3"/>
    <n v="0"/>
    <n v="1"/>
    <n v="3"/>
    <s v="No corresponde"/>
    <s v="No corresponde"/>
    <s v="No corresponde"/>
    <n v="10"/>
    <n v="10"/>
    <m/>
    <n v="0"/>
    <n v="0"/>
    <n v="0"/>
  </r>
  <r>
    <n v="1392"/>
    <n v="210212"/>
    <x v="20"/>
    <s v="Azángaro"/>
    <s v="San José"/>
    <n v="1"/>
    <n v="1"/>
    <n v="1"/>
    <s v="pobreza muy alta y ruralidad alta"/>
    <n v="3"/>
    <n v="0"/>
    <n v="0"/>
    <n v="5782"/>
    <n v="75"/>
    <n v="100"/>
    <n v="0.81967213114754101"/>
    <n v="122"/>
    <n v="0.84110069763465012"/>
    <n v="0.86967211961746216"/>
    <n v="0"/>
    <n v="18"/>
    <n v="40"/>
    <n v="0.22797927461139897"/>
    <n v="193"/>
    <n v="0.27083641405373837"/>
    <n v="0.32797926664352417"/>
    <n v="0"/>
    <n v="90"/>
    <n v="208"/>
    <x v="1"/>
    <n v="2.142857142857143E-3"/>
    <n v="5.0000000000000001E-3"/>
    <n v="0"/>
    <n v="11"/>
    <n v="25"/>
    <n v="0"/>
    <n v="2"/>
    <n v="10"/>
    <s v="No corresponde"/>
    <s v="No corresponde"/>
    <s v="No corresponde"/>
    <s v="No corresponde"/>
    <s v="No corresponde"/>
    <s v="No corresponde"/>
    <n v="0.94063926940639264"/>
    <n v="0.95"/>
    <n v="1"/>
    <n v="0"/>
    <n v="216"/>
    <n v="433"/>
    <n v="0"/>
    <n v="0"/>
    <n v="1"/>
    <n v="0"/>
    <n v="1"/>
    <n v="3"/>
    <s v="No corresponde"/>
    <s v="No corresponde"/>
    <s v="No corresponde"/>
    <n v="10"/>
    <n v="11"/>
    <m/>
    <n v="0"/>
    <n v="0"/>
    <n v="0"/>
  </r>
  <r>
    <n v="1393"/>
    <n v="210213"/>
    <x v="20"/>
    <s v="Azángaro"/>
    <s v="San Juan de Salinas"/>
    <n v="1"/>
    <n v="1"/>
    <n v="2"/>
    <s v="pobreza alta y ruralidad alta"/>
    <n v="3"/>
    <n v="0"/>
    <n v="0"/>
    <n v="4387"/>
    <n v="62.33"/>
    <n v="100"/>
    <n v="0.9642857142857143"/>
    <n v="56"/>
    <n v="0.96428572158424219"/>
    <n v="0.96428573131561279"/>
    <n v="0"/>
    <n v="6"/>
    <n v="13"/>
    <n v="0"/>
    <n v="60"/>
    <n v="5.3571428571428568E-2"/>
    <n v="0.125"/>
    <n v="0"/>
    <n v="55"/>
    <n v="128"/>
    <x v="1"/>
    <n v="2.142857142857143E-3"/>
    <n v="5.0000000000000001E-3"/>
    <n v="0"/>
    <n v="11"/>
    <n v="25"/>
    <n v="0"/>
    <n v="6"/>
    <n v="14"/>
    <s v="No corresponde"/>
    <s v="No corresponde"/>
    <s v="No corresponde"/>
    <s v="No corresponde"/>
    <s v="No corresponde"/>
    <s v="No corresponde"/>
    <n v="0.32978723404255317"/>
    <n v="0.7"/>
    <n v="0.8"/>
    <n v="0"/>
    <n v="140"/>
    <n v="281"/>
    <n v="0"/>
    <n v="0"/>
    <n v="1"/>
    <n v="0"/>
    <n v="1"/>
    <n v="3"/>
    <s v="No corresponde"/>
    <s v="No corresponde"/>
    <s v="No corresponde"/>
    <n v="10"/>
    <n v="11"/>
    <m/>
    <n v="0"/>
    <n v="0"/>
    <n v="0"/>
  </r>
  <r>
    <n v="1394"/>
    <n v="210214"/>
    <x v="20"/>
    <s v="Azángaro"/>
    <s v="Santiago de Pupuja"/>
    <n v="1"/>
    <n v="2"/>
    <n v="2"/>
    <s v="pobreza alta y ruralidad alta"/>
    <n v="3"/>
    <n v="0"/>
    <n v="0"/>
    <n v="5348"/>
    <n v="54.86"/>
    <n v="100"/>
    <n v="0.6966292134831461"/>
    <n v="89"/>
    <n v="0.72877207097042818"/>
    <n v="0.7716292142868042"/>
    <n v="0"/>
    <n v="12"/>
    <n v="26"/>
    <n v="5.1724137931034482E-2"/>
    <n v="116"/>
    <n v="0.10529556562160625"/>
    <n v="0.1767241358757019"/>
    <n v="0"/>
    <n v="52"/>
    <n v="120"/>
    <x v="1"/>
    <n v="2.142857142857143E-3"/>
    <n v="5.0000000000000001E-3"/>
    <n v="0"/>
    <n v="11"/>
    <n v="25"/>
    <n v="0"/>
    <n v="6"/>
    <n v="14"/>
    <s v="No corresponde"/>
    <s v="No corresponde"/>
    <s v="No corresponde"/>
    <s v="No corresponde"/>
    <s v="No corresponde"/>
    <s v="No corresponde"/>
    <n v="1"/>
    <n v="1"/>
    <n v="1"/>
    <n v="0"/>
    <n v="231"/>
    <n v="463"/>
    <n v="0"/>
    <n v="0"/>
    <n v="1"/>
    <n v="0"/>
    <n v="1"/>
    <n v="3"/>
    <s v="No corresponde"/>
    <s v="No corresponde"/>
    <s v="No corresponde"/>
    <n v="10"/>
    <n v="11"/>
    <m/>
    <n v="0"/>
    <n v="0"/>
    <n v="1"/>
  </r>
  <r>
    <n v="1395"/>
    <n v="210215"/>
    <x v="20"/>
    <s v="Azángaro"/>
    <s v="Tirapata"/>
    <n v="1"/>
    <n v="2"/>
    <n v="2"/>
    <s v="pobreza alta y ruralidad alta"/>
    <n v="2"/>
    <n v="0"/>
    <n v="0"/>
    <n v="3111"/>
    <n v="56.47"/>
    <n v="100"/>
    <n v="0.72340425531914898"/>
    <n v="94"/>
    <n v="0.75554712148422898"/>
    <n v="0.7984042763710022"/>
    <n v="0"/>
    <n v="10"/>
    <n v="23"/>
    <n v="0.11570247933884298"/>
    <n v="121"/>
    <n v="0.16927390822694321"/>
    <n v="0.24070248007774353"/>
    <n v="0"/>
    <n v="48"/>
    <n v="111"/>
    <x v="1"/>
    <n v="2.142857142857143E-3"/>
    <n v="5.0000000000000001E-3"/>
    <n v="0"/>
    <n v="11"/>
    <n v="25"/>
    <n v="0"/>
    <n v="2"/>
    <n v="10"/>
    <s v="No corresponde"/>
    <s v="No corresponde"/>
    <s v="No corresponde"/>
    <s v="No corresponde"/>
    <s v="No corresponde"/>
    <s v="No corresponde"/>
    <n v="0.84313725490196079"/>
    <n v="0.9"/>
    <n v="0.95"/>
    <n v="0"/>
    <n v="143"/>
    <n v="286"/>
    <n v="0"/>
    <n v="0"/>
    <n v="1"/>
    <n v="0"/>
    <n v="1"/>
    <n v="3"/>
    <s v="No corresponde"/>
    <s v="No corresponde"/>
    <s v="No corresponde"/>
    <n v="10"/>
    <n v="11"/>
    <m/>
    <n v="0"/>
    <n v="0"/>
    <n v="0"/>
  </r>
  <r>
    <n v="1396"/>
    <n v="210301"/>
    <x v="20"/>
    <s v="Carabaya"/>
    <s v="Macusani"/>
    <n v="2"/>
    <n v="3"/>
    <n v="6"/>
    <s v="pobreza baja y ruralidad baja"/>
    <n v="1"/>
    <n v="0"/>
    <n v="0"/>
    <n v="13163"/>
    <n v="41.2"/>
    <n v="25.811636129861782"/>
    <n v="0.29676258992805754"/>
    <n v="556"/>
    <n v="0.37176259319926824"/>
    <n v="0.47176259756088257"/>
    <n v="0"/>
    <n v="113"/>
    <n v="263"/>
    <n v="1.1325028312570782E-3"/>
    <n v="883"/>
    <n v="9.7561071842759403E-2"/>
    <n v="0.22613249719142914"/>
    <n v="0"/>
    <n v="264"/>
    <n v="615"/>
    <x v="0"/>
    <s v="No corresponde"/>
    <s v="No corresponde"/>
    <n v="0"/>
    <n v="15"/>
    <n v="35"/>
    <n v="0"/>
    <n v="2"/>
    <n v="10"/>
    <n v="0"/>
    <n v="0.36428571428571427"/>
    <n v="0.85"/>
    <n v="0"/>
    <n v="0.36428571428571427"/>
    <n v="0.85"/>
    <n v="0.93279999999999996"/>
    <n v="0.95"/>
    <n v="1"/>
    <n v="0"/>
    <n v="327"/>
    <n v="654"/>
    <n v="0"/>
    <n v="0"/>
    <n v="1"/>
    <n v="0"/>
    <n v="1"/>
    <n v="3"/>
    <s v="No corresponde"/>
    <s v="No corresponde"/>
    <s v="No corresponde"/>
    <n v="11"/>
    <n v="12"/>
    <m/>
    <n v="0"/>
    <n v="0"/>
    <n v="1"/>
  </r>
  <r>
    <n v="1397"/>
    <n v="210302"/>
    <x v="20"/>
    <s v="Carabaya"/>
    <s v="Ajoyani"/>
    <n v="1"/>
    <n v="2"/>
    <n v="3"/>
    <s v="pobreza media y ruralidad alta"/>
    <n v="2"/>
    <n v="0"/>
    <n v="0"/>
    <n v="2119"/>
    <n v="48.16"/>
    <n v="100"/>
    <n v="0.41666666666666669"/>
    <n v="48"/>
    <n v="0.45952380271185012"/>
    <n v="0.51666665077209473"/>
    <n v="0"/>
    <n v="9"/>
    <n v="20"/>
    <n v="0"/>
    <n v="61"/>
    <n v="6.4285716840199056E-2"/>
    <n v="0.15000000596046448"/>
    <n v="0"/>
    <n v="28"/>
    <n v="65"/>
    <x v="0"/>
    <s v="No corresponde"/>
    <s v="No corresponde"/>
    <n v="0"/>
    <n v="7"/>
    <n v="15"/>
    <n v="0"/>
    <n v="2"/>
    <n v="10"/>
    <s v="No corresponde"/>
    <s v="No corresponde"/>
    <s v="No corresponde"/>
    <s v="No corresponde"/>
    <s v="No corresponde"/>
    <s v="No corresponde"/>
    <n v="0.93442622950819676"/>
    <n v="0.95"/>
    <n v="1"/>
    <n v="0"/>
    <n v="122"/>
    <n v="244"/>
    <n v="0"/>
    <n v="0"/>
    <n v="1"/>
    <n v="0"/>
    <n v="1"/>
    <n v="3"/>
    <s v="No corresponde"/>
    <s v="No corresponde"/>
    <s v="No corresponde"/>
    <n v="9"/>
    <n v="10"/>
    <m/>
    <n v="0"/>
    <n v="0"/>
    <n v="0"/>
  </r>
  <r>
    <n v="1398"/>
    <n v="210303"/>
    <x v="20"/>
    <s v="Carabaya"/>
    <s v="Ayapata"/>
    <n v="1"/>
    <n v="1"/>
    <n v="4"/>
    <s v="pobreza media y ruralidad media"/>
    <n v="3"/>
    <n v="0"/>
    <n v="0"/>
    <n v="12419"/>
    <n v="61.09"/>
    <n v="74.196468990493429"/>
    <n v="0.22702702702702704"/>
    <n v="185"/>
    <n v="0.28059845635789704"/>
    <n v="0.35202702879905701"/>
    <n v="0"/>
    <n v="30"/>
    <n v="68"/>
    <n v="2.8880866425992781E-2"/>
    <n v="277"/>
    <n v="0.10388086427266355"/>
    <n v="0.20388086140155792"/>
    <n v="0"/>
    <n v="100"/>
    <n v="232"/>
    <x v="1"/>
    <n v="2.142857142857143E-3"/>
    <n v="5.0000000000000001E-3"/>
    <n v="0"/>
    <n v="15"/>
    <n v="35"/>
    <n v="0"/>
    <n v="2"/>
    <n v="10"/>
    <s v="No corresponde"/>
    <s v="No corresponde"/>
    <s v="No corresponde"/>
    <s v="No corresponde"/>
    <s v="No corresponde"/>
    <s v="No corresponde"/>
    <n v="0.91752577319587625"/>
    <n v="0.95"/>
    <n v="1"/>
    <n v="0"/>
    <n v="184"/>
    <n v="369"/>
    <n v="0"/>
    <n v="1"/>
    <n v="2"/>
    <n v="0"/>
    <n v="1"/>
    <n v="3"/>
    <s v="No corresponde"/>
    <s v="No corresponde"/>
    <s v="No corresponde"/>
    <n v="11"/>
    <n v="11"/>
    <m/>
    <n v="0"/>
    <n v="0"/>
    <n v="1"/>
  </r>
  <r>
    <n v="1399"/>
    <n v="210304"/>
    <x v="20"/>
    <s v="Carabaya"/>
    <s v="Coasa"/>
    <n v="1"/>
    <n v="1"/>
    <n v="4"/>
    <s v="pobreza media y ruralidad media"/>
    <n v="3"/>
    <n v="0"/>
    <n v="0"/>
    <n v="16459"/>
    <n v="60.31"/>
    <n v="59.879603399433421"/>
    <n v="0.28855721393034828"/>
    <n v="201"/>
    <n v="0.34212863722759185"/>
    <n v="0.41355720162391663"/>
    <n v="0"/>
    <n v="21"/>
    <n v="47"/>
    <n v="1.4925373134328358E-2"/>
    <n v="201"/>
    <n v="8.992537290556854E-2"/>
    <n v="0.18992537260055542"/>
    <n v="0"/>
    <n v="105"/>
    <n v="244"/>
    <x v="1"/>
    <n v="2.142857142857143E-3"/>
    <n v="5.0000000000000001E-3"/>
    <n v="0"/>
    <n v="15"/>
    <n v="35"/>
    <n v="0"/>
    <n v="6"/>
    <n v="14"/>
    <s v="No corresponde"/>
    <s v="No corresponde"/>
    <s v="No corresponde"/>
    <s v="No corresponde"/>
    <s v="No corresponde"/>
    <s v="No corresponde"/>
    <n v="0.9777227722772277"/>
    <n v="1"/>
    <n v="1"/>
    <n v="0"/>
    <n v="216"/>
    <n v="432"/>
    <n v="0"/>
    <n v="0"/>
    <n v="1"/>
    <n v="0"/>
    <n v="1"/>
    <n v="3"/>
    <s v="No corresponde"/>
    <s v="No corresponde"/>
    <s v="No corresponde"/>
    <n v="10"/>
    <n v="11"/>
    <m/>
    <n v="0"/>
    <n v="0"/>
    <n v="0"/>
  </r>
  <r>
    <n v="1400"/>
    <n v="210305"/>
    <x v="20"/>
    <s v="Carabaya"/>
    <s v="Corani"/>
    <n v="1"/>
    <n v="1"/>
    <n v="1"/>
    <s v="pobreza muy alta y ruralidad alta"/>
    <n v="2"/>
    <n v="0"/>
    <n v="0"/>
    <n v="3996"/>
    <n v="76.97"/>
    <n v="100"/>
    <n v="0.14438502673796791"/>
    <n v="187"/>
    <n v="0.16581359610382704"/>
    <n v="0.19438502192497253"/>
    <n v="0"/>
    <n v="25"/>
    <n v="57"/>
    <n v="8.7136929460580909E-2"/>
    <n v="241"/>
    <n v="0.12999407392355133"/>
    <n v="0.1871369332075119"/>
    <n v="0"/>
    <n v="67"/>
    <n v="156"/>
    <x v="1"/>
    <n v="2.142857142857143E-3"/>
    <n v="5.0000000000000001E-3"/>
    <n v="0"/>
    <n v="11"/>
    <n v="25"/>
    <n v="0"/>
    <n v="2"/>
    <n v="10"/>
    <s v="No corresponde"/>
    <s v="No corresponde"/>
    <s v="No corresponde"/>
    <s v="No corresponde"/>
    <s v="No corresponde"/>
    <s v="No corresponde"/>
    <n v="0.66249999999999998"/>
    <n v="0.8"/>
    <n v="0.9"/>
    <n v="0"/>
    <n v="140"/>
    <n v="281"/>
    <n v="0"/>
    <n v="0"/>
    <n v="1"/>
    <n v="0"/>
    <n v="1"/>
    <n v="3"/>
    <s v="No corresponde"/>
    <s v="No corresponde"/>
    <s v="No corresponde"/>
    <n v="10"/>
    <n v="11"/>
    <m/>
    <n v="0"/>
    <n v="0"/>
    <n v="0"/>
  </r>
  <r>
    <n v="1401"/>
    <n v="210306"/>
    <x v="20"/>
    <s v="Carabaya"/>
    <s v="Crucero"/>
    <n v="1"/>
    <n v="2"/>
    <n v="4"/>
    <s v="pobreza media y ruralidad media"/>
    <n v="3"/>
    <n v="0"/>
    <n v="0"/>
    <n v="9405"/>
    <n v="48.28"/>
    <n v="41.81620445894508"/>
    <n v="0.20440251572327045"/>
    <n v="318"/>
    <n v="0.25797394027821352"/>
    <n v="0.32940250635147095"/>
    <n v="0"/>
    <n v="44"/>
    <n v="101"/>
    <n v="0"/>
    <n v="406"/>
    <n v="7.4999998722757616E-2"/>
    <n v="0.17499999701976776"/>
    <n v="0"/>
    <n v="133"/>
    <n v="309"/>
    <x v="0"/>
    <s v="No corresponde"/>
    <s v="No corresponde"/>
    <n v="0"/>
    <n v="15"/>
    <n v="35"/>
    <n v="0"/>
    <n v="6"/>
    <n v="14"/>
    <s v="No corresponde"/>
    <s v="No corresponde"/>
    <s v="No corresponde"/>
    <s v="No corresponde"/>
    <s v="No corresponde"/>
    <s v="No corresponde"/>
    <n v="0.69679300291545188"/>
    <n v="0.8"/>
    <n v="0.9"/>
    <n v="0"/>
    <n v="237"/>
    <n v="474"/>
    <n v="0"/>
    <n v="0"/>
    <n v="1"/>
    <n v="0"/>
    <n v="1"/>
    <n v="3"/>
    <s v="No corresponde"/>
    <s v="No corresponde"/>
    <s v="No corresponde"/>
    <n v="9"/>
    <n v="10"/>
    <m/>
    <n v="0"/>
    <n v="0"/>
    <n v="0"/>
  </r>
  <r>
    <n v="1402"/>
    <n v="210307"/>
    <x v="20"/>
    <s v="Carabaya"/>
    <s v="Ituata"/>
    <n v="1"/>
    <n v="1"/>
    <n v="1"/>
    <s v="pobreza muy alta y ruralidad alta"/>
    <n v="2"/>
    <n v="0"/>
    <n v="0"/>
    <n v="6438"/>
    <n v="69"/>
    <n v="100"/>
    <n v="0.1099476439790576"/>
    <n v="191"/>
    <n v="0.13137621740708177"/>
    <n v="0.15994764864444733"/>
    <n v="0"/>
    <n v="25"/>
    <n v="57"/>
    <n v="0"/>
    <n v="248"/>
    <n v="4.2857143495764048E-2"/>
    <n v="0.10000000149011612"/>
    <n v="0"/>
    <n v="93"/>
    <n v="215"/>
    <x v="1"/>
    <n v="2.142857142857143E-3"/>
    <n v="5.0000000000000001E-3"/>
    <n v="0"/>
    <n v="11"/>
    <n v="25"/>
    <n v="0"/>
    <n v="2"/>
    <n v="10"/>
    <s v="No corresponde"/>
    <s v="No corresponde"/>
    <s v="No corresponde"/>
    <s v="No corresponde"/>
    <s v="No corresponde"/>
    <s v="No corresponde"/>
    <n v="0.84511784511784516"/>
    <n v="0.9"/>
    <n v="0.95"/>
    <n v="0"/>
    <n v="209"/>
    <n v="419"/>
    <n v="0"/>
    <n v="1"/>
    <n v="2"/>
    <n v="0"/>
    <n v="1"/>
    <n v="3"/>
    <s v="No corresponde"/>
    <s v="No corresponde"/>
    <s v="No corresponde"/>
    <n v="11"/>
    <n v="11"/>
    <m/>
    <n v="0"/>
    <n v="0"/>
    <n v="0"/>
  </r>
  <r>
    <n v="1403"/>
    <n v="210308"/>
    <x v="20"/>
    <s v="Carabaya"/>
    <s v="Ollachea"/>
    <n v="1"/>
    <n v="1"/>
    <n v="1"/>
    <s v="pobreza muy alta y ruralidad alta"/>
    <n v="2"/>
    <n v="0"/>
    <n v="0"/>
    <n v="5709"/>
    <n v="67.540000000000006"/>
    <n v="100"/>
    <n v="0.1398176291793313"/>
    <n v="329"/>
    <n v="0.16124619766131618"/>
    <n v="0.18981762230396271"/>
    <n v="0"/>
    <n v="35"/>
    <n v="81"/>
    <n v="2.7100271002710027E-3"/>
    <n v="369"/>
    <n v="4.5567168424030725E-2"/>
    <n v="0.10271002352237701"/>
    <n v="0"/>
    <n v="91"/>
    <n v="212"/>
    <x v="1"/>
    <n v="2.142857142857143E-3"/>
    <n v="5.0000000000000001E-3"/>
    <n v="0"/>
    <n v="11"/>
    <n v="25"/>
    <n v="0"/>
    <n v="2"/>
    <n v="10"/>
    <s v="No corresponde"/>
    <s v="No corresponde"/>
    <s v="No corresponde"/>
    <s v="No corresponde"/>
    <s v="No corresponde"/>
    <s v="No corresponde"/>
    <n v="0.52173913043478259"/>
    <n v="0.8"/>
    <n v="0.9"/>
    <n v="0"/>
    <n v="173"/>
    <n v="347"/>
    <n v="0"/>
    <n v="0"/>
    <n v="1"/>
    <n v="0"/>
    <n v="1"/>
    <n v="3"/>
    <s v="No corresponde"/>
    <s v="No corresponde"/>
    <s v="No corresponde"/>
    <n v="10"/>
    <n v="11"/>
    <m/>
    <n v="0"/>
    <n v="0"/>
    <n v="0"/>
  </r>
  <r>
    <n v="1404"/>
    <n v="210309"/>
    <x v="20"/>
    <s v="Carabaya"/>
    <s v="San Gabán"/>
    <n v="2"/>
    <n v="4"/>
    <n v="5"/>
    <s v="pobreza baja y ruralidad alta"/>
    <n v="1"/>
    <n v="0"/>
    <n v="0"/>
    <n v="4158"/>
    <n v="25.44"/>
    <n v="100"/>
    <n v="0.46478873239436619"/>
    <n v="142"/>
    <n v="0.52907443754150119"/>
    <n v="0.6147887110710144"/>
    <n v="0"/>
    <n v="42"/>
    <n v="98"/>
    <n v="0"/>
    <n v="337"/>
    <n v="8.5714286991528096E-2"/>
    <n v="0.20000000298023224"/>
    <n v="0"/>
    <n v="66"/>
    <n v="154"/>
    <x v="0"/>
    <s v="No corresponde"/>
    <s v="No corresponde"/>
    <n v="0"/>
    <n v="11"/>
    <n v="25"/>
    <n v="0"/>
    <n v="2"/>
    <n v="10"/>
    <s v="No corresponde"/>
    <s v="No corresponde"/>
    <s v="No corresponde"/>
    <s v="No corresponde"/>
    <s v="No corresponde"/>
    <s v="No corresponde"/>
    <n v="0.88188976377952755"/>
    <n v="0.9"/>
    <n v="0.95"/>
    <n v="0"/>
    <n v="102"/>
    <n v="204"/>
    <n v="0"/>
    <n v="1"/>
    <n v="2"/>
    <n v="0"/>
    <n v="1"/>
    <n v="3"/>
    <s v="No corresponde"/>
    <s v="No corresponde"/>
    <s v="No corresponde"/>
    <n v="10"/>
    <n v="10"/>
    <m/>
    <n v="0"/>
    <n v="0"/>
    <n v="0"/>
  </r>
  <r>
    <n v="1405"/>
    <n v="210310"/>
    <x v="20"/>
    <s v="Carabaya"/>
    <s v="Usicayos"/>
    <n v="2"/>
    <n v="4"/>
    <n v="4"/>
    <s v="pobreza media y ruralidad media"/>
    <n v="3"/>
    <n v="0"/>
    <n v="0"/>
    <n v="24430"/>
    <n v="33.880000000000003"/>
    <n v="72.090696898966328"/>
    <n v="0.26262626262626265"/>
    <n v="99"/>
    <n v="0.31619769029459055"/>
    <n v="0.38762626051902771"/>
    <n v="0"/>
    <n v="19"/>
    <n v="44"/>
    <n v="0"/>
    <n v="138"/>
    <n v="7.4999998722757616E-2"/>
    <n v="0.17499999701976776"/>
    <n v="0"/>
    <n v="65"/>
    <n v="150"/>
    <x v="0"/>
    <s v="No corresponde"/>
    <s v="No corresponde"/>
    <n v="0"/>
    <n v="15"/>
    <n v="35"/>
    <n v="0"/>
    <n v="6"/>
    <n v="14"/>
    <s v="No corresponde"/>
    <s v="No corresponde"/>
    <s v="No corresponde"/>
    <s v="No corresponde"/>
    <s v="No corresponde"/>
    <s v="No corresponde"/>
    <n v="0.30985915492957744"/>
    <n v="0.7"/>
    <n v="0.8"/>
    <n v="0"/>
    <n v="261"/>
    <n v="522"/>
    <n v="0"/>
    <n v="0"/>
    <n v="1"/>
    <n v="0"/>
    <n v="1"/>
    <n v="3"/>
    <s v="No corresponde"/>
    <s v="No corresponde"/>
    <s v="No corresponde"/>
    <n v="9"/>
    <n v="10"/>
    <m/>
    <n v="0"/>
    <n v="0"/>
    <n v="0"/>
  </r>
  <r>
    <n v="1406"/>
    <n v="210401"/>
    <x v="20"/>
    <s v="Chucuito"/>
    <s v="Juli"/>
    <n v="2"/>
    <n v="4"/>
    <n v="4"/>
    <s v="pobreza media y ruralidad media"/>
    <n v="1"/>
    <n v="0"/>
    <n v="0"/>
    <n v="21410"/>
    <n v="32.61"/>
    <n v="69.800942902042948"/>
    <n v="0.89885807504078308"/>
    <n v="613"/>
    <n v="0.93363319391194166"/>
    <n v="0.98000001907348633"/>
    <n v="0"/>
    <n v="143"/>
    <n v="333"/>
    <n v="3.7950664136622392E-3"/>
    <n v="1054"/>
    <n v="7.8795067717564338E-2"/>
    <n v="0.17879506945610046"/>
    <n v="0"/>
    <n v="329"/>
    <n v="767"/>
    <x v="0"/>
    <s v="No corresponde"/>
    <s v="No corresponde"/>
    <n v="0"/>
    <n v="15"/>
    <n v="35"/>
    <n v="0"/>
    <n v="2"/>
    <n v="10"/>
    <n v="0"/>
    <n v="0.36428571428571427"/>
    <n v="0.85"/>
    <n v="0"/>
    <n v="0.36428571428571427"/>
    <n v="0.85"/>
    <n v="0.8635057471264368"/>
    <n v="0.9"/>
    <n v="0.95"/>
    <n v="0"/>
    <n v="540"/>
    <n v="1080"/>
    <n v="0"/>
    <n v="3"/>
    <n v="6"/>
    <n v="0"/>
    <n v="1"/>
    <n v="3"/>
    <s v="No corresponde"/>
    <s v="No corresponde"/>
    <s v="No corresponde"/>
    <n v="12"/>
    <n v="12"/>
    <m/>
    <n v="0"/>
    <n v="0"/>
    <n v="0"/>
  </r>
  <r>
    <n v="1407"/>
    <n v="210402"/>
    <x v="20"/>
    <s v="Chucuito"/>
    <s v="Desaguadero"/>
    <n v="2"/>
    <n v="3"/>
    <n v="6"/>
    <s v="pobreza baja y ruralidad baja"/>
    <n v="1"/>
    <n v="0"/>
    <n v="0"/>
    <n v="32027"/>
    <n v="41.96"/>
    <n v="28.76480541455161"/>
    <n v="0.49767441860465117"/>
    <n v="430"/>
    <n v="0.57267441812939812"/>
    <n v="0.67267441749572754"/>
    <n v="0"/>
    <n v="74"/>
    <n v="171"/>
    <n v="0"/>
    <n v="438"/>
    <n v="9.6428568874086656E-2"/>
    <n v="0.22499999403953552"/>
    <n v="0"/>
    <n v="188"/>
    <n v="437"/>
    <x v="0"/>
    <s v="No corresponde"/>
    <s v="No corresponde"/>
    <n v="0"/>
    <n v="15"/>
    <n v="35"/>
    <n v="0"/>
    <n v="6"/>
    <n v="14"/>
    <s v="No corresponde"/>
    <s v="No corresponde"/>
    <s v="No corresponde"/>
    <s v="No corresponde"/>
    <s v="No corresponde"/>
    <s v="No corresponde"/>
    <n v="0.86538461538461542"/>
    <n v="0.9"/>
    <n v="0.95"/>
    <n v="0"/>
    <n v="202"/>
    <n v="405"/>
    <n v="0"/>
    <n v="0"/>
    <n v="1"/>
    <n v="0"/>
    <n v="1"/>
    <n v="3"/>
    <s v="No corresponde"/>
    <s v="No corresponde"/>
    <s v="No corresponde"/>
    <n v="9"/>
    <n v="10"/>
    <m/>
    <n v="0"/>
    <n v="0"/>
    <n v="0"/>
  </r>
  <r>
    <n v="1408"/>
    <n v="210403"/>
    <x v="20"/>
    <s v="Chucuito"/>
    <s v="Huacullani"/>
    <n v="1"/>
    <n v="1"/>
    <n v="2"/>
    <s v="pobreza alta y ruralidad alta"/>
    <n v="4"/>
    <n v="1"/>
    <n v="1"/>
    <n v="23552"/>
    <n v="60.82"/>
    <n v="100"/>
    <n v="0.59322033898305082"/>
    <n v="118"/>
    <n v="0.62536319707842769"/>
    <n v="0.66822034120559692"/>
    <n v="0"/>
    <n v="23"/>
    <n v="53"/>
    <n v="0"/>
    <n v="179"/>
    <n v="5.3571428571428568E-2"/>
    <n v="0.125"/>
    <n v="0"/>
    <n v="61"/>
    <n v="142"/>
    <x v="1"/>
    <n v="2.142857142857143E-3"/>
    <n v="5.0000000000000001E-3"/>
    <n v="0"/>
    <n v="15"/>
    <n v="35"/>
    <n v="0"/>
    <n v="6"/>
    <n v="14"/>
    <s v="No corresponde"/>
    <s v="No corresponde"/>
    <s v="No corresponde"/>
    <s v="No corresponde"/>
    <s v="No corresponde"/>
    <s v="No corresponde"/>
    <n v="0.83132530120481929"/>
    <n v="0.9"/>
    <n v="0.95"/>
    <n v="0"/>
    <n v="293"/>
    <n v="586"/>
    <n v="0"/>
    <n v="1"/>
    <n v="3"/>
    <n v="0"/>
    <n v="1"/>
    <n v="3"/>
    <s v="No corresponde"/>
    <s v="No corresponde"/>
    <s v="No corresponde"/>
    <n v="11"/>
    <n v="11"/>
    <m/>
    <n v="0"/>
    <n v="0"/>
    <n v="1"/>
  </r>
  <r>
    <n v="1409"/>
    <n v="210404"/>
    <x v="20"/>
    <s v="Chucuito"/>
    <s v="Kelluyo"/>
    <n v="1"/>
    <n v="2"/>
    <n v="2"/>
    <s v="pobreza alta y ruralidad alta"/>
    <n v="1"/>
    <n v="0"/>
    <n v="0"/>
    <n v="25800"/>
    <n v="52.32"/>
    <n v="100"/>
    <n v="0.3935483870967742"/>
    <n v="155"/>
    <n v="0.42569124432203409"/>
    <n v="0.46854838728904724"/>
    <n v="0"/>
    <n v="23"/>
    <n v="52"/>
    <n v="0"/>
    <n v="160"/>
    <n v="5.3571428571428568E-2"/>
    <n v="0.125"/>
    <n v="0"/>
    <n v="56"/>
    <n v="130"/>
    <x v="1"/>
    <n v="2.142857142857143E-3"/>
    <n v="5.0000000000000001E-3"/>
    <n v="0"/>
    <n v="15"/>
    <n v="35"/>
    <n v="0"/>
    <n v="6"/>
    <n v="14"/>
    <s v="No corresponde"/>
    <s v="No corresponde"/>
    <s v="No corresponde"/>
    <s v="No corresponde"/>
    <s v="No corresponde"/>
    <s v="No corresponde"/>
    <n v="0.65530303030303028"/>
    <n v="0.8"/>
    <n v="0.9"/>
    <n v="0"/>
    <n v="318"/>
    <n v="637"/>
    <n v="0"/>
    <n v="0"/>
    <n v="1"/>
    <n v="0"/>
    <n v="1"/>
    <n v="3"/>
    <s v="No corresponde"/>
    <s v="No corresponde"/>
    <s v="No corresponde"/>
    <n v="10"/>
    <n v="11"/>
    <m/>
    <n v="0"/>
    <n v="0"/>
    <n v="1"/>
  </r>
  <r>
    <n v="1410"/>
    <n v="210405"/>
    <x v="20"/>
    <s v="Chucuito"/>
    <s v="Pisacoma"/>
    <n v="1"/>
    <n v="3"/>
    <n v="3"/>
    <s v="pobreza media y ruralidad alta"/>
    <n v="2"/>
    <n v="0"/>
    <n v="0"/>
    <n v="13737"/>
    <n v="45.73"/>
    <n v="100"/>
    <n v="0.38297872340425532"/>
    <n v="94"/>
    <n v="0.42583586968549481"/>
    <n v="0.48297873139381409"/>
    <n v="0"/>
    <n v="22"/>
    <n v="50"/>
    <n v="4.7244094488188976E-2"/>
    <n v="127"/>
    <n v="0.11152980805985437"/>
    <n v="0.19724409282207489"/>
    <n v="0"/>
    <n v="32"/>
    <n v="74"/>
    <x v="0"/>
    <s v="No corresponde"/>
    <s v="No corresponde"/>
    <n v="0"/>
    <n v="15"/>
    <n v="35"/>
    <n v="0"/>
    <n v="2"/>
    <n v="10"/>
    <s v="No corresponde"/>
    <s v="No corresponde"/>
    <s v="No corresponde"/>
    <s v="No corresponde"/>
    <s v="No corresponde"/>
    <s v="No corresponde"/>
    <n v="0.94610778443113774"/>
    <n v="0.95"/>
    <n v="1"/>
    <n v="0"/>
    <n v="250"/>
    <n v="500"/>
    <n v="0"/>
    <n v="2"/>
    <n v="5"/>
    <n v="0"/>
    <n v="1"/>
    <n v="3"/>
    <s v="No corresponde"/>
    <s v="No corresponde"/>
    <s v="No corresponde"/>
    <n v="10"/>
    <n v="10"/>
    <m/>
    <n v="0"/>
    <n v="0"/>
    <n v="0"/>
  </r>
  <r>
    <n v="1411"/>
    <n v="210406"/>
    <x v="20"/>
    <s v="Chucuito"/>
    <s v="Pomata"/>
    <n v="1"/>
    <n v="2"/>
    <n v="3"/>
    <s v="pobreza media y ruralidad alta"/>
    <n v="3"/>
    <n v="0"/>
    <n v="0"/>
    <n v="16050"/>
    <n v="50.36"/>
    <n v="100"/>
    <n v="0.77272727272727271"/>
    <n v="352"/>
    <n v="0.81558441651331914"/>
    <n v="0.87272727489471436"/>
    <n v="0"/>
    <n v="44"/>
    <n v="101"/>
    <n v="0"/>
    <n v="430"/>
    <n v="6.4285716840199056E-2"/>
    <n v="0.15000000596046448"/>
    <n v="0"/>
    <n v="198"/>
    <n v="460"/>
    <x v="1"/>
    <n v="2.142857142857143E-3"/>
    <n v="5.0000000000000001E-3"/>
    <n v="0"/>
    <n v="15"/>
    <n v="35"/>
    <n v="0"/>
    <n v="6"/>
    <n v="14"/>
    <s v="No corresponde"/>
    <s v="No corresponde"/>
    <s v="No corresponde"/>
    <s v="No corresponde"/>
    <s v="No corresponde"/>
    <s v="No corresponde"/>
    <n v="0.87378640776699024"/>
    <n v="0.9"/>
    <n v="0.95"/>
    <n v="0"/>
    <n v="342"/>
    <n v="685"/>
    <n v="0"/>
    <n v="1"/>
    <n v="3"/>
    <n v="0"/>
    <n v="1"/>
    <n v="3"/>
    <s v="No corresponde"/>
    <s v="No corresponde"/>
    <s v="No corresponde"/>
    <n v="11"/>
    <n v="11"/>
    <m/>
    <n v="0"/>
    <n v="0"/>
    <n v="0"/>
  </r>
  <r>
    <n v="1412"/>
    <n v="210407"/>
    <x v="20"/>
    <s v="Chucuito"/>
    <s v="Zepita"/>
    <n v="1"/>
    <n v="1"/>
    <n v="1"/>
    <s v="pobreza muy alta y ruralidad alta"/>
    <n v="2"/>
    <n v="0"/>
    <n v="0"/>
    <n v="18976"/>
    <n v="73.260000000000005"/>
    <n v="100"/>
    <n v="0.59665871121718372"/>
    <n v="419"/>
    <n v="0.61808728580380556"/>
    <n v="0.64665871858596802"/>
    <n v="0"/>
    <n v="60"/>
    <n v="140"/>
    <n v="0"/>
    <n v="565"/>
    <n v="4.2857143495764048E-2"/>
    <n v="0.10000000149011612"/>
    <n v="0"/>
    <n v="239"/>
    <n v="556"/>
    <x v="1"/>
    <n v="2.142857142857143E-3"/>
    <n v="5.0000000000000001E-3"/>
    <n v="0"/>
    <n v="15"/>
    <n v="35"/>
    <n v="0"/>
    <n v="2"/>
    <n v="10"/>
    <s v="No corresponde"/>
    <s v="No corresponde"/>
    <s v="No corresponde"/>
    <s v="No corresponde"/>
    <s v="No corresponde"/>
    <s v="No corresponde"/>
    <n v="0.90199637023593471"/>
    <n v="0.95"/>
    <n v="1"/>
    <n v="0"/>
    <n v="579"/>
    <n v="1158"/>
    <n v="0"/>
    <n v="5"/>
    <n v="11"/>
    <n v="0"/>
    <n v="1"/>
    <n v="3"/>
    <s v="No corresponde"/>
    <s v="No corresponde"/>
    <s v="No corresponde"/>
    <n v="11"/>
    <n v="11"/>
    <m/>
    <n v="0"/>
    <n v="0"/>
    <n v="0"/>
  </r>
  <r>
    <n v="1413"/>
    <n v="210501"/>
    <x v="20"/>
    <s v="El Collao"/>
    <s v="Ilave"/>
    <n v="2"/>
    <n v="3"/>
    <n v="4"/>
    <s v="pobreza media y ruralidad media"/>
    <n v="1"/>
    <n v="0"/>
    <n v="0"/>
    <n v="58550"/>
    <n v="36.75"/>
    <n v="71.01282138253849"/>
    <n v="0.62476429918290388"/>
    <n v="1591"/>
    <n v="0.67833573806218428"/>
    <n v="0.74976432323455811"/>
    <n v="0"/>
    <n v="259"/>
    <n v="603"/>
    <n v="0"/>
    <n v="1912"/>
    <n v="7.4999998722757616E-2"/>
    <n v="0.17499999701976776"/>
    <n v="0"/>
    <n v="429"/>
    <n v="1000"/>
    <x v="0"/>
    <s v="No corresponde"/>
    <s v="No corresponde"/>
    <n v="0"/>
    <n v="15"/>
    <n v="35"/>
    <n v="0"/>
    <n v="6"/>
    <n v="14"/>
    <n v="0"/>
    <n v="0.36428571428571427"/>
    <n v="0.85"/>
    <n v="0"/>
    <n v="0.36428571428571427"/>
    <n v="0.85"/>
    <n v="0.91805555555555551"/>
    <n v="0.95"/>
    <n v="1"/>
    <n v="0"/>
    <n v="864"/>
    <n v="1729"/>
    <s v="No corresponde"/>
    <s v="No corresponde"/>
    <s v="No corresponde"/>
    <n v="0"/>
    <n v="1"/>
    <n v="3"/>
    <s v="No corresponde"/>
    <s v="No corresponde"/>
    <s v="No corresponde"/>
    <n v="11"/>
    <n v="11"/>
    <m/>
    <n v="0"/>
    <n v="0"/>
    <n v="0"/>
  </r>
  <r>
    <n v="1414"/>
    <n v="210502"/>
    <x v="20"/>
    <s v="El Collao"/>
    <s v="Capazo"/>
    <n v="1"/>
    <n v="1"/>
    <n v="2"/>
    <s v="pobreza alta y ruralidad alta"/>
    <n v="3"/>
    <n v="0"/>
    <n v="0"/>
    <n v="2328"/>
    <n v="57.39"/>
    <n v="100"/>
    <n v="0.5"/>
    <n v="16"/>
    <n v="0.53214285203388756"/>
    <n v="0.57499998807907104"/>
    <n v="0"/>
    <n v="3"/>
    <n v="7"/>
    <n v="0"/>
    <n v="20"/>
    <n v="5.3571428571428568E-2"/>
    <n v="0.125"/>
    <n v="0"/>
    <n v="9"/>
    <n v="19"/>
    <x v="1"/>
    <n v="2.142857142857143E-3"/>
    <n v="5.0000000000000001E-3"/>
    <n v="0"/>
    <n v="7"/>
    <n v="15"/>
    <n v="0"/>
    <n v="2"/>
    <n v="10"/>
    <s v="No corresponde"/>
    <s v="No corresponde"/>
    <s v="No corresponde"/>
    <s v="No corresponde"/>
    <s v="No corresponde"/>
    <s v="No corresponde"/>
    <n v="0.15384615384615385"/>
    <n v="0.7"/>
    <n v="0.8"/>
    <n v="0"/>
    <n v="70"/>
    <n v="141"/>
    <n v="0"/>
    <n v="1"/>
    <n v="2"/>
    <n v="0"/>
    <n v="1"/>
    <n v="3"/>
    <s v="No corresponde"/>
    <s v="No corresponde"/>
    <s v="No corresponde"/>
    <n v="11"/>
    <n v="11"/>
    <m/>
    <n v="0"/>
    <n v="0"/>
    <n v="1"/>
  </r>
  <r>
    <n v="1415"/>
    <n v="210503"/>
    <x v="20"/>
    <s v="El Collao"/>
    <s v="Pilcuyo"/>
    <n v="1"/>
    <n v="2"/>
    <n v="3"/>
    <s v="pobreza media y ruralidad alta"/>
    <n v="1"/>
    <n v="0"/>
    <n v="0"/>
    <n v="13045"/>
    <n v="50.62"/>
    <n v="100"/>
    <n v="0.73958333333333337"/>
    <n v="192"/>
    <n v="0.78244047789346605"/>
    <n v="0.83958333730697632"/>
    <n v="0"/>
    <n v="30"/>
    <n v="68"/>
    <n v="3.5842293906810036E-3"/>
    <n v="279"/>
    <n v="6.7869942637205249E-2"/>
    <n v="0.15358422696590424"/>
    <n v="0"/>
    <n v="108"/>
    <n v="251"/>
    <x v="1"/>
    <n v="2.142857142857143E-3"/>
    <n v="5.0000000000000001E-3"/>
    <n v="0"/>
    <n v="15"/>
    <n v="35"/>
    <n v="0"/>
    <n v="6"/>
    <n v="14"/>
    <s v="No corresponde"/>
    <s v="No corresponde"/>
    <s v="No corresponde"/>
    <s v="No corresponde"/>
    <s v="No corresponde"/>
    <s v="No corresponde"/>
    <n v="0.75475285171102657"/>
    <n v="0.8"/>
    <n v="0.9"/>
    <n v="0"/>
    <n v="333"/>
    <n v="667"/>
    <s v="No corresponde"/>
    <s v="No corresponde"/>
    <s v="No corresponde"/>
    <n v="0"/>
    <n v="1"/>
    <n v="3"/>
    <s v="No corresponde"/>
    <s v="No corresponde"/>
    <s v="No corresponde"/>
    <n v="10"/>
    <n v="10"/>
    <m/>
    <n v="0"/>
    <n v="0"/>
    <n v="0"/>
  </r>
  <r>
    <n v="1416"/>
    <n v="210504"/>
    <x v="20"/>
    <s v="El Collao"/>
    <s v="Santa Rosa"/>
    <n v="1"/>
    <n v="1"/>
    <n v="2"/>
    <s v="pobreza alta y ruralidad alta"/>
    <n v="2"/>
    <n v="0"/>
    <n v="0"/>
    <n v="7912"/>
    <n v="63.47"/>
    <n v="100"/>
    <n v="0.36842105263157893"/>
    <n v="76"/>
    <n v="0.40056391542119191"/>
    <n v="0.44342106580734253"/>
    <n v="0"/>
    <n v="12"/>
    <n v="28"/>
    <n v="7.6190476190476197E-2"/>
    <n v="105"/>
    <n v="0.12976190281563066"/>
    <n v="0.20119047164916992"/>
    <n v="0"/>
    <n v="43"/>
    <n v="100"/>
    <x v="1"/>
    <n v="2.142857142857143E-3"/>
    <n v="5.0000000000000001E-3"/>
    <n v="0"/>
    <n v="15"/>
    <n v="35"/>
    <n v="0"/>
    <n v="2"/>
    <n v="10"/>
    <s v="No corresponde"/>
    <s v="No corresponde"/>
    <s v="No corresponde"/>
    <s v="No corresponde"/>
    <s v="No corresponde"/>
    <s v="No corresponde"/>
    <n v="1"/>
    <n v="1"/>
    <n v="1"/>
    <n v="0"/>
    <n v="209"/>
    <n v="418"/>
    <n v="0"/>
    <n v="0"/>
    <n v="1"/>
    <n v="0"/>
    <n v="1"/>
    <n v="3"/>
    <s v="No corresponde"/>
    <s v="No corresponde"/>
    <s v="No corresponde"/>
    <n v="10"/>
    <n v="11"/>
    <m/>
    <n v="0"/>
    <n v="0"/>
    <n v="0"/>
  </r>
  <r>
    <n v="1417"/>
    <n v="210505"/>
    <x v="20"/>
    <s v="El Collao"/>
    <s v="Conduriri"/>
    <n v="1"/>
    <n v="2"/>
    <n v="2"/>
    <s v="pobreza alta y ruralidad alta"/>
    <n v="2"/>
    <n v="0"/>
    <n v="0"/>
    <n v="4453"/>
    <n v="54.49"/>
    <n v="100"/>
    <n v="0.38775510204081631"/>
    <n v="49"/>
    <n v="0.41989796424051068"/>
    <n v="0.46275511384010315"/>
    <n v="0"/>
    <n v="11"/>
    <n v="24"/>
    <n v="1.8181818181818181E-2"/>
    <n v="55"/>
    <n v="7.1753245708230246E-2"/>
    <n v="0.14318181574344635"/>
    <n v="0"/>
    <n v="35"/>
    <n v="80"/>
    <x v="1"/>
    <n v="2.142857142857143E-3"/>
    <n v="5.0000000000000001E-3"/>
    <n v="0"/>
    <n v="11"/>
    <n v="25"/>
    <n v="0"/>
    <n v="2"/>
    <n v="10"/>
    <s v="No corresponde"/>
    <s v="No corresponde"/>
    <s v="No corresponde"/>
    <s v="No corresponde"/>
    <s v="No corresponde"/>
    <s v="No corresponde"/>
    <n v="0.94117647058823528"/>
    <n v="0.95"/>
    <n v="1"/>
    <n v="0"/>
    <n v="131"/>
    <n v="263"/>
    <n v="0"/>
    <n v="1"/>
    <n v="2"/>
    <n v="0"/>
    <n v="1"/>
    <n v="3"/>
    <s v="No corresponde"/>
    <s v="No corresponde"/>
    <s v="No corresponde"/>
    <n v="11"/>
    <n v="11"/>
    <m/>
    <n v="0"/>
    <n v="0"/>
    <n v="0"/>
  </r>
  <r>
    <n v="1418"/>
    <n v="210601"/>
    <x v="20"/>
    <s v="Huancané"/>
    <s v="Huancané"/>
    <n v="1"/>
    <n v="3"/>
    <n v="4"/>
    <s v="pobreza media y ruralidad media"/>
    <n v="1"/>
    <n v="0"/>
    <n v="0"/>
    <n v="18546"/>
    <n v="44.87"/>
    <n v="69.582955575702627"/>
    <n v="0.94621848739495795"/>
    <n v="595"/>
    <n v="0.9606962866857558"/>
    <n v="0.98000001907348633"/>
    <n v="0"/>
    <n v="114"/>
    <n v="266"/>
    <n v="0"/>
    <n v="938"/>
    <n v="7.4999998722757616E-2"/>
    <n v="0.17499999701976776"/>
    <n v="0"/>
    <n v="284"/>
    <n v="662"/>
    <x v="0"/>
    <s v="No corresponde"/>
    <s v="No corresponde"/>
    <n v="0"/>
    <n v="15"/>
    <n v="35"/>
    <n v="0"/>
    <n v="2"/>
    <n v="10"/>
    <n v="0"/>
    <n v="0.36428571428571427"/>
    <n v="0.85"/>
    <n v="0"/>
    <n v="0.36428571428571427"/>
    <n v="0.85"/>
    <n v="0.74977817213842057"/>
    <n v="0.8"/>
    <n v="0.9"/>
    <n v="0"/>
    <n v="526"/>
    <n v="1053"/>
    <n v="0"/>
    <n v="3"/>
    <n v="8"/>
    <n v="0"/>
    <n v="1"/>
    <n v="3"/>
    <s v="No corresponde"/>
    <s v="No corresponde"/>
    <s v="No corresponde"/>
    <n v="12"/>
    <n v="12"/>
    <m/>
    <n v="0"/>
    <n v="0"/>
    <n v="1"/>
  </r>
  <r>
    <n v="1419"/>
    <n v="210602"/>
    <x v="20"/>
    <s v="Huancané"/>
    <s v="Cojata"/>
    <n v="1"/>
    <n v="1"/>
    <n v="2"/>
    <s v="pobreza alta y ruralidad alta"/>
    <n v="3"/>
    <n v="0"/>
    <n v="0"/>
    <n v="4458"/>
    <n v="60.24"/>
    <n v="100"/>
    <n v="0.74380165289256195"/>
    <n v="121"/>
    <n v="0.77594450513756397"/>
    <n v="0.8188016414642334"/>
    <n v="0"/>
    <n v="18"/>
    <n v="42"/>
    <n v="0"/>
    <n v="125"/>
    <n v="5.3571428571428568E-2"/>
    <n v="0.125"/>
    <n v="0"/>
    <n v="59"/>
    <n v="137"/>
    <x v="1"/>
    <n v="2.142857142857143E-3"/>
    <n v="5.0000000000000001E-3"/>
    <n v="0"/>
    <n v="11"/>
    <n v="25"/>
    <n v="0"/>
    <n v="2"/>
    <n v="10"/>
    <s v="No corresponde"/>
    <s v="No corresponde"/>
    <s v="No corresponde"/>
    <s v="No corresponde"/>
    <s v="No corresponde"/>
    <s v="No corresponde"/>
    <n v="0.9568965517241379"/>
    <n v="1"/>
    <n v="1"/>
    <n v="0"/>
    <n v="184"/>
    <n v="368"/>
    <n v="0"/>
    <n v="0"/>
    <n v="1"/>
    <n v="0"/>
    <n v="1"/>
    <n v="3"/>
    <s v="No corresponde"/>
    <s v="No corresponde"/>
    <s v="No corresponde"/>
    <n v="10"/>
    <n v="11"/>
    <m/>
    <n v="0"/>
    <n v="0"/>
    <n v="1"/>
  </r>
  <r>
    <n v="1420"/>
    <n v="210603"/>
    <x v="20"/>
    <s v="Huancané"/>
    <s v="Huatasani"/>
    <n v="1"/>
    <n v="3"/>
    <n v="3"/>
    <s v="pobreza media y ruralidad alta"/>
    <n v="2"/>
    <n v="0"/>
    <n v="0"/>
    <n v="5580"/>
    <n v="44"/>
    <n v="100"/>
    <n v="0.95588235294117652"/>
    <n v="68"/>
    <n v="0.95588236045436703"/>
    <n v="0.95588237047195435"/>
    <n v="0"/>
    <n v="15"/>
    <n v="35"/>
    <n v="0"/>
    <n v="98"/>
    <n v="6.4285716840199056E-2"/>
    <n v="0.15000000596046448"/>
    <n v="0"/>
    <n v="37"/>
    <n v="85"/>
    <x v="0"/>
    <s v="No corresponde"/>
    <s v="No corresponde"/>
    <n v="0"/>
    <n v="11"/>
    <n v="25"/>
    <n v="0"/>
    <n v="2"/>
    <n v="10"/>
    <s v="No corresponde"/>
    <s v="No corresponde"/>
    <s v="No corresponde"/>
    <s v="No corresponde"/>
    <s v="No corresponde"/>
    <s v="No corresponde"/>
    <n v="0.92647058823529416"/>
    <n v="0.95"/>
    <n v="1"/>
    <n v="0"/>
    <n v="129"/>
    <n v="259"/>
    <n v="0"/>
    <n v="1"/>
    <n v="2"/>
    <n v="0"/>
    <n v="1"/>
    <n v="3"/>
    <s v="No corresponde"/>
    <s v="No corresponde"/>
    <s v="No corresponde"/>
    <n v="10"/>
    <n v="10"/>
    <m/>
    <n v="0"/>
    <n v="0"/>
    <n v="0"/>
  </r>
  <r>
    <n v="1421"/>
    <n v="210604"/>
    <x v="20"/>
    <s v="Huancané"/>
    <s v="Inchupalla"/>
    <n v="1"/>
    <n v="1"/>
    <n v="2"/>
    <s v="pobreza alta y ruralidad alta"/>
    <n v="3"/>
    <n v="0"/>
    <n v="0"/>
    <n v="3389"/>
    <n v="65.510000000000005"/>
    <n v="100"/>
    <n v="0.9"/>
    <n v="60"/>
    <n v="0.93214286736079621"/>
    <n v="0.97500002384185791"/>
    <n v="0"/>
    <n v="9"/>
    <n v="21"/>
    <n v="0"/>
    <n v="86"/>
    <n v="5.3571428571428568E-2"/>
    <n v="0.125"/>
    <n v="0"/>
    <n v="41"/>
    <n v="94"/>
    <x v="1"/>
    <n v="2.142857142857143E-3"/>
    <n v="5.0000000000000001E-3"/>
    <n v="0"/>
    <n v="11"/>
    <n v="25"/>
    <n v="0"/>
    <n v="2"/>
    <n v="10"/>
    <s v="No corresponde"/>
    <s v="No corresponde"/>
    <s v="No corresponde"/>
    <s v="No corresponde"/>
    <s v="No corresponde"/>
    <s v="No corresponde"/>
    <n v="0"/>
    <n v="0.7"/>
    <n v="0.8"/>
    <n v="0"/>
    <n v="146"/>
    <n v="292"/>
    <s v="No corresponde"/>
    <s v="No corresponde"/>
    <s v="No corresponde"/>
    <n v="0"/>
    <n v="1"/>
    <n v="3"/>
    <s v="No corresponde"/>
    <s v="No corresponde"/>
    <s v="No corresponde"/>
    <n v="10"/>
    <n v="10"/>
    <m/>
    <n v="0"/>
    <n v="0"/>
    <n v="0"/>
  </r>
  <r>
    <n v="1422"/>
    <n v="210605"/>
    <x v="20"/>
    <s v="Huancané"/>
    <s v="Pusi"/>
    <n v="1"/>
    <n v="2"/>
    <n v="3"/>
    <s v="pobreza media y ruralidad alta"/>
    <n v="3"/>
    <n v="0"/>
    <n v="0"/>
    <n v="6452"/>
    <n v="49.37"/>
    <n v="100"/>
    <n v="0.89312977099236646"/>
    <n v="131"/>
    <n v="0.93035987731284642"/>
    <n v="0.98000001907348633"/>
    <n v="0"/>
    <n v="24"/>
    <n v="54"/>
    <n v="2.2598870056497175E-2"/>
    <n v="177"/>
    <n v="8.688458372163041E-2"/>
    <n v="0.17259886860847473"/>
    <n v="0"/>
    <n v="48"/>
    <n v="110"/>
    <x v="0"/>
    <s v="No corresponde"/>
    <s v="No corresponde"/>
    <n v="0"/>
    <n v="11"/>
    <n v="25"/>
    <n v="0"/>
    <n v="6"/>
    <n v="14"/>
    <s v="No corresponde"/>
    <s v="No corresponde"/>
    <s v="No corresponde"/>
    <s v="No corresponde"/>
    <s v="No corresponde"/>
    <s v="No corresponde"/>
    <n v="0.40816326530612246"/>
    <n v="0.7"/>
    <n v="0.8"/>
    <n v="0"/>
    <n v="207"/>
    <n v="414"/>
    <n v="0"/>
    <n v="1"/>
    <n v="3"/>
    <n v="0"/>
    <n v="1"/>
    <n v="3"/>
    <s v="No corresponde"/>
    <s v="No corresponde"/>
    <s v="No corresponde"/>
    <n v="10"/>
    <n v="10"/>
    <m/>
    <n v="0"/>
    <n v="0"/>
    <n v="0"/>
  </r>
  <r>
    <n v="1423"/>
    <n v="210606"/>
    <x v="20"/>
    <s v="Huancané"/>
    <s v="Rosaspata"/>
    <n v="1"/>
    <n v="1"/>
    <n v="2"/>
    <s v="pobreza alta y ruralidad alta"/>
    <n v="3"/>
    <n v="0"/>
    <n v="0"/>
    <n v="5275"/>
    <n v="62.51"/>
    <n v="100"/>
    <n v="0.73469387755102045"/>
    <n v="98"/>
    <n v="0.76683673271284858"/>
    <n v="0.80969387292861938"/>
    <n v="0"/>
    <n v="12"/>
    <n v="27"/>
    <n v="9.0909090909090912E-2"/>
    <n v="110"/>
    <n v="0.14448052064164893"/>
    <n v="0.21590909361839294"/>
    <n v="0"/>
    <n v="66"/>
    <n v="153"/>
    <x v="1"/>
    <n v="2.142857142857143E-3"/>
    <n v="5.0000000000000001E-3"/>
    <n v="0"/>
    <n v="11"/>
    <n v="25"/>
    <n v="0"/>
    <n v="6"/>
    <n v="14"/>
    <s v="No corresponde"/>
    <s v="No corresponde"/>
    <s v="No corresponde"/>
    <s v="No corresponde"/>
    <s v="No corresponde"/>
    <s v="No corresponde"/>
    <n v="0"/>
    <n v="0.7"/>
    <n v="0.8"/>
    <n v="0"/>
    <n v="246"/>
    <n v="492"/>
    <n v="0"/>
    <n v="2"/>
    <n v="4"/>
    <n v="0"/>
    <n v="1"/>
    <n v="3"/>
    <s v="No corresponde"/>
    <s v="No corresponde"/>
    <s v="No corresponde"/>
    <n v="11"/>
    <n v="11"/>
    <m/>
    <n v="0"/>
    <n v="0"/>
    <n v="0"/>
  </r>
  <r>
    <n v="1424"/>
    <n v="210607"/>
    <x v="20"/>
    <s v="Huancané"/>
    <s v="Taraco"/>
    <n v="1"/>
    <n v="2"/>
    <n v="3"/>
    <s v="pobreza media y ruralidad alta"/>
    <n v="1"/>
    <n v="0"/>
    <n v="0"/>
    <n v="14343"/>
    <n v="50.77"/>
    <n v="100"/>
    <n v="0.9269662921348315"/>
    <n v="356"/>
    <n v="0.94969503225139784"/>
    <n v="0.98000001907348633"/>
    <n v="0"/>
    <n v="45"/>
    <n v="104"/>
    <n v="0"/>
    <n v="408"/>
    <n v="6.4285716840199056E-2"/>
    <n v="0.15000000596046448"/>
    <n v="0"/>
    <n v="163"/>
    <n v="379"/>
    <x v="1"/>
    <n v="2.142857142857143E-3"/>
    <n v="5.0000000000000001E-3"/>
    <n v="0"/>
    <n v="15"/>
    <n v="35"/>
    <n v="0"/>
    <n v="2"/>
    <n v="10"/>
    <s v="No corresponde"/>
    <s v="No corresponde"/>
    <s v="No corresponde"/>
    <s v="No corresponde"/>
    <s v="No corresponde"/>
    <s v="No corresponde"/>
    <n v="2.3809523809523808E-2"/>
    <n v="0.7"/>
    <n v="0.8"/>
    <n v="0"/>
    <n v="378"/>
    <n v="757"/>
    <s v="No corresponde"/>
    <s v="No corresponde"/>
    <s v="No corresponde"/>
    <n v="0"/>
    <n v="1"/>
    <n v="3"/>
    <s v="No corresponde"/>
    <s v="No corresponde"/>
    <s v="No corresponde"/>
    <n v="10"/>
    <n v="10"/>
    <m/>
    <n v="0"/>
    <n v="0"/>
    <n v="1"/>
  </r>
  <r>
    <n v="1425"/>
    <n v="210608"/>
    <x v="20"/>
    <s v="Huancané"/>
    <s v="Vilque Chico"/>
    <n v="1"/>
    <n v="2"/>
    <n v="2"/>
    <s v="pobreza alta y ruralidad alta"/>
    <n v="2"/>
    <n v="0"/>
    <n v="0"/>
    <n v="8398"/>
    <n v="57.28"/>
    <n v="100"/>
    <n v="0.89743589743589747"/>
    <n v="156"/>
    <n v="0.92957875208976948"/>
    <n v="0.97243589162826538"/>
    <n v="0"/>
    <n v="18"/>
    <n v="40"/>
    <n v="6.4935064935064939E-3"/>
    <n v="154"/>
    <n v="6.0064936060188874E-2"/>
    <n v="0.13149350881576538"/>
    <n v="0"/>
    <n v="98"/>
    <n v="227"/>
    <x v="1"/>
    <n v="2.142857142857143E-3"/>
    <n v="5.0000000000000001E-3"/>
    <n v="0"/>
    <n v="11"/>
    <n v="25"/>
    <n v="0"/>
    <n v="6"/>
    <n v="14"/>
    <s v="No corresponde"/>
    <s v="No corresponde"/>
    <s v="No corresponde"/>
    <s v="No corresponde"/>
    <s v="No corresponde"/>
    <s v="No corresponde"/>
    <n v="0.54580152671755722"/>
    <n v="0.8"/>
    <n v="0.9"/>
    <n v="0"/>
    <n v="335"/>
    <n v="670"/>
    <n v="0"/>
    <n v="3"/>
    <n v="6"/>
    <n v="0"/>
    <n v="1"/>
    <n v="3"/>
    <s v="No corresponde"/>
    <s v="No corresponde"/>
    <s v="No corresponde"/>
    <n v="11"/>
    <n v="11"/>
    <m/>
    <n v="0"/>
    <n v="0"/>
    <n v="0"/>
  </r>
  <r>
    <n v="1426"/>
    <n v="210701"/>
    <x v="20"/>
    <s v="Lampa"/>
    <s v="Lampa"/>
    <n v="2"/>
    <n v="3"/>
    <n v="4"/>
    <s v="pobreza media y ruralidad media"/>
    <n v="1"/>
    <n v="0"/>
    <n v="0"/>
    <n v="10251"/>
    <n v="35.79"/>
    <n v="61.626852131841545"/>
    <n v="0.64880952380952384"/>
    <n v="336"/>
    <n v="0.70238096454516563"/>
    <n v="0.77380955219268799"/>
    <n v="0"/>
    <n v="91"/>
    <n v="212"/>
    <n v="3.2786885245901641E-2"/>
    <n v="549"/>
    <n v="0.10778688637657524"/>
    <n v="0.20778688788414001"/>
    <n v="0"/>
    <n v="151"/>
    <n v="351"/>
    <x v="0"/>
    <s v="No corresponde"/>
    <s v="No corresponde"/>
    <n v="0"/>
    <n v="15"/>
    <n v="35"/>
    <n v="0"/>
    <n v="2"/>
    <n v="10"/>
    <s v="No corresponde"/>
    <s v="No corresponde"/>
    <s v="No corresponde"/>
    <s v="No corresponde"/>
    <s v="No corresponde"/>
    <s v="No corresponde"/>
    <n v="0.89901823281907434"/>
    <n v="0.9"/>
    <n v="0.95"/>
    <n v="0"/>
    <n v="248"/>
    <n v="496"/>
    <n v="0"/>
    <n v="0"/>
    <n v="1"/>
    <n v="0"/>
    <n v="1"/>
    <n v="3"/>
    <s v="No corresponde"/>
    <s v="No corresponde"/>
    <s v="No corresponde"/>
    <n v="9"/>
    <n v="10"/>
    <m/>
    <n v="0"/>
    <n v="0"/>
    <n v="0"/>
  </r>
  <r>
    <n v="1427"/>
    <n v="210702"/>
    <x v="20"/>
    <s v="Lampa"/>
    <s v="Cabanilla"/>
    <n v="2"/>
    <n v="4"/>
    <n v="5"/>
    <s v="pobreza baja y ruralidad alta"/>
    <n v="1"/>
    <n v="0"/>
    <n v="0"/>
    <n v="5331"/>
    <n v="29.72"/>
    <n v="100"/>
    <n v="0.72727272727272729"/>
    <n v="143"/>
    <n v="0.79155844062953806"/>
    <n v="0.87727272510528564"/>
    <n v="0"/>
    <n v="41"/>
    <n v="94"/>
    <n v="0"/>
    <n v="238"/>
    <n v="8.5714286991528096E-2"/>
    <n v="0.20000000298023224"/>
    <n v="0"/>
    <n v="72"/>
    <n v="166"/>
    <x v="0"/>
    <s v="No corresponde"/>
    <s v="No corresponde"/>
    <n v="0"/>
    <n v="11"/>
    <n v="25"/>
    <n v="0"/>
    <n v="2"/>
    <n v="10"/>
    <s v="No corresponde"/>
    <s v="No corresponde"/>
    <s v="No corresponde"/>
    <s v="No corresponde"/>
    <s v="No corresponde"/>
    <s v="No corresponde"/>
    <n v="0.90944881889763785"/>
    <n v="0.95"/>
    <n v="1"/>
    <n v="0"/>
    <n v="138"/>
    <n v="277"/>
    <n v="0"/>
    <n v="0"/>
    <n v="1"/>
    <n v="0"/>
    <n v="1"/>
    <n v="3"/>
    <s v="No corresponde"/>
    <s v="No corresponde"/>
    <s v="No corresponde"/>
    <n v="9"/>
    <n v="10"/>
    <m/>
    <n v="0"/>
    <n v="0"/>
    <n v="1"/>
  </r>
  <r>
    <n v="1428"/>
    <n v="210703"/>
    <x v="20"/>
    <s v="Lampa"/>
    <s v="Calapuja"/>
    <n v="1"/>
    <n v="1"/>
    <n v="2"/>
    <s v="pobreza alta y ruralidad alta"/>
    <n v="2"/>
    <n v="0"/>
    <n v="0"/>
    <n v="1491"/>
    <n v="59.21"/>
    <n v="100"/>
    <n v="0.94545454545454544"/>
    <n v="55"/>
    <n v="0.96025974843409156"/>
    <n v="0.98000001907348633"/>
    <n v="0"/>
    <n v="14"/>
    <n v="31"/>
    <n v="0"/>
    <n v="125"/>
    <n v="5.3571428571428568E-2"/>
    <n v="0.125"/>
    <n v="0"/>
    <n v="16"/>
    <n v="37"/>
    <x v="1"/>
    <n v="2.142857142857143E-3"/>
    <n v="5.0000000000000001E-3"/>
    <n v="0"/>
    <n v="7"/>
    <n v="15"/>
    <n v="0"/>
    <n v="2"/>
    <n v="10"/>
    <s v="No corresponde"/>
    <s v="No corresponde"/>
    <s v="No corresponde"/>
    <s v="No corresponde"/>
    <s v="No corresponde"/>
    <s v="No corresponde"/>
    <n v="1"/>
    <n v="1"/>
    <n v="1"/>
    <n v="0"/>
    <n v="75"/>
    <n v="150"/>
    <n v="0"/>
    <n v="0"/>
    <n v="1"/>
    <n v="0"/>
    <n v="1"/>
    <n v="3"/>
    <s v="No corresponde"/>
    <s v="No corresponde"/>
    <s v="No corresponde"/>
    <n v="10"/>
    <n v="11"/>
    <m/>
    <n v="0"/>
    <n v="0"/>
    <n v="0"/>
  </r>
  <r>
    <n v="1429"/>
    <n v="210704"/>
    <x v="20"/>
    <s v="Lampa"/>
    <s v="Nicasio"/>
    <n v="1"/>
    <n v="2"/>
    <n v="3"/>
    <s v="pobreza media y ruralidad alta"/>
    <n v="3"/>
    <n v="0"/>
    <n v="0"/>
    <n v="2684"/>
    <n v="47.28"/>
    <n v="100"/>
    <n v="0.8571428571428571"/>
    <n v="70"/>
    <n v="0.89999998832235528"/>
    <n v="0.95714282989501953"/>
    <n v="0"/>
    <n v="13"/>
    <n v="29"/>
    <n v="0"/>
    <n v="94"/>
    <n v="6.4285716840199056E-2"/>
    <n v="0.15000000596046448"/>
    <n v="0"/>
    <n v="36"/>
    <n v="84"/>
    <x v="0"/>
    <s v="No corresponde"/>
    <s v="No corresponde"/>
    <n v="0"/>
    <n v="11"/>
    <n v="25"/>
    <n v="0"/>
    <n v="2"/>
    <n v="10"/>
    <s v="No corresponde"/>
    <s v="No corresponde"/>
    <s v="No corresponde"/>
    <s v="No corresponde"/>
    <s v="No corresponde"/>
    <s v="No corresponde"/>
    <n v="1.0101010101010102E-2"/>
    <n v="0.7"/>
    <n v="0.8"/>
    <n v="0"/>
    <n v="103"/>
    <n v="206"/>
    <n v="0"/>
    <n v="0"/>
    <n v="1"/>
    <n v="0"/>
    <n v="1"/>
    <n v="3"/>
    <s v="No corresponde"/>
    <s v="No corresponde"/>
    <s v="No corresponde"/>
    <n v="9"/>
    <n v="10"/>
    <m/>
    <n v="0"/>
    <n v="0"/>
    <n v="0"/>
  </r>
  <r>
    <n v="1430"/>
    <n v="210705"/>
    <x v="20"/>
    <s v="Lampa"/>
    <s v="Ocuviri"/>
    <n v="1"/>
    <n v="2"/>
    <n v="3"/>
    <s v="pobreza media y ruralidad alta"/>
    <n v="3"/>
    <n v="0"/>
    <n v="0"/>
    <n v="3215"/>
    <n v="50.06"/>
    <n v="100"/>
    <n v="0.70149253731343286"/>
    <n v="67"/>
    <n v="0.74434966941886371"/>
    <n v="0.80149251222610474"/>
    <n v="0"/>
    <n v="9"/>
    <n v="19"/>
    <n v="0"/>
    <n v="76"/>
    <n v="6.4285716840199056E-2"/>
    <n v="0.15000000596046448"/>
    <n v="0"/>
    <n v="28"/>
    <n v="64"/>
    <x v="1"/>
    <n v="2.142857142857143E-3"/>
    <n v="5.0000000000000001E-3"/>
    <n v="0"/>
    <n v="11"/>
    <n v="25"/>
    <n v="0"/>
    <n v="2"/>
    <n v="10"/>
    <s v="No corresponde"/>
    <s v="No corresponde"/>
    <s v="No corresponde"/>
    <s v="No corresponde"/>
    <s v="No corresponde"/>
    <s v="No corresponde"/>
    <n v="0.5393258426966292"/>
    <n v="0.8"/>
    <n v="0.9"/>
    <n v="0"/>
    <n v="76"/>
    <n v="153"/>
    <n v="0"/>
    <n v="0"/>
    <n v="1"/>
    <n v="0"/>
    <n v="1"/>
    <n v="3"/>
    <s v="No corresponde"/>
    <s v="No corresponde"/>
    <s v="No corresponde"/>
    <n v="10"/>
    <n v="11"/>
    <m/>
    <n v="0"/>
    <n v="0"/>
    <n v="0"/>
  </r>
  <r>
    <n v="1431"/>
    <n v="210706"/>
    <x v="20"/>
    <s v="Lampa"/>
    <s v="Palca"/>
    <n v="1"/>
    <n v="2"/>
    <n v="2"/>
    <s v="pobreza alta y ruralidad alta"/>
    <n v="3"/>
    <n v="0"/>
    <n v="0"/>
    <n v="2843"/>
    <n v="51.23"/>
    <n v="100"/>
    <n v="0.36363636363636365"/>
    <n v="55"/>
    <n v="0.39577922031476903"/>
    <n v="0.43863636255264282"/>
    <n v="0"/>
    <n v="5"/>
    <n v="11"/>
    <n v="0"/>
    <n v="55"/>
    <n v="5.3571428571428568E-2"/>
    <n v="0.125"/>
    <n v="0"/>
    <n v="21"/>
    <n v="48"/>
    <x v="1"/>
    <n v="2.142857142857143E-3"/>
    <n v="5.0000000000000001E-3"/>
    <n v="0"/>
    <n v="11"/>
    <n v="25"/>
    <n v="0"/>
    <n v="6"/>
    <n v="14"/>
    <s v="No corresponde"/>
    <s v="No corresponde"/>
    <s v="No corresponde"/>
    <s v="No corresponde"/>
    <s v="No corresponde"/>
    <s v="No corresponde"/>
    <n v="0.92592592592592593"/>
    <n v="0.95"/>
    <n v="1"/>
    <n v="0"/>
    <n v="118"/>
    <n v="237"/>
    <n v="0"/>
    <n v="0"/>
    <n v="1"/>
    <n v="0"/>
    <n v="1"/>
    <n v="3"/>
    <s v="No corresponde"/>
    <s v="No corresponde"/>
    <s v="No corresponde"/>
    <n v="10"/>
    <n v="11"/>
    <m/>
    <n v="0"/>
    <n v="0"/>
    <n v="0"/>
  </r>
  <r>
    <n v="1432"/>
    <n v="210707"/>
    <x v="20"/>
    <s v="Lampa"/>
    <s v="Paratia"/>
    <n v="1"/>
    <n v="1"/>
    <n v="2"/>
    <s v="pobreza alta y ruralidad alta"/>
    <n v="1"/>
    <n v="0"/>
    <n v="0"/>
    <n v="9582"/>
    <n v="57.66"/>
    <n v="100"/>
    <n v="0.54794520547945202"/>
    <n v="73"/>
    <n v="0.58008805576369249"/>
    <n v="0.62294518947601318"/>
    <n v="0"/>
    <n v="12"/>
    <n v="26"/>
    <n v="0"/>
    <n v="82"/>
    <n v="5.3571428571428568E-2"/>
    <n v="0.125"/>
    <n v="0"/>
    <n v="34"/>
    <n v="78"/>
    <x v="1"/>
    <n v="2.142857142857143E-3"/>
    <n v="5.0000000000000001E-3"/>
    <n v="0"/>
    <n v="15"/>
    <n v="35"/>
    <n v="0"/>
    <n v="2"/>
    <n v="10"/>
    <s v="No corresponde"/>
    <s v="No corresponde"/>
    <s v="No corresponde"/>
    <s v="No corresponde"/>
    <s v="No corresponde"/>
    <s v="No corresponde"/>
    <n v="0.73099415204678364"/>
    <n v="0.8"/>
    <n v="0.9"/>
    <n v="0"/>
    <n v="86"/>
    <n v="172"/>
    <n v="0"/>
    <n v="0"/>
    <n v="1"/>
    <n v="0"/>
    <n v="1"/>
    <n v="3"/>
    <s v="No corresponde"/>
    <s v="No corresponde"/>
    <s v="No corresponde"/>
    <n v="10"/>
    <n v="11"/>
    <m/>
    <n v="0"/>
    <n v="0"/>
    <n v="0"/>
  </r>
  <r>
    <n v="1433"/>
    <n v="210708"/>
    <x v="20"/>
    <s v="Lampa"/>
    <s v="Pucará"/>
    <n v="2"/>
    <n v="3"/>
    <n v="3"/>
    <s v="pobreza media y ruralidad alta"/>
    <n v="2"/>
    <n v="0"/>
    <n v="0"/>
    <n v="5151"/>
    <n v="42.9"/>
    <n v="100"/>
    <n v="0.59090909090909094"/>
    <n v="132"/>
    <n v="0.63376623237287844"/>
    <n v="0.69090908765792847"/>
    <n v="0"/>
    <n v="21"/>
    <n v="48"/>
    <n v="3.1847133757961783E-2"/>
    <n v="157"/>
    <n v="9.6132850801543407E-2"/>
    <n v="0.18184714019298553"/>
    <n v="0"/>
    <n v="87"/>
    <n v="202"/>
    <x v="0"/>
    <s v="No corresponde"/>
    <s v="No corresponde"/>
    <n v="0"/>
    <n v="11"/>
    <n v="25"/>
    <n v="0"/>
    <n v="6"/>
    <n v="14"/>
    <s v="No corresponde"/>
    <s v="No corresponde"/>
    <s v="No corresponde"/>
    <s v="No corresponde"/>
    <s v="No corresponde"/>
    <s v="No corresponde"/>
    <n v="0.94636015325670497"/>
    <n v="0.95"/>
    <n v="1"/>
    <n v="0"/>
    <n v="241"/>
    <n v="482"/>
    <n v="0"/>
    <n v="1"/>
    <n v="2"/>
    <n v="0"/>
    <n v="1"/>
    <n v="3"/>
    <s v="No corresponde"/>
    <s v="No corresponde"/>
    <s v="No corresponde"/>
    <n v="10"/>
    <n v="10"/>
    <m/>
    <n v="0"/>
    <n v="0"/>
    <n v="0"/>
  </r>
  <r>
    <n v="1434"/>
    <n v="210709"/>
    <x v="20"/>
    <s v="Lampa"/>
    <s v="Santa Lucía"/>
    <n v="1"/>
    <n v="2"/>
    <n v="4"/>
    <s v="pobreza media y ruralidad media"/>
    <n v="1"/>
    <n v="0"/>
    <n v="0"/>
    <n v="7546"/>
    <n v="51.43"/>
    <n v="38.215575038679731"/>
    <n v="0.43579766536964981"/>
    <n v="257"/>
    <n v="0.48936910507346337"/>
    <n v="0.56079769134521484"/>
    <n v="0"/>
    <n v="55"/>
    <n v="127"/>
    <n v="0"/>
    <n v="375"/>
    <n v="7.4999998722757616E-2"/>
    <n v="0.17499999701976776"/>
    <n v="0"/>
    <n v="93"/>
    <n v="215"/>
    <x v="1"/>
    <n v="2.142857142857143E-3"/>
    <n v="5.0000000000000001E-3"/>
    <n v="0"/>
    <n v="11"/>
    <n v="25"/>
    <n v="0"/>
    <n v="2"/>
    <n v="10"/>
    <s v="No corresponde"/>
    <s v="No corresponde"/>
    <s v="No corresponde"/>
    <s v="No corresponde"/>
    <s v="No corresponde"/>
    <s v="No corresponde"/>
    <n v="0.78260869565217395"/>
    <n v="0.8"/>
    <n v="0.9"/>
    <n v="0"/>
    <n v="205"/>
    <n v="410"/>
    <n v="0"/>
    <n v="0"/>
    <n v="1"/>
    <n v="0"/>
    <n v="1"/>
    <n v="3"/>
    <s v="No corresponde"/>
    <s v="No corresponde"/>
    <s v="No corresponde"/>
    <n v="10"/>
    <n v="11"/>
    <m/>
    <n v="0"/>
    <n v="0"/>
    <n v="0"/>
  </r>
  <r>
    <n v="1435"/>
    <n v="210710"/>
    <x v="20"/>
    <s v="Lampa"/>
    <s v="Vilavila"/>
    <n v="2"/>
    <n v="3"/>
    <n v="5"/>
    <s v="pobreza baja y ruralidad alta"/>
    <n v="3"/>
    <n v="0"/>
    <n v="0"/>
    <n v="4406"/>
    <n v="36.58"/>
    <n v="100"/>
    <n v="0.5714285714285714"/>
    <n v="28"/>
    <n v="0.63571428644413852"/>
    <n v="0.72142857313156128"/>
    <n v="0"/>
    <n v="7"/>
    <n v="16"/>
    <n v="0"/>
    <n v="41"/>
    <n v="8.5714286991528096E-2"/>
    <n v="0.20000000298023224"/>
    <n v="0"/>
    <n v="12"/>
    <n v="27"/>
    <x v="0"/>
    <s v="No corresponde"/>
    <s v="No corresponde"/>
    <n v="0"/>
    <n v="7"/>
    <n v="15"/>
    <n v="0"/>
    <n v="2"/>
    <n v="10"/>
    <s v="No corresponde"/>
    <s v="No corresponde"/>
    <s v="No corresponde"/>
    <s v="No corresponde"/>
    <s v="No corresponde"/>
    <s v="No corresponde"/>
    <n v="1"/>
    <n v="1"/>
    <n v="1"/>
    <n v="0"/>
    <n v="76"/>
    <n v="152"/>
    <n v="0"/>
    <n v="0"/>
    <n v="1"/>
    <n v="0"/>
    <n v="1"/>
    <n v="3"/>
    <s v="No corresponde"/>
    <s v="No corresponde"/>
    <s v="No corresponde"/>
    <n v="9"/>
    <n v="10"/>
    <m/>
    <n v="0"/>
    <n v="0"/>
    <n v="1"/>
  </r>
  <r>
    <n v="1436"/>
    <n v="210801"/>
    <x v="20"/>
    <s v="Melgar"/>
    <s v="Ayaviri"/>
    <n v="2"/>
    <n v="4"/>
    <n v="6"/>
    <s v="pobreza baja y ruralidad baja"/>
    <n v="1"/>
    <n v="0"/>
    <n v="0"/>
    <n v="22350"/>
    <n v="34.21"/>
    <n v="19.178310046573518"/>
    <n v="0.85043144774688395"/>
    <n v="1043"/>
    <n v="0.90596083545828499"/>
    <n v="0.98000001907348633"/>
    <n v="0"/>
    <n v="193"/>
    <n v="449"/>
    <n v="6.6533599467731206E-4"/>
    <n v="1503"/>
    <n v="9.7093905234175965E-2"/>
    <n v="0.22566533088684082"/>
    <n v="0"/>
    <n v="400"/>
    <n v="932"/>
    <x v="0"/>
    <s v="No corresponde"/>
    <s v="No corresponde"/>
    <n v="0"/>
    <n v="15"/>
    <n v="35"/>
    <n v="0"/>
    <n v="2"/>
    <n v="10"/>
    <n v="0"/>
    <n v="0.36428571428571427"/>
    <n v="0.85"/>
    <n v="0"/>
    <n v="0.36428571428571427"/>
    <n v="0.85"/>
    <n v="0.91397849462365588"/>
    <n v="0.95"/>
    <n v="1"/>
    <n v="0"/>
    <n v="366"/>
    <n v="732"/>
    <n v="0"/>
    <n v="0"/>
    <n v="1"/>
    <n v="0"/>
    <n v="1"/>
    <n v="3"/>
    <s v="No corresponde"/>
    <s v="No corresponde"/>
    <s v="No corresponde"/>
    <n v="11"/>
    <n v="12"/>
    <m/>
    <n v="0"/>
    <n v="0"/>
    <n v="1"/>
  </r>
  <r>
    <n v="1437"/>
    <n v="210802"/>
    <x v="20"/>
    <s v="Melgar"/>
    <s v="Antauta"/>
    <n v="1"/>
    <n v="1"/>
    <n v="2"/>
    <s v="pobreza alta y ruralidad alta"/>
    <n v="1"/>
    <n v="0"/>
    <n v="0"/>
    <n v="4404"/>
    <n v="61.6"/>
    <n v="100"/>
    <n v="0.68717948717948718"/>
    <n v="195"/>
    <n v="0.71932234720432719"/>
    <n v="0.76217949390411377"/>
    <n v="0"/>
    <n v="23"/>
    <n v="53"/>
    <n v="0"/>
    <n v="221"/>
    <n v="5.3571428571428568E-2"/>
    <n v="0.125"/>
    <n v="0"/>
    <n v="60"/>
    <n v="138"/>
    <x v="1"/>
    <n v="2.142857142857143E-3"/>
    <n v="5.0000000000000001E-3"/>
    <n v="0"/>
    <n v="7"/>
    <n v="15"/>
    <n v="0"/>
    <n v="2"/>
    <n v="10"/>
    <s v="No corresponde"/>
    <s v="No corresponde"/>
    <s v="No corresponde"/>
    <s v="No corresponde"/>
    <s v="No corresponde"/>
    <s v="No corresponde"/>
    <n v="9.1954022988505746E-2"/>
    <n v="0.7"/>
    <n v="0.8"/>
    <n v="0"/>
    <n v="153"/>
    <n v="307"/>
    <n v="0"/>
    <n v="0"/>
    <n v="1"/>
    <n v="0"/>
    <n v="1"/>
    <n v="3"/>
    <s v="No corresponde"/>
    <s v="No corresponde"/>
    <s v="No corresponde"/>
    <n v="10"/>
    <n v="11"/>
    <m/>
    <n v="0"/>
    <n v="0"/>
    <n v="0"/>
  </r>
  <r>
    <n v="1438"/>
    <n v="210803"/>
    <x v="20"/>
    <s v="Melgar"/>
    <s v="Cupi"/>
    <n v="1"/>
    <n v="3"/>
    <n v="3"/>
    <s v="pobreza media y ruralidad alta"/>
    <n v="3"/>
    <n v="0"/>
    <n v="0"/>
    <n v="3485"/>
    <n v="43.65"/>
    <n v="100"/>
    <n v="0.77777777777777779"/>
    <n v="54"/>
    <n v="0.82063491098464481"/>
    <n v="0.87777775526046753"/>
    <n v="0"/>
    <n v="10"/>
    <n v="22"/>
    <n v="5.128205128205128E-2"/>
    <n v="78"/>
    <n v="0.11556776681225815"/>
    <n v="0.20128205418586731"/>
    <n v="0"/>
    <n v="36"/>
    <n v="83"/>
    <x v="0"/>
    <s v="No corresponde"/>
    <s v="No corresponde"/>
    <n v="0"/>
    <n v="7"/>
    <n v="15"/>
    <n v="0"/>
    <n v="2"/>
    <n v="10"/>
    <s v="No corresponde"/>
    <s v="No corresponde"/>
    <s v="No corresponde"/>
    <s v="No corresponde"/>
    <s v="No corresponde"/>
    <s v="No corresponde"/>
    <n v="0.6629213483146067"/>
    <n v="0.8"/>
    <n v="0.9"/>
    <n v="0"/>
    <n v="103"/>
    <n v="206"/>
    <n v="0"/>
    <n v="0"/>
    <n v="1"/>
    <n v="0"/>
    <n v="1"/>
    <n v="3"/>
    <s v="No corresponde"/>
    <s v="No corresponde"/>
    <s v="No corresponde"/>
    <n v="9"/>
    <n v="10"/>
    <m/>
    <n v="0"/>
    <n v="0"/>
    <n v="0"/>
  </r>
  <r>
    <n v="1439"/>
    <n v="210804"/>
    <x v="20"/>
    <s v="Melgar"/>
    <s v="Llalli"/>
    <n v="1"/>
    <n v="2"/>
    <n v="3"/>
    <s v="pobreza media y ruralidad alta"/>
    <n v="3"/>
    <n v="0"/>
    <n v="0"/>
    <n v="4955"/>
    <n v="45.89"/>
    <n v="100"/>
    <n v="0.77"/>
    <n v="100"/>
    <n v="0.81285714490073069"/>
    <n v="0.87000000476837158"/>
    <n v="0"/>
    <n v="14"/>
    <n v="32"/>
    <n v="0"/>
    <n v="122"/>
    <n v="6.4285716840199056E-2"/>
    <n v="0.15000000596046448"/>
    <n v="0"/>
    <n v="48"/>
    <n v="111"/>
    <x v="0"/>
    <s v="No corresponde"/>
    <s v="No corresponde"/>
    <n v="0"/>
    <n v="11"/>
    <n v="25"/>
    <n v="0"/>
    <n v="2"/>
    <n v="10"/>
    <s v="No corresponde"/>
    <s v="No corresponde"/>
    <s v="No corresponde"/>
    <s v="No corresponde"/>
    <s v="No corresponde"/>
    <s v="No corresponde"/>
    <n v="0.97938144329896903"/>
    <n v="1"/>
    <n v="1"/>
    <n v="0"/>
    <n v="137"/>
    <n v="275"/>
    <n v="0"/>
    <n v="0"/>
    <n v="1"/>
    <n v="0"/>
    <n v="1"/>
    <n v="3"/>
    <s v="No corresponde"/>
    <s v="No corresponde"/>
    <s v="No corresponde"/>
    <n v="9"/>
    <n v="10"/>
    <m/>
    <n v="0"/>
    <n v="0"/>
    <n v="1"/>
  </r>
  <r>
    <n v="1440"/>
    <n v="210805"/>
    <x v="20"/>
    <s v="Melgar"/>
    <s v="Macari"/>
    <n v="1"/>
    <n v="1"/>
    <n v="4"/>
    <s v="pobreza media y ruralidad media"/>
    <n v="4"/>
    <n v="1"/>
    <n v="0"/>
    <n v="8687"/>
    <n v="63.73"/>
    <n v="76.586687306501545"/>
    <n v="0.57207207207207211"/>
    <n v="222"/>
    <n v="0.62564350777764732"/>
    <n v="0.69707208871841431"/>
    <n v="0"/>
    <n v="30"/>
    <n v="68"/>
    <n v="4.8872180451127817E-2"/>
    <n v="266"/>
    <n v="0.12387218229496645"/>
    <n v="0.22387218475341797"/>
    <n v="0"/>
    <n v="121"/>
    <n v="281"/>
    <x v="1"/>
    <n v="2.142857142857143E-3"/>
    <n v="5.0000000000000001E-3"/>
    <n v="0"/>
    <n v="15"/>
    <n v="35"/>
    <n v="0"/>
    <n v="6"/>
    <n v="14"/>
    <s v="No corresponde"/>
    <s v="No corresponde"/>
    <s v="No corresponde"/>
    <s v="No corresponde"/>
    <s v="No corresponde"/>
    <s v="No corresponde"/>
    <n v="0.9257950530035336"/>
    <n v="0.95"/>
    <n v="1"/>
    <n v="0"/>
    <n v="220"/>
    <n v="441"/>
    <n v="0"/>
    <n v="1"/>
    <n v="3"/>
    <n v="0"/>
    <n v="1"/>
    <n v="3"/>
    <s v="No corresponde"/>
    <s v="No corresponde"/>
    <s v="No corresponde"/>
    <n v="11"/>
    <n v="11"/>
    <m/>
    <n v="0"/>
    <n v="0"/>
    <n v="1"/>
  </r>
  <r>
    <n v="1441"/>
    <n v="210806"/>
    <x v="20"/>
    <s v="Melgar"/>
    <s v="Nuñoa"/>
    <n v="1"/>
    <n v="2"/>
    <n v="4"/>
    <s v="pobreza media y ruralidad media"/>
    <n v="3"/>
    <n v="0"/>
    <n v="0"/>
    <n v="10999"/>
    <n v="54.37"/>
    <n v="53.747161241483724"/>
    <n v="0.54121863799283154"/>
    <n v="279"/>
    <n v="0.59479006674737733"/>
    <n v="0.66621863842010498"/>
    <n v="0"/>
    <n v="34"/>
    <n v="79"/>
    <n v="0"/>
    <n v="326"/>
    <n v="7.4999998722757616E-2"/>
    <n v="0.17499999701976776"/>
    <n v="0"/>
    <n v="157"/>
    <n v="365"/>
    <x v="1"/>
    <n v="2.142857142857143E-3"/>
    <n v="5.0000000000000001E-3"/>
    <n v="0"/>
    <n v="11"/>
    <n v="25"/>
    <n v="0"/>
    <n v="2"/>
    <n v="10"/>
    <s v="No corresponde"/>
    <s v="No corresponde"/>
    <s v="No corresponde"/>
    <s v="No corresponde"/>
    <s v="No corresponde"/>
    <s v="No corresponde"/>
    <n v="0.932475884244373"/>
    <n v="0.95"/>
    <n v="1"/>
    <n v="0"/>
    <n v="317"/>
    <n v="634"/>
    <n v="0"/>
    <n v="1"/>
    <n v="2"/>
    <n v="0"/>
    <n v="1"/>
    <n v="3"/>
    <s v="No corresponde"/>
    <s v="No corresponde"/>
    <s v="No corresponde"/>
    <n v="11"/>
    <n v="11"/>
    <m/>
    <n v="0"/>
    <n v="0"/>
    <n v="0"/>
  </r>
  <r>
    <n v="1442"/>
    <n v="210807"/>
    <x v="20"/>
    <s v="Melgar"/>
    <s v="Orurillo"/>
    <n v="1"/>
    <n v="2"/>
    <n v="2"/>
    <s v="pobreza alta y ruralidad alta"/>
    <n v="4"/>
    <n v="1"/>
    <n v="0"/>
    <n v="10903"/>
    <n v="52.76"/>
    <n v="100"/>
    <n v="0.59036144578313254"/>
    <n v="249"/>
    <n v="0.62250431074332868"/>
    <n v="0.66536146402359009"/>
    <n v="0"/>
    <n v="32"/>
    <n v="73"/>
    <n v="4.0133779264214048E-2"/>
    <n v="299"/>
    <n v="9.3705205699785771E-2"/>
    <n v="0.1651337742805481"/>
    <n v="0"/>
    <n v="135"/>
    <n v="313"/>
    <x v="1"/>
    <n v="2.142857142857143E-3"/>
    <n v="5.0000000000000001E-3"/>
    <n v="0"/>
    <n v="15"/>
    <n v="35"/>
    <n v="0"/>
    <n v="6"/>
    <n v="14"/>
    <s v="No corresponde"/>
    <s v="No corresponde"/>
    <s v="No corresponde"/>
    <s v="No corresponde"/>
    <s v="No corresponde"/>
    <s v="No corresponde"/>
    <n v="0.95027624309392267"/>
    <n v="1"/>
    <n v="1"/>
    <n v="0"/>
    <n v="345"/>
    <n v="691"/>
    <n v="0"/>
    <n v="1"/>
    <n v="2"/>
    <n v="0"/>
    <n v="1"/>
    <n v="3"/>
    <s v="No corresponde"/>
    <s v="No corresponde"/>
    <s v="No corresponde"/>
    <n v="11"/>
    <n v="11"/>
    <m/>
    <n v="0"/>
    <n v="0"/>
    <n v="0"/>
  </r>
  <r>
    <n v="1443"/>
    <n v="210808"/>
    <x v="20"/>
    <s v="Melgar"/>
    <s v="Santa Rosa"/>
    <n v="1"/>
    <n v="1"/>
    <n v="4"/>
    <s v="pobreza media y ruralidad media"/>
    <n v="4"/>
    <n v="1"/>
    <n v="1"/>
    <n v="7453"/>
    <n v="64.64"/>
    <n v="57.377819548872175"/>
    <n v="0.73891625615763545"/>
    <n v="203"/>
    <n v="0.79248769404097896"/>
    <n v="0.86391627788543701"/>
    <n v="0"/>
    <n v="28"/>
    <n v="65"/>
    <n v="0"/>
    <n v="248"/>
    <n v="7.4999998722757616E-2"/>
    <n v="0.17499999701976776"/>
    <n v="0"/>
    <n v="92"/>
    <n v="214"/>
    <x v="1"/>
    <n v="2.142857142857143E-3"/>
    <n v="5.0000000000000001E-3"/>
    <n v="0"/>
    <n v="11"/>
    <n v="25"/>
    <n v="0"/>
    <n v="6"/>
    <n v="14"/>
    <s v="No corresponde"/>
    <s v="No corresponde"/>
    <s v="No corresponde"/>
    <s v="No corresponde"/>
    <s v="No corresponde"/>
    <s v="No corresponde"/>
    <n v="0.99275362318840576"/>
    <n v="1"/>
    <n v="1"/>
    <n v="0"/>
    <n v="244"/>
    <n v="488"/>
    <n v="0"/>
    <n v="1"/>
    <n v="2"/>
    <n v="0"/>
    <n v="1"/>
    <n v="3"/>
    <s v="No corresponde"/>
    <s v="No corresponde"/>
    <s v="No corresponde"/>
    <n v="11"/>
    <n v="11"/>
    <m/>
    <n v="0"/>
    <n v="0"/>
    <n v="1"/>
  </r>
  <r>
    <n v="1444"/>
    <n v="210809"/>
    <x v="20"/>
    <s v="Melgar"/>
    <s v="Umachiri"/>
    <n v="2"/>
    <n v="4"/>
    <n v="5"/>
    <s v="pobreza baja y ruralidad alta"/>
    <n v="2"/>
    <n v="0"/>
    <n v="0"/>
    <n v="4461"/>
    <n v="32.97"/>
    <n v="100"/>
    <n v="0.84313725490196079"/>
    <n v="102"/>
    <n v="0.90179272526118603"/>
    <n v="0.98000001907348633"/>
    <n v="0"/>
    <n v="15"/>
    <n v="34"/>
    <n v="9.0909090909090905E-3"/>
    <n v="110"/>
    <n v="9.4805192366822971E-2"/>
    <n v="0.20909090340137482"/>
    <n v="0"/>
    <n v="42"/>
    <n v="98"/>
    <x v="0"/>
    <s v="No corresponde"/>
    <s v="No corresponde"/>
    <n v="0"/>
    <n v="11"/>
    <n v="25"/>
    <n v="0"/>
    <n v="2"/>
    <n v="10"/>
    <s v="No corresponde"/>
    <s v="No corresponde"/>
    <s v="No corresponde"/>
    <s v="No corresponde"/>
    <s v="No corresponde"/>
    <s v="No corresponde"/>
    <n v="0.87012987012987009"/>
    <n v="0.9"/>
    <n v="0.95"/>
    <n v="0"/>
    <n v="149"/>
    <n v="298"/>
    <n v="0"/>
    <n v="0"/>
    <n v="1"/>
    <n v="0"/>
    <n v="1"/>
    <n v="3"/>
    <s v="No corresponde"/>
    <s v="No corresponde"/>
    <s v="No corresponde"/>
    <n v="9"/>
    <n v="10"/>
    <m/>
    <n v="0"/>
    <n v="0"/>
    <n v="1"/>
  </r>
  <r>
    <n v="1445"/>
    <n v="210901"/>
    <x v="20"/>
    <s v="Moho"/>
    <s v="Moho"/>
    <n v="1"/>
    <n v="1"/>
    <n v="2"/>
    <s v="pobreza alta y ruralidad alta"/>
    <n v="2"/>
    <n v="0"/>
    <n v="0"/>
    <n v="15903"/>
    <n v="62.5"/>
    <n v="100"/>
    <n v="0.76254180602006694"/>
    <n v="299"/>
    <n v="0.79468466856237019"/>
    <n v="0.83754181861877441"/>
    <n v="0"/>
    <n v="39"/>
    <n v="89"/>
    <n v="3.0769230769230769E-3"/>
    <n v="325"/>
    <n v="5.6648352846994494E-2"/>
    <n v="0.12807692587375641"/>
    <n v="0"/>
    <n v="164"/>
    <n v="381"/>
    <x v="1"/>
    <n v="2.142857142857143E-3"/>
    <n v="5.0000000000000001E-3"/>
    <n v="0"/>
    <n v="15"/>
    <n v="35"/>
    <n v="0"/>
    <n v="6"/>
    <n v="14"/>
    <n v="0"/>
    <n v="0.36428571428571427"/>
    <n v="0.85"/>
    <n v="0"/>
    <n v="0.36428571428571427"/>
    <n v="0.85"/>
    <n v="0.99492385786802029"/>
    <n v="1"/>
    <n v="1"/>
    <n v="0"/>
    <n v="523"/>
    <n v="1047"/>
    <n v="0"/>
    <n v="4"/>
    <n v="9"/>
    <n v="0"/>
    <n v="1"/>
    <n v="3"/>
    <s v="No corresponde"/>
    <s v="No corresponde"/>
    <s v="No corresponde"/>
    <n v="13"/>
    <n v="13"/>
    <m/>
    <n v="0"/>
    <n v="0"/>
    <n v="0"/>
  </r>
  <r>
    <n v="1446"/>
    <n v="210902"/>
    <x v="20"/>
    <s v="Moho"/>
    <s v="Conima"/>
    <n v="1"/>
    <n v="1"/>
    <n v="1"/>
    <s v="pobreza muy alta y ruralidad alta"/>
    <n v="3"/>
    <n v="0"/>
    <n v="0"/>
    <n v="3034"/>
    <n v="69.73"/>
    <n v="100"/>
    <n v="0.82539682539682535"/>
    <n v="63"/>
    <n v="0.84682540639457782"/>
    <n v="0.87539684772491455"/>
    <n v="0"/>
    <n v="11"/>
    <n v="25"/>
    <n v="3.8461538461538464E-2"/>
    <n v="78"/>
    <n v="8.1318684167914337E-2"/>
    <n v="0.13846154510974884"/>
    <n v="0"/>
    <n v="30"/>
    <n v="70"/>
    <x v="1"/>
    <n v="2.142857142857143E-3"/>
    <n v="5.0000000000000001E-3"/>
    <n v="0"/>
    <n v="11"/>
    <n v="25"/>
    <n v="0"/>
    <n v="6"/>
    <n v="14"/>
    <s v="No corresponde"/>
    <s v="No corresponde"/>
    <s v="No corresponde"/>
    <s v="No corresponde"/>
    <s v="No corresponde"/>
    <s v="No corresponde"/>
    <n v="0.84883720930232553"/>
    <n v="0.9"/>
    <n v="0.95"/>
    <n v="0"/>
    <n v="191"/>
    <n v="383"/>
    <n v="0"/>
    <n v="1"/>
    <n v="2"/>
    <n v="0"/>
    <n v="1"/>
    <n v="3"/>
    <s v="No corresponde"/>
    <s v="No corresponde"/>
    <s v="No corresponde"/>
    <n v="11"/>
    <n v="11"/>
    <m/>
    <n v="0"/>
    <n v="0"/>
    <n v="0"/>
  </r>
  <r>
    <n v="1447"/>
    <n v="210903"/>
    <x v="20"/>
    <s v="Moho"/>
    <s v="Huayrapata"/>
    <n v="1"/>
    <n v="1"/>
    <n v="2"/>
    <s v="pobreza alta y ruralidad alta"/>
    <n v="2"/>
    <n v="0"/>
    <n v="0"/>
    <n v="4241"/>
    <n v="66.78"/>
    <n v="100"/>
    <n v="0.54666666666666663"/>
    <n v="75"/>
    <n v="0.57880952517191564"/>
    <n v="0.62166666984558105"/>
    <n v="0"/>
    <n v="13"/>
    <n v="30"/>
    <n v="0"/>
    <n v="105"/>
    <n v="5.3571428571428568E-2"/>
    <n v="0.125"/>
    <n v="0"/>
    <n v="47"/>
    <n v="109"/>
    <x v="1"/>
    <n v="2.142857142857143E-3"/>
    <n v="5.0000000000000001E-3"/>
    <n v="0"/>
    <n v="11"/>
    <n v="25"/>
    <n v="0"/>
    <n v="6"/>
    <n v="14"/>
    <s v="No corresponde"/>
    <s v="No corresponde"/>
    <s v="No corresponde"/>
    <s v="No corresponde"/>
    <s v="No corresponde"/>
    <s v="No corresponde"/>
    <n v="0.96551724137931039"/>
    <n v="1"/>
    <n v="1"/>
    <n v="0"/>
    <n v="166"/>
    <n v="333"/>
    <n v="0"/>
    <n v="1"/>
    <n v="2"/>
    <n v="0"/>
    <n v="1"/>
    <n v="3"/>
    <s v="No corresponde"/>
    <s v="No corresponde"/>
    <s v="No corresponde"/>
    <n v="11"/>
    <n v="11"/>
    <m/>
    <n v="0"/>
    <n v="0"/>
    <n v="0"/>
  </r>
  <r>
    <n v="1448"/>
    <n v="210904"/>
    <x v="20"/>
    <s v="Moho"/>
    <s v="Tilali"/>
    <n v="1"/>
    <n v="1"/>
    <n v="2"/>
    <s v="pobreza alta y ruralidad alta"/>
    <n v="4"/>
    <n v="1"/>
    <n v="0"/>
    <n v="2742"/>
    <n v="65.05"/>
    <n v="100"/>
    <n v="0.71186440677966101"/>
    <n v="59"/>
    <n v="0.74400726097836622"/>
    <n v="0.78686439990997314"/>
    <n v="0"/>
    <n v="7"/>
    <n v="15"/>
    <n v="0"/>
    <n v="62"/>
    <n v="5.3571428571428568E-2"/>
    <n v="0.125"/>
    <n v="0"/>
    <n v="28"/>
    <n v="65"/>
    <x v="1"/>
    <n v="2.142857142857143E-3"/>
    <n v="5.0000000000000001E-3"/>
    <n v="0"/>
    <n v="11"/>
    <n v="25"/>
    <n v="0"/>
    <n v="6"/>
    <n v="14"/>
    <s v="No corresponde"/>
    <s v="No corresponde"/>
    <s v="No corresponde"/>
    <s v="No corresponde"/>
    <s v="No corresponde"/>
    <s v="No corresponde"/>
    <n v="0.68224299065420557"/>
    <n v="0.8"/>
    <n v="0.9"/>
    <n v="0"/>
    <n v="139"/>
    <n v="279"/>
    <n v="0"/>
    <n v="0"/>
    <n v="1"/>
    <n v="0"/>
    <n v="1"/>
    <n v="3"/>
    <s v="No corresponde"/>
    <s v="No corresponde"/>
    <s v="No corresponde"/>
    <n v="10"/>
    <n v="11"/>
    <m/>
    <n v="0"/>
    <n v="0"/>
    <n v="1"/>
  </r>
  <r>
    <n v="1449"/>
    <n v="211001"/>
    <x v="20"/>
    <s v="San Antonio de Putina"/>
    <s v="Putina"/>
    <n v="1"/>
    <n v="3"/>
    <n v="4"/>
    <s v="pobreza media y ruralidad media"/>
    <n v="4"/>
    <n v="1"/>
    <n v="0"/>
    <n v="27341"/>
    <n v="45.22"/>
    <n v="37.222555488902223"/>
    <n v="0.82713754646840154"/>
    <n v="538"/>
    <n v="0.88070896791766062"/>
    <n v="0.9521375298500061"/>
    <n v="0"/>
    <n v="94"/>
    <n v="219"/>
    <n v="0"/>
    <n v="744"/>
    <n v="7.4999998722757616E-2"/>
    <n v="0.17499999701976776"/>
    <n v="0"/>
    <n v="244"/>
    <n v="569"/>
    <x v="0"/>
    <s v="No corresponde"/>
    <s v="No corresponde"/>
    <n v="0"/>
    <n v="15"/>
    <n v="35"/>
    <n v="0"/>
    <n v="6"/>
    <n v="14"/>
    <n v="0"/>
    <n v="0.36428571428571427"/>
    <n v="0.85"/>
    <n v="0"/>
    <n v="0.36428571428571427"/>
    <n v="0.85"/>
    <n v="0.66319444444444442"/>
    <n v="0.8"/>
    <n v="0.9"/>
    <n v="0"/>
    <n v="377"/>
    <n v="754"/>
    <n v="0"/>
    <n v="0"/>
    <n v="1"/>
    <n v="0"/>
    <n v="1"/>
    <n v="3"/>
    <s v="No corresponde"/>
    <s v="No corresponde"/>
    <s v="No corresponde"/>
    <n v="11"/>
    <n v="12"/>
    <m/>
    <n v="0"/>
    <n v="0"/>
    <n v="0"/>
  </r>
  <r>
    <n v="1450"/>
    <n v="211002"/>
    <x v="20"/>
    <s v="San Antonio de Putina"/>
    <s v="Ananea"/>
    <n v="2"/>
    <n v="4"/>
    <n v="6"/>
    <s v="pobreza baja y ruralidad baja"/>
    <n v="1"/>
    <n v="0"/>
    <n v="0"/>
    <n v="33403"/>
    <n v="29.15"/>
    <n v="25.441432479482717"/>
    <n v="0.5"/>
    <n v="92"/>
    <n v="0.57500000510896954"/>
    <n v="0.67500001192092896"/>
    <n v="0"/>
    <n v="17"/>
    <n v="38"/>
    <n v="0"/>
    <n v="124"/>
    <n v="9.6428568874086656E-2"/>
    <n v="0.22499999403953552"/>
    <n v="0"/>
    <n v="104"/>
    <n v="241"/>
    <x v="0"/>
    <s v="No corresponde"/>
    <s v="No corresponde"/>
    <n v="0"/>
    <n v="15"/>
    <n v="35"/>
    <n v="0"/>
    <n v="2"/>
    <n v="10"/>
    <s v="No corresponde"/>
    <s v="No corresponde"/>
    <s v="No corresponde"/>
    <s v="No corresponde"/>
    <s v="No corresponde"/>
    <s v="No corresponde"/>
    <n v="0.50819672131147542"/>
    <n v="0.8"/>
    <n v="0.9"/>
    <n v="0"/>
    <n v="448"/>
    <n v="897"/>
    <s v="No corresponde"/>
    <s v="No corresponde"/>
    <s v="No corresponde"/>
    <n v="0"/>
    <n v="1"/>
    <n v="3"/>
    <s v="No corresponde"/>
    <s v="No corresponde"/>
    <s v="No corresponde"/>
    <n v="9"/>
    <n v="9"/>
    <m/>
    <n v="0"/>
    <n v="0"/>
    <n v="0"/>
  </r>
  <r>
    <n v="1451"/>
    <n v="211003"/>
    <x v="20"/>
    <s v="San Antonio de Putina"/>
    <s v="Pedro Vilca Apaza"/>
    <n v="1"/>
    <n v="2"/>
    <n v="3"/>
    <s v="pobreza media y ruralidad alta"/>
    <n v="3"/>
    <n v="0"/>
    <n v="0"/>
    <n v="3025"/>
    <n v="46.81"/>
    <n v="100"/>
    <n v="0.90909090909090906"/>
    <n v="44"/>
    <n v="0.93948052765487078"/>
    <n v="0.98000001907348633"/>
    <n v="0"/>
    <n v="6"/>
    <n v="13"/>
    <n v="0"/>
    <n v="59"/>
    <n v="6.4285716840199056E-2"/>
    <n v="0.15000000596046448"/>
    <n v="0"/>
    <n v="27"/>
    <n v="62"/>
    <x v="0"/>
    <s v="No corresponde"/>
    <s v="No corresponde"/>
    <n v="0"/>
    <n v="11"/>
    <n v="25"/>
    <n v="0"/>
    <n v="6"/>
    <n v="14"/>
    <s v="No corresponde"/>
    <s v="No corresponde"/>
    <s v="No corresponde"/>
    <s v="No corresponde"/>
    <s v="No corresponde"/>
    <s v="No corresponde"/>
    <n v="2.7777777777777776E-2"/>
    <n v="0.7"/>
    <n v="0.8"/>
    <n v="0"/>
    <n v="139"/>
    <n v="279"/>
    <n v="0"/>
    <n v="0"/>
    <n v="1"/>
    <n v="0"/>
    <n v="1"/>
    <n v="3"/>
    <s v="No corresponde"/>
    <s v="No corresponde"/>
    <s v="No corresponde"/>
    <n v="9"/>
    <n v="10"/>
    <m/>
    <n v="0"/>
    <n v="0"/>
    <n v="0"/>
  </r>
  <r>
    <n v="1452"/>
    <n v="211004"/>
    <x v="20"/>
    <s v="San Antonio de Putina"/>
    <s v="Quilcapuncu"/>
    <n v="1"/>
    <n v="1"/>
    <n v="2"/>
    <s v="pobreza alta y ruralidad alta"/>
    <n v="2"/>
    <n v="0"/>
    <n v="0"/>
    <n v="5872"/>
    <n v="65.34"/>
    <n v="100"/>
    <n v="0.60962566844919786"/>
    <n v="187"/>
    <n v="0.6417685327773972"/>
    <n v="0.68462568521499634"/>
    <n v="0"/>
    <n v="26"/>
    <n v="59"/>
    <n v="0"/>
    <n v="241"/>
    <n v="5.3571428571428568E-2"/>
    <n v="0.125"/>
    <n v="0"/>
    <n v="76"/>
    <n v="177"/>
    <x v="1"/>
    <n v="2.142857142857143E-3"/>
    <n v="5.0000000000000001E-3"/>
    <n v="0"/>
    <n v="11"/>
    <n v="25"/>
    <n v="0"/>
    <n v="2"/>
    <n v="10"/>
    <s v="No corresponde"/>
    <s v="No corresponde"/>
    <s v="No corresponde"/>
    <s v="No corresponde"/>
    <s v="No corresponde"/>
    <s v="No corresponde"/>
    <n v="0.61290322580645162"/>
    <n v="0.8"/>
    <n v="0.9"/>
    <n v="0"/>
    <n v="191"/>
    <n v="383"/>
    <n v="0"/>
    <n v="1"/>
    <n v="2"/>
    <n v="0"/>
    <n v="1"/>
    <n v="3"/>
    <s v="No corresponde"/>
    <s v="No corresponde"/>
    <s v="No corresponde"/>
    <n v="11"/>
    <n v="11"/>
    <m/>
    <n v="0"/>
    <n v="0"/>
    <n v="0"/>
  </r>
  <r>
    <n v="1453"/>
    <n v="211005"/>
    <x v="20"/>
    <s v="San Antonio de Putina"/>
    <s v="Sina"/>
    <n v="1"/>
    <n v="1"/>
    <n v="2"/>
    <s v="pobreza alta y ruralidad alta"/>
    <n v="2"/>
    <n v="0"/>
    <n v="0"/>
    <n v="1744"/>
    <n v="60.63"/>
    <n v="100"/>
    <n v="0.54545454545454541"/>
    <n v="44"/>
    <n v="0.57759740445520968"/>
    <n v="0.62045454978942871"/>
    <n v="0"/>
    <n v="9"/>
    <n v="21"/>
    <n v="0"/>
    <n v="65"/>
    <n v="5.3571428571428568E-2"/>
    <n v="0.125"/>
    <n v="0"/>
    <n v="24"/>
    <n v="54"/>
    <x v="1"/>
    <n v="2.142857142857143E-3"/>
    <n v="5.0000000000000001E-3"/>
    <n v="0"/>
    <n v="7"/>
    <n v="15"/>
    <n v="0"/>
    <n v="2"/>
    <n v="10"/>
    <s v="No corresponde"/>
    <s v="No corresponde"/>
    <s v="No corresponde"/>
    <s v="No corresponde"/>
    <s v="No corresponde"/>
    <s v="No corresponde"/>
    <n v="1"/>
    <n v="1"/>
    <n v="1"/>
    <n v="0"/>
    <n v="61"/>
    <n v="123"/>
    <n v="0"/>
    <n v="0"/>
    <n v="1"/>
    <n v="0"/>
    <n v="1"/>
    <n v="3"/>
    <s v="No corresponde"/>
    <s v="No corresponde"/>
    <s v="No corresponde"/>
    <n v="10"/>
    <n v="11"/>
    <m/>
    <n v="0"/>
    <n v="0"/>
    <n v="0"/>
  </r>
  <r>
    <n v="1454"/>
    <n v="211102"/>
    <x v="20"/>
    <s v="San Román"/>
    <s v="Cabana"/>
    <n v="2"/>
    <n v="3"/>
    <n v="5"/>
    <s v="pobreza baja y ruralidad alta"/>
    <n v="3"/>
    <n v="0"/>
    <n v="0"/>
    <n v="4183"/>
    <n v="35.21"/>
    <n v="100"/>
    <n v="0.828125"/>
    <n v="128"/>
    <n v="0.89241070406777523"/>
    <n v="0.97812497615814209"/>
    <n v="0"/>
    <n v="23"/>
    <n v="53"/>
    <n v="0"/>
    <n v="158"/>
    <n v="8.5714286991528096E-2"/>
    <n v="0.20000000298023224"/>
    <n v="0"/>
    <n v="54"/>
    <n v="125"/>
    <x v="0"/>
    <s v="No corresponde"/>
    <s v="No corresponde"/>
    <n v="0"/>
    <n v="11"/>
    <n v="25"/>
    <n v="0"/>
    <n v="6"/>
    <n v="14"/>
    <s v="No corresponde"/>
    <s v="No corresponde"/>
    <s v="No corresponde"/>
    <s v="No corresponde"/>
    <s v="No corresponde"/>
    <s v="No corresponde"/>
    <n v="0.80632411067193677"/>
    <n v="0.9"/>
    <n v="0.95"/>
    <n v="0"/>
    <n v="161"/>
    <n v="323"/>
    <n v="0"/>
    <n v="0"/>
    <n v="1"/>
    <n v="0"/>
    <n v="1"/>
    <n v="3"/>
    <s v="No corresponde"/>
    <s v="No corresponde"/>
    <s v="No corresponde"/>
    <n v="9"/>
    <n v="10"/>
    <m/>
    <n v="0"/>
    <n v="0"/>
    <n v="1"/>
  </r>
  <r>
    <n v="1455"/>
    <n v="211103"/>
    <x v="20"/>
    <s v="San Román"/>
    <s v="Cabanillas"/>
    <n v="2"/>
    <n v="4"/>
    <n v="5"/>
    <s v="pobreza baja y ruralidad alta"/>
    <n v="1"/>
    <n v="0"/>
    <n v="0"/>
    <n v="5406"/>
    <n v="32.049999999999997"/>
    <n v="100"/>
    <n v="0.77272727272727271"/>
    <n v="154"/>
    <n v="0.83701299305086008"/>
    <n v="0.92272728681564331"/>
    <n v="0"/>
    <n v="27"/>
    <n v="62"/>
    <n v="0"/>
    <n v="213"/>
    <n v="8.5714286991528096E-2"/>
    <n v="0.20000000298023224"/>
    <n v="0"/>
    <n v="68"/>
    <n v="157"/>
    <x v="0"/>
    <s v="No corresponde"/>
    <s v="No corresponde"/>
    <n v="0"/>
    <n v="11"/>
    <n v="25"/>
    <n v="0"/>
    <n v="6"/>
    <n v="14"/>
    <s v="No corresponde"/>
    <s v="No corresponde"/>
    <s v="No corresponde"/>
    <s v="No corresponde"/>
    <s v="No corresponde"/>
    <s v="No corresponde"/>
    <n v="0.94210526315789478"/>
    <n v="0.95"/>
    <n v="1"/>
    <n v="0"/>
    <n v="148"/>
    <n v="297"/>
    <n v="0"/>
    <n v="1"/>
    <n v="2"/>
    <n v="0"/>
    <n v="1"/>
    <n v="3"/>
    <s v="No corresponde"/>
    <s v="No corresponde"/>
    <s v="No corresponde"/>
    <n v="10"/>
    <n v="10"/>
    <m/>
    <n v="0"/>
    <n v="0"/>
    <n v="1"/>
  </r>
  <r>
    <n v="1456"/>
    <n v="211104"/>
    <x v="20"/>
    <s v="San Román"/>
    <s v="Caracoto"/>
    <n v="1"/>
    <n v="2"/>
    <n v="3"/>
    <s v="pobreza media y ruralidad alta"/>
    <n v="2"/>
    <n v="0"/>
    <n v="0"/>
    <n v="5554"/>
    <n v="48.81"/>
    <n v="100"/>
    <n v="0.9096774193548387"/>
    <n v="310"/>
    <n v="0.93981567637711627"/>
    <n v="0.98000001907348633"/>
    <n v="0"/>
    <n v="44"/>
    <n v="102"/>
    <n v="0"/>
    <n v="406"/>
    <n v="6.4285716840199056E-2"/>
    <n v="0.15000000596046448"/>
    <n v="0"/>
    <n v="100"/>
    <n v="233"/>
    <x v="0"/>
    <s v="No corresponde"/>
    <s v="No corresponde"/>
    <n v="0"/>
    <n v="11"/>
    <n v="25"/>
    <n v="0"/>
    <n v="2"/>
    <n v="10"/>
    <s v="No corresponde"/>
    <s v="No corresponde"/>
    <s v="No corresponde"/>
    <s v="No corresponde"/>
    <s v="No corresponde"/>
    <s v="No corresponde"/>
    <n v="0.95364238410596025"/>
    <n v="1"/>
    <n v="1"/>
    <n v="0"/>
    <n v="223"/>
    <n v="447"/>
    <n v="0"/>
    <n v="0"/>
    <n v="1"/>
    <n v="0"/>
    <n v="1"/>
    <n v="3"/>
    <s v="No corresponde"/>
    <s v="No corresponde"/>
    <s v="No corresponde"/>
    <n v="9"/>
    <n v="10"/>
    <m/>
    <n v="0"/>
    <n v="0"/>
    <n v="0"/>
  </r>
  <r>
    <n v="1457"/>
    <n v="211201"/>
    <x v="20"/>
    <s v="Sandia"/>
    <s v="Sandia"/>
    <n v="2"/>
    <n v="3"/>
    <n v="4"/>
    <s v="pobreza media y ruralidad media"/>
    <n v="4"/>
    <n v="1"/>
    <n v="0"/>
    <n v="12358"/>
    <n v="40.6"/>
    <n v="66.308364124958004"/>
    <n v="0.90575916230366493"/>
    <n v="382"/>
    <n v="0.93757667234787412"/>
    <n v="0.98000001907348633"/>
    <n v="0"/>
    <n v="87"/>
    <n v="202"/>
    <n v="2.9585798816568047E-3"/>
    <n v="676"/>
    <n v="7.7958579020085031E-2"/>
    <n v="0.17795857787132263"/>
    <n v="0"/>
    <n v="205"/>
    <n v="478"/>
    <x v="0"/>
    <s v="No corresponde"/>
    <s v="No corresponde"/>
    <n v="0"/>
    <n v="15"/>
    <n v="35"/>
    <n v="0"/>
    <n v="6"/>
    <n v="14"/>
    <n v="0"/>
    <n v="0.36428571428571427"/>
    <n v="0.85"/>
    <n v="0"/>
    <n v="0.36428571428571427"/>
    <n v="0.85"/>
    <n v="0.95407407407407407"/>
    <n v="1"/>
    <n v="1"/>
    <n v="0"/>
    <n v="298"/>
    <n v="597"/>
    <n v="0"/>
    <n v="1"/>
    <n v="3"/>
    <n v="0"/>
    <n v="1"/>
    <n v="3"/>
    <s v="No corresponde"/>
    <s v="No corresponde"/>
    <s v="No corresponde"/>
    <n v="12"/>
    <n v="12"/>
    <m/>
    <n v="0"/>
    <n v="0"/>
    <n v="0"/>
  </r>
  <r>
    <n v="1458"/>
    <n v="211202"/>
    <x v="20"/>
    <s v="Sandia"/>
    <s v="Cuyocuyo"/>
    <n v="1"/>
    <n v="2"/>
    <n v="2"/>
    <s v="pobreza alta y ruralidad alta"/>
    <n v="2"/>
    <n v="0"/>
    <n v="0"/>
    <n v="4722"/>
    <n v="56.2"/>
    <n v="100"/>
    <n v="0.55974842767295596"/>
    <n v="159"/>
    <n v="0.59189127263782904"/>
    <n v="0.63474839925765991"/>
    <n v="0"/>
    <n v="26"/>
    <n v="59"/>
    <n v="4.1666666666666666E-3"/>
    <n v="240"/>
    <n v="5.7738093535105388E-2"/>
    <n v="0.12916666269302368"/>
    <n v="0"/>
    <n v="71"/>
    <n v="165"/>
    <x v="1"/>
    <n v="2.142857142857143E-3"/>
    <n v="5.0000000000000001E-3"/>
    <n v="0"/>
    <n v="11"/>
    <n v="25"/>
    <n v="0"/>
    <n v="6"/>
    <n v="14"/>
    <s v="No corresponde"/>
    <s v="No corresponde"/>
    <s v="No corresponde"/>
    <s v="No corresponde"/>
    <s v="No corresponde"/>
    <s v="No corresponde"/>
    <n v="0.83282674772036469"/>
    <n v="0.9"/>
    <n v="0.95"/>
    <n v="0"/>
    <n v="200"/>
    <n v="400"/>
    <s v="No corresponde"/>
    <s v="No corresponde"/>
    <s v="No corresponde"/>
    <n v="0"/>
    <n v="1"/>
    <n v="3"/>
    <s v="No corresponde"/>
    <s v="No corresponde"/>
    <s v="No corresponde"/>
    <n v="10"/>
    <n v="10"/>
    <m/>
    <n v="0"/>
    <n v="0"/>
    <n v="1"/>
  </r>
  <r>
    <n v="1459"/>
    <n v="211203"/>
    <x v="20"/>
    <s v="Sandia"/>
    <s v="Limbani"/>
    <n v="2"/>
    <n v="4"/>
    <n v="5"/>
    <s v="pobreza baja y ruralidad alta"/>
    <n v="3"/>
    <n v="0"/>
    <n v="0"/>
    <n v="4379"/>
    <n v="25.1"/>
    <n v="100"/>
    <n v="0.46666666666666667"/>
    <n v="60"/>
    <n v="0.53095238435836067"/>
    <n v="0.61666667461395264"/>
    <n v="0"/>
    <n v="10"/>
    <n v="23"/>
    <n v="0"/>
    <n v="82"/>
    <n v="8.5714286991528096E-2"/>
    <n v="0.20000000298023224"/>
    <n v="0"/>
    <n v="42"/>
    <n v="98"/>
    <x v="0"/>
    <s v="No corresponde"/>
    <s v="No corresponde"/>
    <n v="0"/>
    <n v="11"/>
    <n v="25"/>
    <n v="0"/>
    <n v="2"/>
    <n v="10"/>
    <s v="No corresponde"/>
    <s v="No corresponde"/>
    <s v="No corresponde"/>
    <s v="No corresponde"/>
    <s v="No corresponde"/>
    <s v="No corresponde"/>
    <n v="0.13235294117647059"/>
    <n v="0.7"/>
    <n v="0.8"/>
    <n v="0"/>
    <n v="148"/>
    <n v="297"/>
    <n v="0"/>
    <n v="0"/>
    <n v="1"/>
    <n v="0"/>
    <n v="1"/>
    <n v="3"/>
    <s v="No corresponde"/>
    <s v="No corresponde"/>
    <s v="No corresponde"/>
    <n v="9"/>
    <n v="10"/>
    <m/>
    <n v="0"/>
    <n v="0"/>
    <n v="0"/>
  </r>
  <r>
    <n v="1460"/>
    <n v="211204"/>
    <x v="20"/>
    <s v="Sandia"/>
    <s v="Patambuco"/>
    <n v="1"/>
    <n v="1"/>
    <n v="1"/>
    <s v="pobreza muy alta y ruralidad alta"/>
    <n v="3"/>
    <n v="0"/>
    <n v="0"/>
    <n v="3929"/>
    <n v="69.89"/>
    <n v="100"/>
    <n v="0.37878787878787878"/>
    <n v="132"/>
    <n v="0.40021645377724718"/>
    <n v="0.42878788709640503"/>
    <n v="0"/>
    <n v="18"/>
    <n v="41"/>
    <n v="0"/>
    <n v="162"/>
    <n v="4.2857143495764048E-2"/>
    <n v="0.10000000149011612"/>
    <n v="0"/>
    <n v="79"/>
    <n v="184"/>
    <x v="1"/>
    <n v="2.142857142857143E-3"/>
    <n v="5.0000000000000001E-3"/>
    <n v="0"/>
    <n v="11"/>
    <n v="25"/>
    <n v="0"/>
    <n v="2"/>
    <n v="10"/>
    <s v="No corresponde"/>
    <s v="No corresponde"/>
    <s v="No corresponde"/>
    <s v="No corresponde"/>
    <s v="No corresponde"/>
    <s v="No corresponde"/>
    <n v="0.66666666666666663"/>
    <n v="0.8"/>
    <n v="0.9"/>
    <n v="0"/>
    <n v="157"/>
    <n v="315"/>
    <n v="0"/>
    <n v="1"/>
    <n v="2"/>
    <n v="0"/>
    <n v="1"/>
    <n v="3"/>
    <s v="No corresponde"/>
    <s v="No corresponde"/>
    <s v="No corresponde"/>
    <n v="11"/>
    <n v="11"/>
    <m/>
    <n v="0"/>
    <n v="0"/>
    <n v="1"/>
  </r>
  <r>
    <n v="1461"/>
    <n v="211205"/>
    <x v="20"/>
    <s v="Sandia"/>
    <s v="Phara"/>
    <n v="2"/>
    <n v="3"/>
    <n v="5"/>
    <s v="pobreza baja y ruralidad alta"/>
    <n v="3"/>
    <n v="0"/>
    <n v="0"/>
    <n v="4858"/>
    <n v="37.99"/>
    <n v="100"/>
    <n v="0.52100840336134457"/>
    <n v="119"/>
    <n v="0.5852941196648872"/>
    <n v="0.6710084080696106"/>
    <n v="0"/>
    <n v="18"/>
    <n v="41"/>
    <n v="0"/>
    <n v="148"/>
    <n v="8.5714286991528096E-2"/>
    <n v="0.20000000298023224"/>
    <n v="0"/>
    <n v="76"/>
    <n v="177"/>
    <x v="0"/>
    <s v="No corresponde"/>
    <s v="No corresponde"/>
    <n v="0"/>
    <n v="11"/>
    <n v="25"/>
    <n v="0"/>
    <n v="6"/>
    <n v="14"/>
    <s v="No corresponde"/>
    <s v="No corresponde"/>
    <s v="No corresponde"/>
    <s v="No corresponde"/>
    <s v="No corresponde"/>
    <s v="No corresponde"/>
    <n v="0.97126436781609193"/>
    <n v="1"/>
    <n v="1"/>
    <n v="0"/>
    <n v="137"/>
    <n v="274"/>
    <n v="0"/>
    <n v="0"/>
    <n v="1"/>
    <n v="0"/>
    <n v="1"/>
    <n v="3"/>
    <s v="No corresponde"/>
    <s v="No corresponde"/>
    <s v="No corresponde"/>
    <n v="9"/>
    <n v="10"/>
    <m/>
    <n v="0"/>
    <n v="0"/>
    <n v="0"/>
  </r>
  <r>
    <n v="1462"/>
    <n v="211206"/>
    <x v="20"/>
    <s v="Sandia"/>
    <s v="Quiaca"/>
    <n v="1"/>
    <n v="1"/>
    <n v="2"/>
    <s v="pobreza alta y ruralidad alta"/>
    <n v="3"/>
    <n v="0"/>
    <n v="0"/>
    <n v="2390"/>
    <n v="59.66"/>
    <n v="100"/>
    <n v="0.54838709677419351"/>
    <n v="62"/>
    <n v="0.58052995457627254"/>
    <n v="0.62338709831237793"/>
    <n v="0"/>
    <n v="13"/>
    <n v="30"/>
    <n v="0"/>
    <n v="80"/>
    <n v="5.3571428571428568E-2"/>
    <n v="0.125"/>
    <n v="0"/>
    <n v="36"/>
    <n v="83"/>
    <x v="1"/>
    <n v="2.142857142857143E-3"/>
    <n v="5.0000000000000001E-3"/>
    <n v="0"/>
    <n v="7"/>
    <n v="15"/>
    <n v="0"/>
    <n v="2"/>
    <n v="10"/>
    <s v="No corresponde"/>
    <s v="No corresponde"/>
    <s v="No corresponde"/>
    <s v="No corresponde"/>
    <s v="No corresponde"/>
    <s v="No corresponde"/>
    <n v="1"/>
    <n v="1"/>
    <n v="1"/>
    <n v="0"/>
    <n v="96"/>
    <n v="192"/>
    <n v="0"/>
    <n v="0"/>
    <n v="1"/>
    <n v="0"/>
    <n v="1"/>
    <n v="3"/>
    <s v="No corresponde"/>
    <s v="No corresponde"/>
    <s v="No corresponde"/>
    <n v="10"/>
    <n v="11"/>
    <m/>
    <n v="0"/>
    <n v="0"/>
    <n v="0"/>
  </r>
  <r>
    <n v="1463"/>
    <n v="211207"/>
    <x v="20"/>
    <s v="Sandia"/>
    <s v="San Juan del Oro"/>
    <n v="2"/>
    <n v="3"/>
    <n v="3"/>
    <s v="pobreza media y ruralidad alta"/>
    <n v="1"/>
    <n v="0"/>
    <n v="0"/>
    <n v="14064"/>
    <n v="43.01"/>
    <n v="100"/>
    <n v="0.53488372093023251"/>
    <n v="86"/>
    <n v="0.57774085558926147"/>
    <n v="0.63488370180130005"/>
    <n v="0"/>
    <n v="15"/>
    <n v="35"/>
    <n v="0"/>
    <n v="106"/>
    <n v="6.4285716840199056E-2"/>
    <n v="0.15000000596046448"/>
    <n v="0"/>
    <n v="57"/>
    <n v="132"/>
    <x v="0"/>
    <s v="No corresponde"/>
    <s v="No corresponde"/>
    <n v="0"/>
    <n v="15"/>
    <n v="35"/>
    <n v="0"/>
    <n v="6"/>
    <n v="14"/>
    <s v="No corresponde"/>
    <s v="No corresponde"/>
    <s v="No corresponde"/>
    <s v="No corresponde"/>
    <s v="No corresponde"/>
    <s v="No corresponde"/>
    <n v="0.78816199376947038"/>
    <n v="0.8"/>
    <n v="0.9"/>
    <n v="0"/>
    <n v="138"/>
    <n v="276"/>
    <n v="0"/>
    <n v="0"/>
    <n v="1"/>
    <n v="0"/>
    <n v="1"/>
    <n v="3"/>
    <s v="No corresponde"/>
    <s v="No corresponde"/>
    <s v="No corresponde"/>
    <n v="9"/>
    <n v="10"/>
    <m/>
    <n v="0"/>
    <n v="0"/>
    <n v="0"/>
  </r>
  <r>
    <n v="1464"/>
    <n v="211208"/>
    <x v="20"/>
    <s v="Sandia"/>
    <s v="Yanahuaya"/>
    <n v="2"/>
    <n v="4"/>
    <n v="5"/>
    <s v="pobreza baja y ruralidad alta"/>
    <n v="1"/>
    <n v="0"/>
    <n v="0"/>
    <n v="2222"/>
    <n v="32.86"/>
    <n v="100"/>
    <n v="0.51428571428571423"/>
    <n v="70"/>
    <n v="0.57857143076098694"/>
    <n v="0.66428571939468384"/>
    <n v="0"/>
    <n v="13"/>
    <n v="29"/>
    <n v="0"/>
    <n v="76"/>
    <n v="8.5714286991528096E-2"/>
    <n v="0.20000000298023224"/>
    <n v="0"/>
    <n v="35"/>
    <n v="81"/>
    <x v="0"/>
    <s v="No corresponde"/>
    <s v="No corresponde"/>
    <n v="0"/>
    <n v="11"/>
    <n v="25"/>
    <n v="0"/>
    <n v="2"/>
    <n v="10"/>
    <s v="No corresponde"/>
    <s v="No corresponde"/>
    <s v="No corresponde"/>
    <s v="No corresponde"/>
    <s v="No corresponde"/>
    <s v="No corresponde"/>
    <n v="0.89637305699481862"/>
    <n v="0.9"/>
    <n v="0.95"/>
    <n v="0"/>
    <n v="104"/>
    <n v="208"/>
    <n v="0"/>
    <n v="0"/>
    <n v="1"/>
    <n v="0"/>
    <n v="1"/>
    <n v="3"/>
    <s v="No corresponde"/>
    <s v="No corresponde"/>
    <s v="No corresponde"/>
    <n v="9"/>
    <n v="10"/>
    <m/>
    <n v="0"/>
    <n v="0"/>
    <n v="1"/>
  </r>
  <r>
    <n v="1465"/>
    <n v="211209"/>
    <x v="20"/>
    <s v="Sandia"/>
    <s v="Alto Inambari"/>
    <n v="2"/>
    <n v="4"/>
    <n v="5"/>
    <s v="pobreza baja y ruralidad alta"/>
    <n v="1"/>
    <n v="0"/>
    <n v="0"/>
    <n v="9671"/>
    <n v="33.69"/>
    <n v="100"/>
    <n v="0.73426573426573427"/>
    <n v="143"/>
    <n v="0.79855144279939194"/>
    <n v="0.8842657208442688"/>
    <n v="0"/>
    <n v="21"/>
    <n v="47"/>
    <n v="0"/>
    <n v="161"/>
    <n v="8.5714286991528096E-2"/>
    <n v="0.20000000298023224"/>
    <n v="0"/>
    <n v="100"/>
    <n v="232"/>
    <x v="0"/>
    <s v="No corresponde"/>
    <s v="No corresponde"/>
    <n v="0"/>
    <n v="15"/>
    <n v="35"/>
    <n v="0"/>
    <n v="2"/>
    <n v="10"/>
    <s v="No corresponde"/>
    <s v="No corresponde"/>
    <s v="No corresponde"/>
    <s v="No corresponde"/>
    <s v="No corresponde"/>
    <s v="No corresponde"/>
    <n v="0.97816593886462877"/>
    <n v="1"/>
    <n v="1"/>
    <n v="0"/>
    <n v="161"/>
    <n v="323"/>
    <n v="0"/>
    <n v="1"/>
    <n v="2"/>
    <n v="0"/>
    <n v="1"/>
    <n v="3"/>
    <s v="No corresponde"/>
    <s v="No corresponde"/>
    <s v="No corresponde"/>
    <n v="10"/>
    <n v="10"/>
    <m/>
    <n v="0"/>
    <n v="0"/>
    <n v="0"/>
  </r>
  <r>
    <n v="1466"/>
    <n v="211210"/>
    <x v="20"/>
    <s v="Sandia"/>
    <s v="San Pedro de Putina Punco"/>
    <n v="2"/>
    <n v="4"/>
    <n v="5"/>
    <s v="pobreza baja y ruralidad alta"/>
    <n v="1"/>
    <n v="0"/>
    <n v="0"/>
    <n v="14420"/>
    <n v="34.94"/>
    <n v="100"/>
    <n v="0.44485294117647056"/>
    <n v="272"/>
    <n v="0.50913864824952193"/>
    <n v="0.59485292434692383"/>
    <n v="0"/>
    <n v="40"/>
    <n v="93"/>
    <n v="0"/>
    <n v="300"/>
    <n v="8.5714286991528096E-2"/>
    <n v="0.20000000298023224"/>
    <n v="0"/>
    <n v="129"/>
    <n v="299"/>
    <x v="0"/>
    <s v="No corresponde"/>
    <s v="No corresponde"/>
    <n v="0"/>
    <n v="15"/>
    <n v="35"/>
    <n v="0"/>
    <n v="2"/>
    <n v="10"/>
    <s v="No corresponde"/>
    <s v="No corresponde"/>
    <s v="No corresponde"/>
    <s v="No corresponde"/>
    <s v="No corresponde"/>
    <s v="No corresponde"/>
    <n v="0.89071038251366119"/>
    <n v="0.9"/>
    <n v="0.95"/>
    <n v="0"/>
    <n v="188"/>
    <n v="377"/>
    <n v="0"/>
    <n v="0"/>
    <n v="1"/>
    <n v="0"/>
    <n v="1"/>
    <n v="3"/>
    <s v="No corresponde"/>
    <s v="No corresponde"/>
    <s v="No corresponde"/>
    <n v="9"/>
    <n v="10"/>
    <m/>
    <n v="0"/>
    <n v="0"/>
    <n v="0"/>
  </r>
  <r>
    <n v="1467"/>
    <n v="211301"/>
    <x v="20"/>
    <s v="Yunguyo"/>
    <s v="Yunguyo"/>
    <n v="1"/>
    <n v="3"/>
    <n v="4"/>
    <s v="pobreza media y ruralidad media"/>
    <n v="1"/>
    <n v="0"/>
    <n v="0"/>
    <n v="27121"/>
    <n v="44.46"/>
    <n v="60.490106145983489"/>
    <n v="0.54357459379615958"/>
    <n v="677"/>
    <n v="0.59714601285901847"/>
    <n v="0.66857457160949707"/>
    <n v="0"/>
    <n v="128"/>
    <n v="297"/>
    <n v="0"/>
    <n v="1003"/>
    <n v="7.4999998722757616E-2"/>
    <n v="0.17499999701976776"/>
    <n v="0"/>
    <n v="405"/>
    <n v="944"/>
    <x v="0"/>
    <s v="No corresponde"/>
    <s v="No corresponde"/>
    <n v="0"/>
    <n v="15"/>
    <n v="35"/>
    <n v="0"/>
    <n v="2"/>
    <n v="10"/>
    <n v="0"/>
    <n v="0.36428571428571427"/>
    <n v="0.85"/>
    <n v="0"/>
    <n v="0.36428571428571427"/>
    <n v="0.85"/>
    <n v="0.98228882833787468"/>
    <n v="1"/>
    <n v="1"/>
    <n v="0"/>
    <n v="515"/>
    <n v="1031"/>
    <n v="0"/>
    <n v="3"/>
    <n v="6"/>
    <n v="0"/>
    <n v="1"/>
    <n v="3"/>
    <s v="No corresponde"/>
    <s v="No corresponde"/>
    <s v="No corresponde"/>
    <n v="12"/>
    <n v="12"/>
    <m/>
    <n v="0"/>
    <n v="0"/>
    <n v="0"/>
  </r>
  <r>
    <n v="1468"/>
    <n v="211302"/>
    <x v="20"/>
    <s v="Yunguyo"/>
    <s v="Anapia"/>
    <n v="1"/>
    <n v="2"/>
    <n v="2"/>
    <s v="pobreza alta y ruralidad alta"/>
    <n v="1"/>
    <n v="0"/>
    <n v="0"/>
    <n v="3343"/>
    <n v="55.09"/>
    <n v="100"/>
    <n v="0.15625"/>
    <n v="32"/>
    <n v="0.18839285842009953"/>
    <n v="0.23125000298023224"/>
    <n v="0"/>
    <n v="5"/>
    <n v="11"/>
    <n v="0"/>
    <n v="44"/>
    <n v="5.3571428571428568E-2"/>
    <n v="0.125"/>
    <n v="0"/>
    <n v="10"/>
    <n v="23"/>
    <x v="1"/>
    <n v="2.142857142857143E-3"/>
    <n v="5.0000000000000001E-3"/>
    <n v="0"/>
    <n v="11"/>
    <n v="25"/>
    <n v="0"/>
    <n v="2"/>
    <n v="10"/>
    <s v="No corresponde"/>
    <s v="No corresponde"/>
    <s v="No corresponde"/>
    <s v="No corresponde"/>
    <s v="No corresponde"/>
    <s v="No corresponde"/>
    <n v="0.5714285714285714"/>
    <n v="0.8"/>
    <n v="0.9"/>
    <n v="0"/>
    <n v="79"/>
    <n v="159"/>
    <n v="0"/>
    <n v="0"/>
    <n v="1"/>
    <n v="0"/>
    <n v="1"/>
    <n v="3"/>
    <s v="No corresponde"/>
    <s v="No corresponde"/>
    <s v="No corresponde"/>
    <n v="10"/>
    <n v="11"/>
    <m/>
    <n v="0"/>
    <n v="0"/>
    <n v="0"/>
  </r>
  <r>
    <n v="1469"/>
    <n v="211303"/>
    <x v="20"/>
    <s v="Yunguyo"/>
    <s v="Copani"/>
    <n v="1"/>
    <n v="1"/>
    <n v="2"/>
    <s v="pobreza alta y ruralidad alta"/>
    <n v="3"/>
    <n v="0"/>
    <n v="0"/>
    <n v="4991"/>
    <n v="64.98"/>
    <n v="100"/>
    <n v="0.39735099337748342"/>
    <n v="151"/>
    <n v="0.42949384684932601"/>
    <n v="0.47235098481178284"/>
    <n v="0"/>
    <n v="17"/>
    <n v="38"/>
    <n v="0"/>
    <n v="152"/>
    <n v="5.3571428571428568E-2"/>
    <n v="0.125"/>
    <n v="0"/>
    <n v="72"/>
    <n v="168"/>
    <x v="1"/>
    <n v="2.142857142857143E-3"/>
    <n v="5.0000000000000001E-3"/>
    <n v="0"/>
    <n v="11"/>
    <n v="25"/>
    <n v="0"/>
    <n v="6"/>
    <n v="14"/>
    <s v="No corresponde"/>
    <s v="No corresponde"/>
    <s v="No corresponde"/>
    <s v="No corresponde"/>
    <s v="No corresponde"/>
    <s v="No corresponde"/>
    <n v="0.93333333333333335"/>
    <n v="0.95"/>
    <n v="1"/>
    <n v="0"/>
    <n v="209"/>
    <n v="418"/>
    <s v="No corresponde"/>
    <s v="No corresponde"/>
    <s v="No corresponde"/>
    <n v="0"/>
    <n v="1"/>
    <n v="3"/>
    <s v="No corresponde"/>
    <s v="No corresponde"/>
    <s v="No corresponde"/>
    <n v="10"/>
    <n v="10"/>
    <m/>
    <n v="0"/>
    <n v="0"/>
    <n v="0"/>
  </r>
  <r>
    <n v="1470"/>
    <n v="211304"/>
    <x v="20"/>
    <s v="Yunguyo"/>
    <s v="Cuturapi"/>
    <n v="2"/>
    <n v="3"/>
    <n v="5"/>
    <s v="pobreza baja y ruralidad alta"/>
    <n v="1"/>
    <n v="0"/>
    <n v="0"/>
    <n v="1233"/>
    <n v="40.42"/>
    <n v="100"/>
    <n v="0.45454545454545453"/>
    <n v="22"/>
    <n v="0.51883117719130079"/>
    <n v="0.6045454740524292"/>
    <n v="0"/>
    <n v="4"/>
    <n v="9"/>
    <n v="0"/>
    <n v="28"/>
    <n v="8.5714286991528096E-2"/>
    <n v="0.20000000298023224"/>
    <n v="0"/>
    <n v="17"/>
    <n v="39"/>
    <x v="0"/>
    <s v="No corresponde"/>
    <s v="No corresponde"/>
    <n v="0"/>
    <n v="3"/>
    <n v="5"/>
    <n v="0"/>
    <n v="2"/>
    <n v="10"/>
    <s v="No corresponde"/>
    <s v="No corresponde"/>
    <s v="No corresponde"/>
    <s v="No corresponde"/>
    <s v="No corresponde"/>
    <s v="No corresponde"/>
    <n v="0.97916666666666663"/>
    <n v="1"/>
    <n v="1"/>
    <n v="0"/>
    <n v="71"/>
    <n v="143"/>
    <n v="0"/>
    <n v="1"/>
    <n v="3"/>
    <n v="0"/>
    <n v="1"/>
    <n v="3"/>
    <s v="No corresponde"/>
    <s v="No corresponde"/>
    <s v="No corresponde"/>
    <n v="10"/>
    <n v="10"/>
    <m/>
    <n v="0"/>
    <n v="0"/>
    <n v="0"/>
  </r>
  <r>
    <n v="1471"/>
    <n v="211305"/>
    <x v="20"/>
    <s v="Yunguyo"/>
    <s v="Ollaraya"/>
    <n v="1"/>
    <n v="2"/>
    <n v="3"/>
    <s v="pobreza media y ruralidad alta"/>
    <n v="4"/>
    <n v="1"/>
    <n v="1"/>
    <n v="5324"/>
    <n v="48.56"/>
    <n v="100"/>
    <n v="0.61290322580645162"/>
    <n v="31"/>
    <n v="0.65576035828084989"/>
    <n v="0.71290320158004761"/>
    <n v="0"/>
    <n v="4"/>
    <n v="9"/>
    <n v="0"/>
    <n v="43"/>
    <n v="6.4285716840199056E-2"/>
    <n v="0.15000000596046448"/>
    <n v="0"/>
    <n v="19"/>
    <n v="44"/>
    <x v="0"/>
    <s v="No corresponde"/>
    <s v="No corresponde"/>
    <n v="0"/>
    <n v="11"/>
    <n v="25"/>
    <n v="0"/>
    <n v="6"/>
    <n v="14"/>
    <s v="No corresponde"/>
    <s v="No corresponde"/>
    <s v="No corresponde"/>
    <s v="No corresponde"/>
    <s v="No corresponde"/>
    <s v="No corresponde"/>
    <n v="1"/>
    <n v="1"/>
    <n v="1"/>
    <n v="0"/>
    <n v="157"/>
    <n v="315"/>
    <n v="0"/>
    <n v="0"/>
    <n v="1"/>
    <n v="0"/>
    <n v="1"/>
    <n v="3"/>
    <s v="No corresponde"/>
    <s v="No corresponde"/>
    <s v="No corresponde"/>
    <n v="9"/>
    <n v="10"/>
    <m/>
    <n v="0"/>
    <n v="0"/>
    <n v="1"/>
  </r>
  <r>
    <n v="1472"/>
    <n v="211306"/>
    <x v="20"/>
    <s v="Yunguyo"/>
    <s v="Tinicachi"/>
    <n v="1"/>
    <n v="2"/>
    <n v="2"/>
    <s v="pobreza alta y ruralidad alta"/>
    <n v="3"/>
    <n v="0"/>
    <n v="0"/>
    <n v="1613"/>
    <n v="53.45"/>
    <n v="100"/>
    <n v="0.53333333333333333"/>
    <n v="15"/>
    <n v="0.56547619728814991"/>
    <n v="0.60833334922790527"/>
    <n v="0"/>
    <n v="2"/>
    <n v="4"/>
    <n v="0"/>
    <n v="14"/>
    <n v="5.3571428571428568E-2"/>
    <n v="0.125"/>
    <n v="0"/>
    <n v="7"/>
    <n v="15"/>
    <x v="1"/>
    <n v="2.142857142857143E-3"/>
    <n v="5.0000000000000001E-3"/>
    <n v="0"/>
    <n v="7"/>
    <n v="15"/>
    <n v="0"/>
    <n v="6"/>
    <n v="14"/>
    <s v="No corresponde"/>
    <s v="No corresponde"/>
    <s v="No corresponde"/>
    <s v="No corresponde"/>
    <s v="No corresponde"/>
    <s v="No corresponde"/>
    <n v="0.9285714285714286"/>
    <n v="0.95"/>
    <n v="1"/>
    <n v="0"/>
    <n v="42"/>
    <n v="84"/>
    <n v="0"/>
    <n v="0"/>
    <n v="1"/>
    <n v="0"/>
    <n v="1"/>
    <n v="3"/>
    <s v="No corresponde"/>
    <s v="No corresponde"/>
    <s v="No corresponde"/>
    <n v="10"/>
    <n v="11"/>
    <m/>
    <n v="0"/>
    <n v="0"/>
    <n v="0"/>
  </r>
  <r>
    <n v="1473"/>
    <n v="211307"/>
    <x v="20"/>
    <s v="Yunguyo"/>
    <s v="Unicachi"/>
    <n v="1"/>
    <n v="2"/>
    <n v="3"/>
    <s v="pobreza media y ruralidad alta"/>
    <n v="1"/>
    <n v="0"/>
    <n v="0"/>
    <n v="3851"/>
    <n v="50.24"/>
    <n v="100"/>
    <n v="0.3125"/>
    <n v="16"/>
    <n v="0.35535714030265808"/>
    <n v="0.41249999403953552"/>
    <n v="0"/>
    <n v="3"/>
    <n v="6"/>
    <n v="0"/>
    <n v="23"/>
    <n v="6.4285716840199056E-2"/>
    <n v="0.15000000596046448"/>
    <n v="0"/>
    <n v="8"/>
    <n v="17"/>
    <x v="1"/>
    <n v="2.142857142857143E-3"/>
    <n v="5.0000000000000001E-3"/>
    <n v="0"/>
    <n v="11"/>
    <n v="25"/>
    <n v="0"/>
    <n v="6"/>
    <n v="14"/>
    <s v="No corresponde"/>
    <s v="No corresponde"/>
    <s v="No corresponde"/>
    <s v="No corresponde"/>
    <s v="No corresponde"/>
    <s v="No corresponde"/>
    <n v="1"/>
    <n v="1"/>
    <n v="1"/>
    <n v="0"/>
    <n v="87"/>
    <n v="174"/>
    <n v="0"/>
    <n v="0"/>
    <n v="1"/>
    <n v="0"/>
    <n v="1"/>
    <n v="3"/>
    <s v="No corresponde"/>
    <s v="No corresponde"/>
    <s v="No corresponde"/>
    <n v="10"/>
    <n v="11"/>
    <m/>
    <n v="0"/>
    <n v="0"/>
    <n v="0"/>
  </r>
  <r>
    <n v="1474"/>
    <n v="220101"/>
    <x v="21"/>
    <s v="Moyobamba"/>
    <s v="Moyobamba"/>
    <n v="2"/>
    <n v="4"/>
    <n v="6"/>
    <s v="pobreza baja y ruralidad baja"/>
    <n v="4"/>
    <n v="0"/>
    <n v="1"/>
    <n v="86750"/>
    <n v="26.2"/>
    <n v="30.550074000986683"/>
    <n v="0.86344238975817922"/>
    <n v="3515"/>
    <n v="0.91339565946473944"/>
    <n v="0.98000001907348633"/>
    <n v="0"/>
    <n v="429"/>
    <n v="1000"/>
    <n v="0"/>
    <n v="4638"/>
    <n v="9.6428568874086656E-2"/>
    <n v="0.22499999403953552"/>
    <n v="0"/>
    <n v="429"/>
    <n v="1000"/>
    <x v="0"/>
    <s v="No corresponde"/>
    <s v="No corresponde"/>
    <n v="0"/>
    <n v="15"/>
    <n v="35"/>
    <n v="0"/>
    <n v="6"/>
    <n v="14"/>
    <n v="0"/>
    <n v="0.36428571428571427"/>
    <n v="0.85"/>
    <n v="0"/>
    <n v="0.36428571428571427"/>
    <n v="0.85"/>
    <n v="0.70020675396278431"/>
    <n v="0.8"/>
    <n v="0.9"/>
    <n v="0"/>
    <n v="690"/>
    <n v="1380"/>
    <s v="No corresponde"/>
    <s v="No corresponde"/>
    <s v="No corresponde"/>
    <n v="0"/>
    <n v="1"/>
    <n v="3"/>
    <n v="0"/>
    <s v="No corresponde"/>
    <n v="1"/>
    <n v="11"/>
    <n v="12"/>
    <m/>
    <n v="1"/>
    <n v="1"/>
    <n v="1"/>
  </r>
  <r>
    <n v="1475"/>
    <n v="220102"/>
    <x v="21"/>
    <s v="Moyobamba"/>
    <s v="Calzada"/>
    <n v="2"/>
    <n v="3"/>
    <n v="6"/>
    <s v="pobreza baja y ruralidad baja"/>
    <n v="4"/>
    <n v="1"/>
    <n v="1"/>
    <n v="4380"/>
    <n v="26.73"/>
    <n v="31.487889273356402"/>
    <n v="0.92146596858638741"/>
    <n v="191"/>
    <n v="0.9465519902237155"/>
    <n v="0.98000001907348633"/>
    <n v="0"/>
    <n v="28"/>
    <n v="64"/>
    <n v="0"/>
    <n v="218"/>
    <n v="9.6428568874086656E-2"/>
    <n v="0.22499999403953552"/>
    <n v="0"/>
    <n v="67"/>
    <n v="156"/>
    <x v="0"/>
    <s v="No corresponde"/>
    <s v="No corresponde"/>
    <n v="0"/>
    <n v="11"/>
    <n v="25"/>
    <n v="0"/>
    <n v="6"/>
    <n v="14"/>
    <s v="No corresponde"/>
    <s v="No corresponde"/>
    <s v="No corresponde"/>
    <s v="No corresponde"/>
    <s v="No corresponde"/>
    <s v="No corresponde"/>
    <n v="0.9836601307189542"/>
    <n v="1"/>
    <n v="1"/>
    <n v="0"/>
    <n v="149"/>
    <n v="299"/>
    <s v="No corresponde"/>
    <s v="No corresponde"/>
    <s v="No corresponde"/>
    <n v="0"/>
    <n v="1"/>
    <n v="3"/>
    <s v="No corresponde"/>
    <s v="No corresponde"/>
    <s v="No corresponde"/>
    <n v="9"/>
    <n v="9"/>
    <m/>
    <n v="0"/>
    <n v="0"/>
    <n v="1"/>
  </r>
  <r>
    <n v="1476"/>
    <n v="220104"/>
    <x v="21"/>
    <s v="Moyobamba"/>
    <s v="Jepelacio"/>
    <n v="2"/>
    <n v="2"/>
    <n v="4"/>
    <s v="pobreza media y ruralidad media"/>
    <n v="4"/>
    <n v="1"/>
    <n v="1"/>
    <n v="21777"/>
    <n v="39.67"/>
    <n v="82.401656314699792"/>
    <n v="0.77725856697819318"/>
    <n v="642"/>
    <n v="0.83082999897151721"/>
    <n v="0.90225857496261597"/>
    <n v="0"/>
    <n v="97"/>
    <n v="226"/>
    <n v="0"/>
    <n v="991"/>
    <n v="7.4999998722757616E-2"/>
    <n v="0.17499999701976776"/>
    <n v="0"/>
    <n v="279"/>
    <n v="649"/>
    <x v="0"/>
    <s v="No corresponde"/>
    <s v="No corresponde"/>
    <n v="0"/>
    <n v="15"/>
    <n v="35"/>
    <n v="0"/>
    <n v="6"/>
    <n v="14"/>
    <s v="No corresponde"/>
    <s v="No corresponde"/>
    <s v="No corresponde"/>
    <s v="No corresponde"/>
    <s v="No corresponde"/>
    <s v="No corresponde"/>
    <n v="0.97301349325337327"/>
    <n v="1"/>
    <n v="1"/>
    <n v="0"/>
    <n v="312"/>
    <n v="625"/>
    <n v="0"/>
    <n v="2"/>
    <n v="4"/>
    <n v="0"/>
    <n v="1"/>
    <n v="3"/>
    <s v="No corresponde"/>
    <s v="No corresponde"/>
    <s v="No corresponde"/>
    <n v="10"/>
    <n v="10"/>
    <m/>
    <n v="0"/>
    <n v="0"/>
    <n v="1"/>
  </r>
  <r>
    <n v="1477"/>
    <n v="220105"/>
    <x v="21"/>
    <s v="Moyobamba"/>
    <s v="Soritor"/>
    <n v="2"/>
    <n v="4"/>
    <n v="4"/>
    <s v="pobreza media y ruralidad media"/>
    <n v="4"/>
    <n v="1"/>
    <n v="1"/>
    <n v="35395"/>
    <n v="23.54"/>
    <n v="42.060245444403122"/>
    <n v="0.70848375451263534"/>
    <n v="1108"/>
    <n v="0.76205518354516222"/>
    <n v="0.83348375558853149"/>
    <n v="0"/>
    <n v="195"/>
    <n v="454"/>
    <n v="1.9120458891013384E-3"/>
    <n v="1569"/>
    <n v="7.6912043158782029E-2"/>
    <n v="0.17691203951835632"/>
    <n v="0"/>
    <n v="429"/>
    <n v="1000"/>
    <x v="0"/>
    <s v="No corresponde"/>
    <s v="No corresponde"/>
    <n v="0"/>
    <n v="15"/>
    <n v="35"/>
    <n v="0"/>
    <n v="6"/>
    <n v="14"/>
    <s v="No corresponde"/>
    <s v="No corresponde"/>
    <s v="No corresponde"/>
    <s v="No corresponde"/>
    <s v="No corresponde"/>
    <s v="No corresponde"/>
    <n v="0.95259799453053784"/>
    <n v="1"/>
    <n v="1"/>
    <n v="0"/>
    <n v="377"/>
    <n v="755"/>
    <n v="0"/>
    <n v="1"/>
    <n v="3"/>
    <n v="0"/>
    <n v="1"/>
    <n v="3"/>
    <s v="No corresponde"/>
    <s v="No corresponde"/>
    <s v="No corresponde"/>
    <n v="10"/>
    <n v="10"/>
    <m/>
    <n v="0"/>
    <n v="0"/>
    <n v="1"/>
  </r>
  <r>
    <n v="1478"/>
    <n v="220106"/>
    <x v="21"/>
    <s v="Moyobamba"/>
    <s v="Yantalo"/>
    <n v="2"/>
    <n v="3"/>
    <n v="5"/>
    <s v="pobreza baja y ruralidad alta"/>
    <n v="1"/>
    <n v="0"/>
    <n v="0"/>
    <n v="3492"/>
    <n v="31.63"/>
    <n v="100"/>
    <n v="0.91719745222929938"/>
    <n v="157"/>
    <n v="0.94411283801966517"/>
    <n v="0.98000001907348633"/>
    <n v="0"/>
    <n v="22"/>
    <n v="50"/>
    <n v="0"/>
    <n v="164"/>
    <n v="8.5714286991528096E-2"/>
    <n v="0.20000000298023224"/>
    <n v="0"/>
    <n v="66"/>
    <n v="152"/>
    <x v="0"/>
    <s v="No corresponde"/>
    <s v="No corresponde"/>
    <n v="0"/>
    <n v="11"/>
    <n v="25"/>
    <n v="0"/>
    <n v="2"/>
    <n v="10"/>
    <s v="No corresponde"/>
    <s v="No corresponde"/>
    <s v="No corresponde"/>
    <s v="No corresponde"/>
    <s v="No corresponde"/>
    <s v="No corresponde"/>
    <n v="0.84180790960451979"/>
    <n v="0.9"/>
    <n v="0.95"/>
    <n v="0"/>
    <n v="124"/>
    <n v="248"/>
    <n v="0"/>
    <n v="0"/>
    <n v="1"/>
    <n v="0"/>
    <n v="1"/>
    <n v="3"/>
    <s v="No corresponde"/>
    <s v="No corresponde"/>
    <s v="No corresponde"/>
    <n v="9"/>
    <n v="10"/>
    <m/>
    <n v="0"/>
    <n v="0"/>
    <n v="1"/>
  </r>
  <r>
    <n v="1479"/>
    <n v="220202"/>
    <x v="21"/>
    <s v="Bellavista"/>
    <s v="Alto Biavo"/>
    <n v="1"/>
    <n v="2"/>
    <n v="3"/>
    <s v="pobreza media y ruralidad alta"/>
    <n v="3"/>
    <n v="0"/>
    <n v="0"/>
    <n v="7277"/>
    <n v="45.68"/>
    <n v="100"/>
    <n v="0.43724696356275305"/>
    <n v="494"/>
    <n v="0.48010409740163384"/>
    <n v="0.5372469425201416"/>
    <n v="0"/>
    <n v="49"/>
    <n v="113"/>
    <n v="0"/>
    <n v="563"/>
    <n v="6.4285716840199056E-2"/>
    <n v="0.15000000596046448"/>
    <n v="0"/>
    <n v="149"/>
    <n v="346"/>
    <x v="0"/>
    <s v="No corresponde"/>
    <s v="No corresponde"/>
    <n v="0"/>
    <n v="11"/>
    <n v="25"/>
    <n v="0"/>
    <n v="6"/>
    <n v="14"/>
    <s v="No corresponde"/>
    <s v="No corresponde"/>
    <s v="No corresponde"/>
    <s v="No corresponde"/>
    <s v="No corresponde"/>
    <s v="No corresponde"/>
    <n v="0.9665178571428571"/>
    <n v="1"/>
    <n v="1"/>
    <n v="0"/>
    <n v="148"/>
    <n v="296"/>
    <s v="No corresponde"/>
    <s v="No corresponde"/>
    <s v="No corresponde"/>
    <n v="0"/>
    <n v="1"/>
    <n v="3"/>
    <n v="0"/>
    <s v="No corresponde"/>
    <n v="1"/>
    <n v="9"/>
    <n v="10"/>
    <m/>
    <n v="0"/>
    <n v="1"/>
    <n v="0"/>
  </r>
  <r>
    <n v="1480"/>
    <n v="220203"/>
    <x v="21"/>
    <s v="Bellavista"/>
    <s v="Bajo Biavo"/>
    <n v="2"/>
    <n v="2"/>
    <n v="5"/>
    <s v="pobreza baja y ruralidad alta"/>
    <n v="4"/>
    <n v="0"/>
    <n v="1"/>
    <n v="20363"/>
    <n v="35.22"/>
    <n v="100"/>
    <n v="0.43059936908517349"/>
    <n v="634"/>
    <n v="0.49488508274233944"/>
    <n v="0.58059936761856079"/>
    <n v="0"/>
    <n v="78"/>
    <n v="181"/>
    <n v="0"/>
    <n v="734"/>
    <n v="8.5714286991528096E-2"/>
    <n v="0.20000000298023224"/>
    <n v="0"/>
    <n v="195"/>
    <n v="455"/>
    <x v="0"/>
    <s v="No corresponde"/>
    <s v="No corresponde"/>
    <n v="0"/>
    <n v="15"/>
    <n v="35"/>
    <n v="0"/>
    <n v="6"/>
    <n v="14"/>
    <s v="No corresponde"/>
    <s v="No corresponde"/>
    <s v="No corresponde"/>
    <s v="No corresponde"/>
    <s v="No corresponde"/>
    <s v="No corresponde"/>
    <n v="0.98617511520737322"/>
    <n v="1"/>
    <n v="1"/>
    <n v="0"/>
    <n v="206"/>
    <n v="413"/>
    <n v="0"/>
    <n v="0"/>
    <n v="1"/>
    <n v="0"/>
    <n v="1"/>
    <n v="3"/>
    <n v="0"/>
    <s v="No corresponde"/>
    <n v="1"/>
    <n v="9"/>
    <n v="11"/>
    <m/>
    <n v="0"/>
    <n v="1"/>
    <n v="1"/>
  </r>
  <r>
    <n v="1481"/>
    <n v="220204"/>
    <x v="21"/>
    <s v="Bellavista"/>
    <s v="Huallaga"/>
    <n v="2"/>
    <n v="3"/>
    <n v="5"/>
    <s v="pobreza baja y ruralidad alta"/>
    <n v="2"/>
    <n v="0"/>
    <n v="0"/>
    <n v="3080"/>
    <n v="30.38"/>
    <n v="100"/>
    <n v="0.64035087719298245"/>
    <n v="114"/>
    <n v="0.70463658170891286"/>
    <n v="0.79035085439682007"/>
    <n v="0"/>
    <n v="28"/>
    <n v="64"/>
    <n v="0"/>
    <n v="157"/>
    <n v="8.5714286991528096E-2"/>
    <n v="0.20000000298023224"/>
    <n v="0"/>
    <n v="55"/>
    <n v="128"/>
    <x v="0"/>
    <s v="No corresponde"/>
    <s v="No corresponde"/>
    <n v="0"/>
    <n v="11"/>
    <n v="25"/>
    <n v="0"/>
    <n v="2"/>
    <n v="10"/>
    <s v="No corresponde"/>
    <s v="No corresponde"/>
    <s v="No corresponde"/>
    <s v="No corresponde"/>
    <s v="No corresponde"/>
    <s v="No corresponde"/>
    <n v="0.96819787985865724"/>
    <n v="1"/>
    <n v="1"/>
    <n v="0"/>
    <n v="124"/>
    <n v="249"/>
    <n v="0"/>
    <n v="0"/>
    <n v="1"/>
    <n v="0"/>
    <n v="1"/>
    <n v="3"/>
    <s v="No corresponde"/>
    <s v="No corresponde"/>
    <s v="No corresponde"/>
    <n v="9"/>
    <n v="10"/>
    <m/>
    <n v="0"/>
    <n v="0"/>
    <n v="0"/>
  </r>
  <r>
    <n v="1482"/>
    <n v="220205"/>
    <x v="21"/>
    <s v="Bellavista"/>
    <s v="San Pablo"/>
    <n v="2"/>
    <n v="2"/>
    <n v="5"/>
    <s v="pobreza baja y ruralidad alta"/>
    <n v="3"/>
    <n v="0"/>
    <n v="0"/>
    <n v="9015"/>
    <n v="37.479999999999997"/>
    <n v="100"/>
    <n v="0.60650887573964496"/>
    <n v="338"/>
    <n v="0.67079459477156178"/>
    <n v="0.75650888681411743"/>
    <n v="0"/>
    <n v="47"/>
    <n v="108"/>
    <n v="0"/>
    <n v="473"/>
    <n v="8.5714286991528096E-2"/>
    <n v="0.20000000298023224"/>
    <n v="0"/>
    <n v="113"/>
    <n v="262"/>
    <x v="0"/>
    <s v="No corresponde"/>
    <s v="No corresponde"/>
    <n v="0"/>
    <n v="15"/>
    <n v="35"/>
    <n v="0"/>
    <n v="6"/>
    <n v="14"/>
    <s v="No corresponde"/>
    <s v="No corresponde"/>
    <s v="No corresponde"/>
    <s v="No corresponde"/>
    <s v="No corresponde"/>
    <s v="No corresponde"/>
    <n v="0.97333333333333338"/>
    <n v="1"/>
    <n v="1"/>
    <n v="0"/>
    <n v="220"/>
    <n v="441"/>
    <n v="0"/>
    <n v="0"/>
    <n v="1"/>
    <n v="0"/>
    <n v="1"/>
    <n v="3"/>
    <n v="0"/>
    <s v="No corresponde"/>
    <n v="1"/>
    <n v="9"/>
    <n v="11"/>
    <m/>
    <n v="1"/>
    <n v="1"/>
    <n v="1"/>
  </r>
  <r>
    <n v="1483"/>
    <n v="220206"/>
    <x v="21"/>
    <s v="Bellavista"/>
    <s v="San Rafael"/>
    <n v="2"/>
    <n v="3"/>
    <n v="5"/>
    <s v="pobreza baja y ruralidad alta"/>
    <n v="1"/>
    <n v="0"/>
    <n v="0"/>
    <n v="7611"/>
    <n v="31.76"/>
    <n v="100"/>
    <n v="0.56422018348623848"/>
    <n v="218"/>
    <n v="0.62850589036629045"/>
    <n v="0.71422016620635986"/>
    <n v="0"/>
    <n v="33"/>
    <n v="77"/>
    <n v="0"/>
    <n v="300"/>
    <n v="8.5714286991528096E-2"/>
    <n v="0.20000000298023224"/>
    <n v="0"/>
    <n v="80"/>
    <n v="186"/>
    <x v="0"/>
    <s v="No corresponde"/>
    <s v="No corresponde"/>
    <n v="0"/>
    <n v="11"/>
    <n v="25"/>
    <n v="0"/>
    <n v="2"/>
    <n v="10"/>
    <s v="No corresponde"/>
    <s v="No corresponde"/>
    <s v="No corresponde"/>
    <s v="No corresponde"/>
    <s v="No corresponde"/>
    <s v="No corresponde"/>
    <n v="0.93924466338259438"/>
    <n v="0.95"/>
    <n v="1"/>
    <n v="0"/>
    <n v="151"/>
    <n v="302"/>
    <n v="0"/>
    <n v="0"/>
    <n v="1"/>
    <n v="0"/>
    <n v="1"/>
    <n v="3"/>
    <s v="No corresponde"/>
    <s v="No corresponde"/>
    <s v="No corresponde"/>
    <n v="9"/>
    <n v="10"/>
    <m/>
    <n v="0"/>
    <n v="0"/>
    <n v="0"/>
  </r>
  <r>
    <n v="1484"/>
    <n v="220301"/>
    <x v="21"/>
    <s v="El Dorado"/>
    <s v="San José de Sisa"/>
    <n v="1"/>
    <n v="1"/>
    <n v="4"/>
    <s v="pobreza media y ruralidad media"/>
    <n v="4"/>
    <n v="1"/>
    <n v="0"/>
    <n v="11807"/>
    <n v="53.08"/>
    <n v="44.995293379353626"/>
    <n v="0.73279352226720651"/>
    <n v="741"/>
    <n v="0.78636494556419279"/>
    <n v="0.85779350996017456"/>
    <n v="0"/>
    <n v="108"/>
    <n v="251"/>
    <n v="9.9700897308075765E-4"/>
    <n v="1003"/>
    <n v="7.5997006804442893E-2"/>
    <n v="0.17599700391292572"/>
    <n v="0"/>
    <n v="222"/>
    <n v="517"/>
    <x v="1"/>
    <n v="2.142857142857143E-3"/>
    <n v="5.0000000000000001E-3"/>
    <n v="0"/>
    <n v="15"/>
    <n v="35"/>
    <n v="0"/>
    <n v="6"/>
    <n v="14"/>
    <n v="0"/>
    <n v="0.36428571428571427"/>
    <n v="0.85"/>
    <n v="0"/>
    <n v="0.36428571428571427"/>
    <n v="0.85"/>
    <n v="0.86229946524064172"/>
    <n v="0.9"/>
    <n v="0.95"/>
    <n v="0"/>
    <n v="298"/>
    <n v="596"/>
    <n v="0"/>
    <n v="0"/>
    <n v="1"/>
    <n v="0"/>
    <n v="1"/>
    <n v="3"/>
    <n v="0"/>
    <s v="No corresponde"/>
    <n v="1"/>
    <n v="12"/>
    <n v="14"/>
    <m/>
    <n v="1"/>
    <n v="1"/>
    <n v="1"/>
  </r>
  <r>
    <n v="1485"/>
    <n v="220302"/>
    <x v="21"/>
    <s v="El Dorado"/>
    <s v="Agua Blanca"/>
    <n v="2"/>
    <n v="4"/>
    <n v="5"/>
    <s v="pobreza baja y ruralidad alta"/>
    <n v="2"/>
    <n v="0"/>
    <n v="0"/>
    <n v="2356"/>
    <n v="26.11"/>
    <n v="100"/>
    <n v="0.59154929577464788"/>
    <n v="71"/>
    <n v="0.65583501747196593"/>
    <n v="0.74154931306838989"/>
    <n v="0"/>
    <n v="14"/>
    <n v="32"/>
    <n v="0"/>
    <n v="98"/>
    <n v="8.5714286991528096E-2"/>
    <n v="0.20000000298023224"/>
    <n v="0"/>
    <n v="39"/>
    <n v="90"/>
    <x v="0"/>
    <s v="No corresponde"/>
    <s v="No corresponde"/>
    <n v="0"/>
    <n v="7"/>
    <n v="15"/>
    <n v="0"/>
    <n v="2"/>
    <n v="10"/>
    <s v="No corresponde"/>
    <s v="No corresponde"/>
    <s v="No corresponde"/>
    <s v="No corresponde"/>
    <s v="No corresponde"/>
    <s v="No corresponde"/>
    <n v="0.93150684931506844"/>
    <n v="0.95"/>
    <n v="1"/>
    <n v="0"/>
    <n v="136"/>
    <n v="273"/>
    <n v="0"/>
    <n v="0"/>
    <n v="1"/>
    <n v="0"/>
    <n v="1"/>
    <n v="3"/>
    <n v="0"/>
    <s v="No corresponde"/>
    <n v="1"/>
    <n v="9"/>
    <n v="11"/>
    <m/>
    <n v="0"/>
    <n v="0"/>
    <n v="0"/>
  </r>
  <r>
    <n v="1486"/>
    <n v="220303"/>
    <x v="21"/>
    <s v="El Dorado"/>
    <s v="San Martín"/>
    <n v="1"/>
    <n v="1"/>
    <n v="2"/>
    <s v="pobreza alta y ruralidad alta"/>
    <n v="4"/>
    <n v="0"/>
    <n v="1"/>
    <n v="13663"/>
    <n v="52.22"/>
    <n v="100"/>
    <n v="0.54065040650406504"/>
    <n v="492"/>
    <n v="0.57279326746826531"/>
    <n v="0.61565041542053223"/>
    <n v="0"/>
    <n v="76"/>
    <n v="177"/>
    <n v="0"/>
    <n v="708"/>
    <n v="5.3571428571428568E-2"/>
    <n v="0.125"/>
    <n v="0"/>
    <n v="172"/>
    <n v="401"/>
    <x v="1"/>
    <n v="2.142857142857143E-3"/>
    <n v="5.0000000000000001E-3"/>
    <n v="0"/>
    <n v="15"/>
    <n v="35"/>
    <n v="0"/>
    <n v="6"/>
    <n v="14"/>
    <s v="No corresponde"/>
    <s v="No corresponde"/>
    <s v="No corresponde"/>
    <s v="No corresponde"/>
    <s v="No corresponde"/>
    <s v="No corresponde"/>
    <n v="0.95878524945770061"/>
    <n v="1"/>
    <n v="1"/>
    <n v="0"/>
    <n v="230"/>
    <n v="460"/>
    <n v="0"/>
    <n v="1"/>
    <n v="3"/>
    <n v="0"/>
    <n v="1"/>
    <n v="3"/>
    <n v="0"/>
    <s v="No corresponde"/>
    <n v="1"/>
    <n v="11"/>
    <n v="12"/>
    <m/>
    <n v="1"/>
    <n v="1"/>
    <n v="1"/>
  </r>
  <r>
    <n v="1487"/>
    <n v="220304"/>
    <x v="21"/>
    <s v="El Dorado"/>
    <s v="Santa Rosa"/>
    <n v="1"/>
    <n v="1"/>
    <n v="2"/>
    <s v="pobreza alta y ruralidad alta"/>
    <n v="4"/>
    <n v="0"/>
    <n v="1"/>
    <n v="10572"/>
    <n v="52.96"/>
    <n v="100"/>
    <n v="0.58775510204081638"/>
    <n v="245"/>
    <n v="0.61989797190396501"/>
    <n v="0.66275513172149658"/>
    <n v="0"/>
    <n v="30"/>
    <n v="68"/>
    <n v="0"/>
    <n v="312"/>
    <n v="5.3571428571428568E-2"/>
    <n v="0.125"/>
    <n v="0"/>
    <n v="93"/>
    <n v="216"/>
    <x v="1"/>
    <n v="2.142857142857143E-3"/>
    <n v="5.0000000000000001E-3"/>
    <n v="0"/>
    <n v="15"/>
    <n v="35"/>
    <n v="0"/>
    <n v="6"/>
    <n v="14"/>
    <s v="No corresponde"/>
    <s v="No corresponde"/>
    <s v="No corresponde"/>
    <s v="No corresponde"/>
    <s v="No corresponde"/>
    <s v="No corresponde"/>
    <n v="0.9486607142857143"/>
    <n v="0.95"/>
    <n v="1"/>
    <n v="0"/>
    <n v="135"/>
    <n v="271"/>
    <n v="0"/>
    <n v="1"/>
    <n v="2"/>
    <n v="0"/>
    <n v="1"/>
    <n v="3"/>
    <n v="0"/>
    <s v="No corresponde"/>
    <n v="1"/>
    <n v="11"/>
    <n v="12"/>
    <m/>
    <n v="1"/>
    <n v="1"/>
    <n v="1"/>
  </r>
  <r>
    <n v="1488"/>
    <n v="220305"/>
    <x v="21"/>
    <s v="El Dorado"/>
    <s v="Shatoja"/>
    <n v="2"/>
    <n v="2"/>
    <n v="3"/>
    <s v="pobreza media y ruralidad alta"/>
    <n v="2"/>
    <n v="0"/>
    <n v="0"/>
    <n v="3241"/>
    <n v="40.92521"/>
    <n v="100"/>
    <n v="0.53773584905660377"/>
    <n v="106"/>
    <n v="0.58059298960025096"/>
    <n v="0.63773584365844727"/>
    <n v="0"/>
    <n v="18"/>
    <n v="40"/>
    <n v="0"/>
    <n v="188"/>
    <n v="6.4285716840199056E-2"/>
    <n v="0.15000000596046448"/>
    <n v="0"/>
    <n v="41"/>
    <n v="94"/>
    <x v="0"/>
    <s v="No corresponde"/>
    <s v="No corresponde"/>
    <n v="0"/>
    <n v="7"/>
    <n v="15"/>
    <n v="0"/>
    <n v="2"/>
    <n v="10"/>
    <s v="No corresponde"/>
    <s v="No corresponde"/>
    <s v="No corresponde"/>
    <s v="No corresponde"/>
    <s v="No corresponde"/>
    <s v="No corresponde"/>
    <n v="1"/>
    <n v="1"/>
    <n v="1"/>
    <n v="0"/>
    <n v="102"/>
    <n v="205"/>
    <n v="0"/>
    <n v="0"/>
    <n v="1"/>
    <n v="0"/>
    <n v="1"/>
    <n v="3"/>
    <s v="No corresponde"/>
    <s v="No corresponde"/>
    <s v="No corresponde"/>
    <n v="9"/>
    <n v="10"/>
    <m/>
    <n v="0"/>
    <n v="0"/>
    <n v="0"/>
  </r>
  <r>
    <n v="1489"/>
    <n v="220401"/>
    <x v="21"/>
    <s v="Huallaga"/>
    <s v="Saposoa"/>
    <n v="2"/>
    <n v="3"/>
    <n v="4"/>
    <s v="pobreza media y ruralidad media"/>
    <n v="4"/>
    <n v="1"/>
    <n v="0"/>
    <n v="11295"/>
    <n v="32.909999999999997"/>
    <n v="46.619427221730142"/>
    <n v="0.84878048780487803"/>
    <n v="615"/>
    <n v="0.90235192709268175"/>
    <n v="0.97378051280975342"/>
    <n v="0"/>
    <n v="110"/>
    <n v="256"/>
    <n v="0"/>
    <n v="903"/>
    <n v="7.4999998722757616E-2"/>
    <n v="0.17499999701976776"/>
    <n v="0"/>
    <n v="240"/>
    <n v="560"/>
    <x v="0"/>
    <s v="No corresponde"/>
    <s v="No corresponde"/>
    <n v="0"/>
    <n v="15"/>
    <n v="35"/>
    <n v="0"/>
    <n v="6"/>
    <n v="14"/>
    <n v="0"/>
    <n v="0.36428571428571427"/>
    <n v="0.85"/>
    <n v="0"/>
    <n v="0.36428571428571427"/>
    <n v="0.85"/>
    <n v="0.97594142259414229"/>
    <n v="1"/>
    <n v="1"/>
    <n v="0"/>
    <n v="308"/>
    <n v="616"/>
    <n v="0"/>
    <n v="1"/>
    <n v="2"/>
    <n v="0"/>
    <n v="1"/>
    <n v="3"/>
    <s v="No corresponde"/>
    <s v="No corresponde"/>
    <s v="No corresponde"/>
    <n v="12"/>
    <n v="12"/>
    <m/>
    <n v="0"/>
    <n v="0"/>
    <n v="1"/>
  </r>
  <r>
    <n v="1490"/>
    <n v="220402"/>
    <x v="21"/>
    <s v="Huallaga"/>
    <s v="Alto Saposoa"/>
    <n v="1"/>
    <n v="1"/>
    <n v="2"/>
    <s v="pobreza alta y ruralidad alta"/>
    <n v="3"/>
    <n v="0"/>
    <n v="0"/>
    <n v="3255"/>
    <n v="63.69"/>
    <n v="100"/>
    <n v="0.77564102564102566"/>
    <n v="156"/>
    <n v="0.80778387701991716"/>
    <n v="0.85064101219177246"/>
    <n v="0"/>
    <n v="16"/>
    <n v="36"/>
    <n v="0"/>
    <n v="131"/>
    <n v="5.3571428571428568E-2"/>
    <n v="0.125"/>
    <n v="0"/>
    <n v="58"/>
    <n v="135"/>
    <x v="1"/>
    <n v="2.142857142857143E-3"/>
    <n v="5.0000000000000001E-3"/>
    <n v="0"/>
    <n v="7"/>
    <n v="15"/>
    <n v="0"/>
    <n v="6"/>
    <n v="14"/>
    <s v="No corresponde"/>
    <s v="No corresponde"/>
    <s v="No corresponde"/>
    <s v="No corresponde"/>
    <s v="No corresponde"/>
    <s v="No corresponde"/>
    <n v="0.81568627450980391"/>
    <n v="0.9"/>
    <n v="0.95"/>
    <n v="0"/>
    <n v="106"/>
    <n v="213"/>
    <n v="0"/>
    <n v="0"/>
    <n v="1"/>
    <n v="0"/>
    <n v="1"/>
    <n v="3"/>
    <s v="No corresponde"/>
    <s v="No corresponde"/>
    <s v="No corresponde"/>
    <n v="10"/>
    <n v="11"/>
    <m/>
    <n v="1"/>
    <n v="0"/>
    <n v="0"/>
  </r>
  <r>
    <n v="1491"/>
    <n v="220403"/>
    <x v="21"/>
    <s v="Huallaga"/>
    <s v="El Eslabón"/>
    <n v="2"/>
    <n v="2"/>
    <n v="5"/>
    <s v="pobreza baja y ruralidad alta"/>
    <n v="3"/>
    <n v="0"/>
    <n v="0"/>
    <n v="3916"/>
    <n v="35.01"/>
    <n v="100"/>
    <n v="0.76190476190476186"/>
    <n v="84"/>
    <n v="0.82619047205464369"/>
    <n v="0.91190475225448608"/>
    <n v="0"/>
    <n v="12"/>
    <n v="26"/>
    <n v="0"/>
    <n v="134"/>
    <n v="8.5714286991528096E-2"/>
    <n v="0.20000000298023224"/>
    <n v="0"/>
    <n v="33"/>
    <n v="75"/>
    <x v="0"/>
    <s v="No corresponde"/>
    <s v="No corresponde"/>
    <n v="0"/>
    <n v="11"/>
    <n v="25"/>
    <n v="0"/>
    <n v="6"/>
    <n v="14"/>
    <s v="No corresponde"/>
    <s v="No corresponde"/>
    <s v="No corresponde"/>
    <s v="No corresponde"/>
    <s v="No corresponde"/>
    <s v="No corresponde"/>
    <n v="0.18055555555555555"/>
    <n v="0.7"/>
    <n v="0.8"/>
    <n v="0"/>
    <n v="93"/>
    <n v="186"/>
    <n v="0"/>
    <n v="0"/>
    <n v="1"/>
    <n v="0"/>
    <n v="1"/>
    <n v="3"/>
    <s v="No corresponde"/>
    <s v="No corresponde"/>
    <s v="No corresponde"/>
    <n v="9"/>
    <n v="10"/>
    <m/>
    <n v="0"/>
    <n v="0"/>
    <n v="0"/>
  </r>
  <r>
    <n v="1492"/>
    <n v="220404"/>
    <x v="21"/>
    <s v="Huallaga"/>
    <s v="Piscoyacu"/>
    <n v="2"/>
    <n v="4"/>
    <n v="5"/>
    <s v="pobreza baja y ruralidad alta"/>
    <n v="3"/>
    <n v="0"/>
    <n v="0"/>
    <n v="3909"/>
    <n v="23.48"/>
    <n v="100"/>
    <n v="0.86127167630057799"/>
    <n v="173"/>
    <n v="0.9121552517746816"/>
    <n v="0.98000001907348633"/>
    <n v="0"/>
    <n v="32"/>
    <n v="74"/>
    <n v="0"/>
    <n v="231"/>
    <n v="8.5714286991528096E-2"/>
    <n v="0.20000000298023224"/>
    <n v="0"/>
    <n v="68"/>
    <n v="157"/>
    <x v="0"/>
    <s v="No corresponde"/>
    <s v="No corresponde"/>
    <n v="0"/>
    <n v="11"/>
    <n v="25"/>
    <n v="0"/>
    <n v="6"/>
    <n v="14"/>
    <s v="No corresponde"/>
    <s v="No corresponde"/>
    <s v="No corresponde"/>
    <s v="No corresponde"/>
    <s v="No corresponde"/>
    <s v="No corresponde"/>
    <n v="0.97765363128491622"/>
    <n v="1"/>
    <n v="1"/>
    <n v="0"/>
    <n v="129"/>
    <n v="258"/>
    <n v="0"/>
    <n v="0"/>
    <n v="1"/>
    <n v="0"/>
    <n v="1"/>
    <n v="3"/>
    <s v="No corresponde"/>
    <s v="No corresponde"/>
    <s v="No corresponde"/>
    <n v="9"/>
    <n v="10"/>
    <m/>
    <n v="0"/>
    <n v="0"/>
    <n v="1"/>
  </r>
  <r>
    <n v="1493"/>
    <n v="220405"/>
    <x v="21"/>
    <s v="Huallaga"/>
    <s v="Sacanche"/>
    <n v="2"/>
    <n v="2"/>
    <n v="5"/>
    <s v="pobreza baja y ruralidad alta"/>
    <n v="1"/>
    <n v="0"/>
    <n v="0"/>
    <n v="2570"/>
    <n v="37.74"/>
    <n v="100"/>
    <n v="0.84146341463414631"/>
    <n v="82"/>
    <n v="0.90083624510814919"/>
    <n v="0.98000001907348633"/>
    <n v="0"/>
    <n v="9"/>
    <n v="19"/>
    <n v="0"/>
    <n v="94"/>
    <n v="8.5714286991528096E-2"/>
    <n v="0.20000000298023224"/>
    <n v="0"/>
    <n v="42"/>
    <n v="98"/>
    <x v="0"/>
    <s v="No corresponde"/>
    <s v="No corresponde"/>
    <n v="0"/>
    <n v="7"/>
    <n v="15"/>
    <n v="0"/>
    <n v="2"/>
    <n v="10"/>
    <s v="No corresponde"/>
    <s v="No corresponde"/>
    <s v="No corresponde"/>
    <s v="No corresponde"/>
    <s v="No corresponde"/>
    <s v="No corresponde"/>
    <n v="0.97685185185185186"/>
    <n v="1"/>
    <n v="1"/>
    <n v="0"/>
    <n v="105"/>
    <n v="210"/>
    <n v="0"/>
    <n v="0"/>
    <n v="1"/>
    <n v="0"/>
    <n v="1"/>
    <n v="3"/>
    <s v="No corresponde"/>
    <s v="No corresponde"/>
    <s v="No corresponde"/>
    <n v="9"/>
    <n v="10"/>
    <m/>
    <n v="0"/>
    <n v="0"/>
    <n v="0"/>
  </r>
  <r>
    <n v="1494"/>
    <n v="220501"/>
    <x v="21"/>
    <s v="Lamas"/>
    <s v="Lamas"/>
    <n v="2"/>
    <n v="2"/>
    <n v="6"/>
    <s v="pobreza baja y ruralidad baja"/>
    <n v="4"/>
    <n v="1"/>
    <n v="1"/>
    <n v="12374"/>
    <n v="33.68"/>
    <n v="24.720496894409937"/>
    <n v="0.88311688311688308"/>
    <n v="539"/>
    <n v="0.92463822709828447"/>
    <n v="0.98000001907348633"/>
    <n v="0"/>
    <n v="90"/>
    <n v="208"/>
    <n v="1.1507479861910242E-2"/>
    <n v="869"/>
    <n v="0.10793604936800405"/>
    <n v="0.23650747537612915"/>
    <n v="0"/>
    <n v="180"/>
    <n v="418"/>
    <x v="0"/>
    <s v="No corresponde"/>
    <s v="No corresponde"/>
    <n v="0"/>
    <n v="15"/>
    <n v="35"/>
    <n v="0"/>
    <n v="6"/>
    <n v="14"/>
    <n v="0"/>
    <n v="0.36428571428571427"/>
    <n v="0.85"/>
    <n v="0"/>
    <n v="0.36428571428571427"/>
    <n v="0.85"/>
    <n v="0.95718654434250761"/>
    <n v="1"/>
    <n v="1"/>
    <n v="0"/>
    <n v="167"/>
    <n v="334"/>
    <n v="0"/>
    <n v="1"/>
    <n v="2"/>
    <n v="0"/>
    <n v="1"/>
    <n v="3"/>
    <n v="0"/>
    <s v="No corresponde"/>
    <n v="1"/>
    <n v="12"/>
    <n v="13"/>
    <m/>
    <n v="1"/>
    <n v="1"/>
    <n v="1"/>
  </r>
  <r>
    <n v="1495"/>
    <n v="220502"/>
    <x v="21"/>
    <s v="Lamas"/>
    <s v="Alonso de Alvarado"/>
    <n v="1"/>
    <n v="1"/>
    <n v="2"/>
    <s v="pobreza alta y ruralidad alta"/>
    <n v="2"/>
    <n v="0"/>
    <n v="0"/>
    <n v="19641"/>
    <n v="61.18"/>
    <n v="100"/>
    <n v="0.53703703703703709"/>
    <n v="648"/>
    <n v="0.56917990515471772"/>
    <n v="0.6120370626449585"/>
    <n v="0"/>
    <n v="87"/>
    <n v="203"/>
    <n v="0"/>
    <n v="961"/>
    <n v="5.3571428571428568E-2"/>
    <n v="0.125"/>
    <n v="0"/>
    <n v="240"/>
    <n v="558"/>
    <x v="1"/>
    <n v="2.142857142857143E-3"/>
    <n v="5.0000000000000001E-3"/>
    <n v="0"/>
    <n v="15"/>
    <n v="35"/>
    <n v="0"/>
    <n v="2"/>
    <n v="10"/>
    <s v="No corresponde"/>
    <s v="No corresponde"/>
    <s v="No corresponde"/>
    <s v="No corresponde"/>
    <s v="No corresponde"/>
    <s v="No corresponde"/>
    <n v="0.93217893217893222"/>
    <n v="0.95"/>
    <n v="1"/>
    <n v="0"/>
    <n v="311"/>
    <n v="623"/>
    <n v="0"/>
    <n v="2"/>
    <n v="4"/>
    <n v="0"/>
    <n v="1"/>
    <n v="3"/>
    <n v="0"/>
    <s v="No corresponde"/>
    <n v="1"/>
    <n v="11"/>
    <n v="12"/>
    <m/>
    <n v="0"/>
    <n v="1"/>
    <n v="0"/>
  </r>
  <r>
    <n v="1496"/>
    <n v="220503"/>
    <x v="21"/>
    <s v="Lamas"/>
    <s v="Barranquita"/>
    <n v="1"/>
    <n v="1"/>
    <n v="1"/>
    <s v="pobreza muy alta y ruralidad alta"/>
    <n v="4"/>
    <n v="1"/>
    <n v="0"/>
    <n v="5077"/>
    <n v="67.33"/>
    <n v="100"/>
    <n v="0.53198653198653201"/>
    <n v="297"/>
    <n v="0.55341510964219764"/>
    <n v="0.58198654651641846"/>
    <n v="0"/>
    <n v="54"/>
    <n v="126"/>
    <n v="0"/>
    <n v="476"/>
    <n v="4.2857143495764048E-2"/>
    <n v="0.10000000149011612"/>
    <n v="0"/>
    <n v="98"/>
    <n v="227"/>
    <x v="1"/>
    <n v="2.142857142857143E-3"/>
    <n v="5.0000000000000001E-3"/>
    <n v="0"/>
    <n v="11"/>
    <n v="25"/>
    <n v="0"/>
    <n v="6"/>
    <n v="14"/>
    <s v="No corresponde"/>
    <s v="No corresponde"/>
    <s v="No corresponde"/>
    <s v="No corresponde"/>
    <s v="No corresponde"/>
    <s v="No corresponde"/>
    <n v="0.77944862155388472"/>
    <n v="0.8"/>
    <n v="0.9"/>
    <n v="0"/>
    <n v="168"/>
    <n v="337"/>
    <n v="0"/>
    <n v="0"/>
    <n v="1"/>
    <n v="0"/>
    <n v="1"/>
    <n v="3"/>
    <n v="0"/>
    <s v="No corresponde"/>
    <n v="1"/>
    <n v="10"/>
    <n v="12"/>
    <m/>
    <n v="1"/>
    <n v="1"/>
    <n v="1"/>
  </r>
  <r>
    <n v="1497"/>
    <n v="220504"/>
    <x v="21"/>
    <s v="Lamas"/>
    <s v="Caynarachi"/>
    <n v="1"/>
    <n v="1"/>
    <n v="4"/>
    <s v="pobreza media y ruralidad media"/>
    <n v="2"/>
    <n v="0"/>
    <n v="0"/>
    <n v="7941"/>
    <n v="47.2"/>
    <n v="72.22511724856696"/>
    <n v="0.50721153846153844"/>
    <n v="416"/>
    <n v="0.56078297882289674"/>
    <n v="0.63221156597137451"/>
    <n v="0"/>
    <n v="70"/>
    <n v="162"/>
    <n v="0"/>
    <n v="666"/>
    <n v="7.4999998722757616E-2"/>
    <n v="0.17499999701976776"/>
    <n v="0"/>
    <n v="123"/>
    <n v="285"/>
    <x v="0"/>
    <s v="No corresponde"/>
    <s v="No corresponde"/>
    <n v="0"/>
    <n v="11"/>
    <n v="25"/>
    <n v="0"/>
    <n v="2"/>
    <n v="10"/>
    <s v="No corresponde"/>
    <s v="No corresponde"/>
    <s v="No corresponde"/>
    <s v="No corresponde"/>
    <s v="No corresponde"/>
    <s v="No corresponde"/>
    <n v="0.94084507042253518"/>
    <n v="0.95"/>
    <n v="1"/>
    <n v="0"/>
    <n v="211"/>
    <n v="422"/>
    <n v="0"/>
    <n v="0"/>
    <n v="1"/>
    <n v="0"/>
    <n v="1"/>
    <n v="3"/>
    <n v="0"/>
    <s v="No corresponde"/>
    <n v="1"/>
    <n v="9"/>
    <n v="11"/>
    <m/>
    <n v="1"/>
    <n v="1"/>
    <n v="0"/>
  </r>
  <r>
    <n v="1498"/>
    <n v="220505"/>
    <x v="21"/>
    <s v="Lamas"/>
    <s v="Cuñumbuqui"/>
    <n v="2"/>
    <n v="2"/>
    <n v="5"/>
    <s v="pobreza baja y ruralidad alta"/>
    <n v="4"/>
    <n v="0"/>
    <n v="1"/>
    <n v="4756"/>
    <n v="36.01"/>
    <n v="100"/>
    <n v="0.75483870967741939"/>
    <n v="155"/>
    <n v="0.81912441176752893"/>
    <n v="0.9048386812210083"/>
    <n v="0"/>
    <n v="27"/>
    <n v="63"/>
    <n v="3.5019455252918288E-2"/>
    <n v="257"/>
    <n v="0.12073374313901306"/>
    <n v="0.23501946032047272"/>
    <n v="0"/>
    <n v="50"/>
    <n v="115"/>
    <x v="0"/>
    <s v="No corresponde"/>
    <s v="No corresponde"/>
    <n v="0"/>
    <n v="11"/>
    <n v="25"/>
    <n v="0"/>
    <n v="6"/>
    <n v="14"/>
    <s v="No corresponde"/>
    <s v="No corresponde"/>
    <s v="No corresponde"/>
    <s v="No corresponde"/>
    <s v="No corresponde"/>
    <s v="No corresponde"/>
    <n v="0.97213622291021673"/>
    <n v="1"/>
    <n v="1"/>
    <n v="0"/>
    <n v="70"/>
    <n v="140"/>
    <n v="0"/>
    <n v="0"/>
    <n v="1"/>
    <n v="0"/>
    <n v="1"/>
    <n v="3"/>
    <n v="0"/>
    <s v="No corresponde"/>
    <n v="1"/>
    <n v="9"/>
    <n v="11"/>
    <m/>
    <n v="1"/>
    <n v="1"/>
    <n v="0"/>
  </r>
  <r>
    <n v="1499"/>
    <n v="220506"/>
    <x v="21"/>
    <s v="Lamas"/>
    <s v="Pinto Recodo"/>
    <n v="1"/>
    <n v="1"/>
    <n v="2"/>
    <s v="pobreza alta y ruralidad alta"/>
    <n v="4"/>
    <n v="1"/>
    <n v="0"/>
    <n v="10978"/>
    <n v="63.84"/>
    <n v="100"/>
    <n v="0.74754098360655741"/>
    <n v="305"/>
    <n v="0.77968384711468808"/>
    <n v="0.8225409984588623"/>
    <n v="0"/>
    <n v="39"/>
    <n v="90"/>
    <n v="1.8567639257294429E-2"/>
    <n v="377"/>
    <n v="7.213906669377286E-2"/>
    <n v="0.14356763660907745"/>
    <n v="0"/>
    <n v="133"/>
    <n v="310"/>
    <x v="1"/>
    <n v="2.142857142857143E-3"/>
    <n v="5.0000000000000001E-3"/>
    <n v="0"/>
    <n v="15"/>
    <n v="35"/>
    <n v="0"/>
    <n v="6"/>
    <n v="14"/>
    <s v="No corresponde"/>
    <s v="No corresponde"/>
    <s v="No corresponde"/>
    <s v="No corresponde"/>
    <s v="No corresponde"/>
    <s v="No corresponde"/>
    <n v="0.7684630738522954"/>
    <n v="0.8"/>
    <n v="0.9"/>
    <n v="0"/>
    <n v="151"/>
    <n v="303"/>
    <n v="0"/>
    <n v="1"/>
    <n v="3"/>
    <n v="0"/>
    <n v="1"/>
    <n v="3"/>
    <n v="0"/>
    <s v="No corresponde"/>
    <n v="1"/>
    <n v="11"/>
    <n v="12"/>
    <m/>
    <n v="1"/>
    <n v="1"/>
    <n v="1"/>
  </r>
  <r>
    <n v="1500"/>
    <n v="220507"/>
    <x v="21"/>
    <s v="Lamas"/>
    <s v="Rumisapa"/>
    <n v="1"/>
    <n v="1"/>
    <n v="2"/>
    <s v="pobreza alta y ruralidad alta"/>
    <n v="2"/>
    <n v="0"/>
    <n v="0"/>
    <n v="2483"/>
    <n v="61.22"/>
    <n v="100"/>
    <n v="0.93043478260869561"/>
    <n v="115"/>
    <n v="0.95167702680789168"/>
    <n v="0.98000001907348633"/>
    <n v="0"/>
    <n v="18"/>
    <n v="40"/>
    <n v="2.7472527472527472E-2"/>
    <n v="182"/>
    <n v="8.1043955342174512E-2"/>
    <n v="0.15247252583503723"/>
    <n v="0"/>
    <n v="34"/>
    <n v="78"/>
    <x v="1"/>
    <n v="2.142857142857143E-3"/>
    <n v="5.0000000000000001E-3"/>
    <n v="0"/>
    <n v="7"/>
    <n v="15"/>
    <n v="0"/>
    <n v="2"/>
    <n v="10"/>
    <s v="No corresponde"/>
    <s v="No corresponde"/>
    <s v="No corresponde"/>
    <s v="No corresponde"/>
    <s v="No corresponde"/>
    <s v="No corresponde"/>
    <n v="0.95945945945945943"/>
    <n v="1"/>
    <n v="1"/>
    <n v="0"/>
    <n v="41"/>
    <n v="82"/>
    <n v="0"/>
    <n v="0"/>
    <n v="1"/>
    <n v="0"/>
    <n v="1"/>
    <n v="3"/>
    <n v="0"/>
    <s v="No corresponde"/>
    <n v="1"/>
    <n v="10"/>
    <n v="12"/>
    <m/>
    <n v="1"/>
    <n v="1"/>
    <n v="0"/>
  </r>
  <r>
    <n v="1501"/>
    <n v="220508"/>
    <x v="21"/>
    <s v="Lamas"/>
    <s v="San Roque de Cumbaza"/>
    <n v="1"/>
    <n v="1"/>
    <n v="2"/>
    <s v="pobreza alta y ruralidad alta"/>
    <n v="2"/>
    <n v="0"/>
    <n v="0"/>
    <n v="1448"/>
    <n v="51.7"/>
    <n v="100"/>
    <n v="0.82857142857142863"/>
    <n v="70"/>
    <n v="0.86071428498443292"/>
    <n v="0.90357142686843872"/>
    <n v="0"/>
    <n v="9"/>
    <n v="21"/>
    <n v="4.9382716049382713E-2"/>
    <n v="81"/>
    <n v="0.10295414477849553"/>
    <n v="0.17438271641731262"/>
    <n v="0"/>
    <n v="21"/>
    <n v="49"/>
    <x v="1"/>
    <n v="2.142857142857143E-3"/>
    <n v="5.0000000000000001E-3"/>
    <n v="0"/>
    <n v="7"/>
    <n v="15"/>
    <n v="0"/>
    <n v="2"/>
    <n v="10"/>
    <s v="No corresponde"/>
    <s v="No corresponde"/>
    <s v="No corresponde"/>
    <s v="No corresponde"/>
    <s v="No corresponde"/>
    <s v="No corresponde"/>
    <n v="0.95454545454545459"/>
    <n v="1"/>
    <n v="1"/>
    <n v="0"/>
    <n v="43"/>
    <n v="86"/>
    <n v="0"/>
    <n v="0"/>
    <n v="1"/>
    <n v="0"/>
    <n v="1"/>
    <n v="3"/>
    <n v="0"/>
    <s v="No corresponde"/>
    <n v="1"/>
    <n v="10"/>
    <n v="12"/>
    <m/>
    <n v="1"/>
    <n v="1"/>
    <n v="0"/>
  </r>
  <r>
    <n v="1502"/>
    <n v="220509"/>
    <x v="21"/>
    <s v="Lamas"/>
    <s v="Shanao"/>
    <n v="1"/>
    <n v="1"/>
    <n v="3"/>
    <s v="pobreza media y ruralidad alta"/>
    <n v="4"/>
    <n v="1"/>
    <n v="1"/>
    <n v="3614"/>
    <n v="46.16"/>
    <n v="100"/>
    <n v="0.85"/>
    <n v="60"/>
    <n v="0.89285713774817332"/>
    <n v="0.94999998807907104"/>
    <n v="0"/>
    <n v="10"/>
    <n v="23"/>
    <n v="0"/>
    <n v="95"/>
    <n v="6.4285716840199056E-2"/>
    <n v="0.15000000596046448"/>
    <n v="0"/>
    <n v="26"/>
    <n v="59"/>
    <x v="0"/>
    <s v="No corresponde"/>
    <s v="No corresponde"/>
    <n v="0"/>
    <n v="11"/>
    <n v="25"/>
    <n v="0"/>
    <n v="6"/>
    <n v="14"/>
    <s v="No corresponde"/>
    <s v="No corresponde"/>
    <s v="No corresponde"/>
    <s v="No corresponde"/>
    <s v="No corresponde"/>
    <s v="No corresponde"/>
    <n v="0.910377358490566"/>
    <n v="0.95"/>
    <n v="1"/>
    <n v="0"/>
    <n v="64"/>
    <n v="128"/>
    <s v="No corresponde"/>
    <s v="No corresponde"/>
    <s v="No corresponde"/>
    <n v="0"/>
    <n v="1"/>
    <n v="3"/>
    <n v="0"/>
    <s v="No corresponde"/>
    <n v="1"/>
    <n v="9"/>
    <n v="10"/>
    <m/>
    <n v="1"/>
    <n v="1"/>
    <n v="0"/>
  </r>
  <r>
    <n v="1503"/>
    <n v="220510"/>
    <x v="21"/>
    <s v="Lamas"/>
    <s v="Tabalosos"/>
    <n v="1"/>
    <n v="1"/>
    <n v="4"/>
    <s v="pobreza media y ruralidad media"/>
    <n v="4"/>
    <n v="1"/>
    <n v="0"/>
    <n v="13326"/>
    <n v="55.35"/>
    <n v="40.106747998475029"/>
    <n v="0.72137404580152675"/>
    <n v="524"/>
    <n v="0.77494546969298317"/>
    <n v="0.8463740348815918"/>
    <n v="0"/>
    <n v="74"/>
    <n v="172"/>
    <n v="1.3422818791946308E-3"/>
    <n v="745"/>
    <n v="7.6342280524803366E-2"/>
    <n v="0.17634227871894836"/>
    <n v="0"/>
    <n v="182"/>
    <n v="424"/>
    <x v="1"/>
    <n v="2.142857142857143E-3"/>
    <n v="5.0000000000000001E-3"/>
    <n v="0"/>
    <n v="15"/>
    <n v="35"/>
    <n v="0"/>
    <n v="6"/>
    <n v="14"/>
    <s v="No corresponde"/>
    <s v="No corresponde"/>
    <s v="No corresponde"/>
    <s v="No corresponde"/>
    <s v="No corresponde"/>
    <s v="No corresponde"/>
    <n v="0.20930232558139536"/>
    <n v="0.7"/>
    <n v="0.8"/>
    <n v="0"/>
    <n v="326"/>
    <n v="653"/>
    <n v="0"/>
    <n v="1"/>
    <n v="2"/>
    <n v="0"/>
    <n v="1"/>
    <n v="3"/>
    <n v="0"/>
    <s v="No corresponde"/>
    <n v="1"/>
    <n v="11"/>
    <n v="12"/>
    <m/>
    <n v="1"/>
    <n v="1"/>
    <n v="1"/>
  </r>
  <r>
    <n v="1504"/>
    <n v="220511"/>
    <x v="21"/>
    <s v="Lamas"/>
    <s v="Zapatero"/>
    <n v="1"/>
    <n v="1"/>
    <n v="2"/>
    <s v="pobreza alta y ruralidad alta"/>
    <n v="2"/>
    <n v="0"/>
    <n v="0"/>
    <n v="4764"/>
    <n v="55.9"/>
    <n v="100"/>
    <n v="0.76890756302521013"/>
    <n v="238"/>
    <n v="0.80105040818989492"/>
    <n v="0.84390753507614136"/>
    <n v="0"/>
    <n v="32"/>
    <n v="74"/>
    <n v="3.246753246753247E-3"/>
    <n v="308"/>
    <n v="5.6818182315808728E-2"/>
    <n v="0.12824675440788269"/>
    <n v="0"/>
    <n v="91"/>
    <n v="211"/>
    <x v="1"/>
    <n v="2.142857142857143E-3"/>
    <n v="5.0000000000000001E-3"/>
    <n v="0"/>
    <n v="11"/>
    <n v="25"/>
    <n v="0"/>
    <n v="2"/>
    <n v="10"/>
    <s v="No corresponde"/>
    <s v="No corresponde"/>
    <s v="No corresponde"/>
    <s v="No corresponde"/>
    <s v="No corresponde"/>
    <s v="No corresponde"/>
    <n v="0.94797687861271673"/>
    <n v="0.95"/>
    <n v="1"/>
    <n v="0"/>
    <n v="83"/>
    <n v="167"/>
    <n v="0"/>
    <n v="1"/>
    <n v="2"/>
    <n v="0"/>
    <n v="1"/>
    <n v="3"/>
    <n v="0"/>
    <s v="No corresponde"/>
    <n v="1"/>
    <n v="11"/>
    <n v="12"/>
    <m/>
    <n v="1"/>
    <n v="1"/>
    <n v="0"/>
  </r>
  <r>
    <n v="1505"/>
    <n v="220601"/>
    <x v="21"/>
    <s v="Mariscal Cáceres"/>
    <s v="Juanjui"/>
    <n v="2"/>
    <n v="3"/>
    <n v="6"/>
    <s v="pobreza baja y ruralidad baja"/>
    <n v="1"/>
    <n v="0"/>
    <n v="0"/>
    <n v="26333"/>
    <n v="26.42"/>
    <n v="12.887582659808963"/>
    <n v="0.88691650230111774"/>
    <n v="1521"/>
    <n v="0.92680943806070426"/>
    <n v="0.98000001907348633"/>
    <n v="0"/>
    <n v="429"/>
    <n v="1000"/>
    <n v="0"/>
    <n v="2705"/>
    <n v="9.6428568874086656E-2"/>
    <n v="0.22499999403953552"/>
    <n v="0"/>
    <n v="429"/>
    <n v="1000"/>
    <x v="0"/>
    <s v="No corresponde"/>
    <s v="No corresponde"/>
    <n v="0"/>
    <n v="15"/>
    <n v="35"/>
    <n v="0"/>
    <n v="6"/>
    <n v="14"/>
    <n v="0"/>
    <n v="0.36428571428571427"/>
    <n v="0.85"/>
    <n v="0"/>
    <n v="0.36428571428571427"/>
    <n v="0.85"/>
    <n v="0.94173602853745542"/>
    <n v="0.95"/>
    <n v="1"/>
    <n v="0"/>
    <n v="440"/>
    <n v="881"/>
    <s v="No corresponde"/>
    <s v="No corresponde"/>
    <s v="No corresponde"/>
    <n v="0"/>
    <n v="1"/>
    <n v="3"/>
    <s v="No corresponde"/>
    <s v="No corresponde"/>
    <s v="No corresponde"/>
    <n v="11"/>
    <n v="11"/>
    <m/>
    <n v="0"/>
    <n v="0"/>
    <n v="1"/>
  </r>
  <r>
    <n v="1506"/>
    <n v="220602"/>
    <x v="21"/>
    <s v="Mariscal Cáceres"/>
    <s v="Campanilla"/>
    <n v="2"/>
    <n v="2"/>
    <n v="4"/>
    <s v="pobreza media y ruralidad media"/>
    <n v="1"/>
    <n v="0"/>
    <n v="0"/>
    <n v="7577"/>
    <n v="34.979999999999997"/>
    <n v="69.759926131117268"/>
    <n v="0.70597243491577333"/>
    <n v="653"/>
    <n v="0.75954386270481755"/>
    <n v="0.83097243309020996"/>
    <n v="0"/>
    <n v="45"/>
    <n v="105"/>
    <n v="0"/>
    <n v="486"/>
    <n v="7.4999998722757616E-2"/>
    <n v="0.17499999701976776"/>
    <n v="0"/>
    <n v="180"/>
    <n v="418"/>
    <x v="0"/>
    <s v="No corresponde"/>
    <s v="No corresponde"/>
    <n v="0"/>
    <n v="11"/>
    <n v="25"/>
    <n v="0"/>
    <n v="2"/>
    <n v="10"/>
    <s v="No corresponde"/>
    <s v="No corresponde"/>
    <s v="No corresponde"/>
    <s v="No corresponde"/>
    <s v="No corresponde"/>
    <s v="No corresponde"/>
    <n v="0.85507246376811596"/>
    <n v="0.9"/>
    <n v="0.95"/>
    <n v="0"/>
    <n v="212"/>
    <n v="425"/>
    <n v="0"/>
    <n v="0"/>
    <n v="1"/>
    <n v="0"/>
    <n v="1"/>
    <n v="3"/>
    <s v="No corresponde"/>
    <s v="No corresponde"/>
    <s v="No corresponde"/>
    <n v="9"/>
    <n v="10"/>
    <m/>
    <n v="0"/>
    <n v="0"/>
    <n v="1"/>
  </r>
  <r>
    <n v="1507"/>
    <n v="220603"/>
    <x v="21"/>
    <s v="Mariscal Cáceres"/>
    <s v="Huicungo"/>
    <n v="2"/>
    <n v="3"/>
    <n v="4"/>
    <s v="pobreza media y ruralidad media"/>
    <n v="1"/>
    <n v="0"/>
    <n v="0"/>
    <n v="6548"/>
    <n v="32.229999999999997"/>
    <n v="48.381400824014129"/>
    <n v="0.59772727272727277"/>
    <n v="440"/>
    <n v="0.65129871244554394"/>
    <n v="0.72272729873657227"/>
    <n v="0"/>
    <n v="49"/>
    <n v="113"/>
    <n v="0"/>
    <n v="439"/>
    <n v="7.4999998722757616E-2"/>
    <n v="0.17499999701976776"/>
    <n v="0"/>
    <n v="149"/>
    <n v="346"/>
    <x v="0"/>
    <s v="No corresponde"/>
    <s v="No corresponde"/>
    <n v="0"/>
    <n v="11"/>
    <n v="25"/>
    <n v="0"/>
    <n v="2"/>
    <n v="10"/>
    <s v="No corresponde"/>
    <s v="No corresponde"/>
    <s v="No corresponde"/>
    <s v="No corresponde"/>
    <s v="No corresponde"/>
    <s v="No corresponde"/>
    <n v="0.91794871794871791"/>
    <n v="0.95"/>
    <n v="1"/>
    <n v="0"/>
    <n v="183"/>
    <n v="367"/>
    <n v="0"/>
    <n v="0"/>
    <n v="1"/>
    <n v="0"/>
    <n v="1"/>
    <n v="3"/>
    <s v="No corresponde"/>
    <s v="No corresponde"/>
    <s v="No corresponde"/>
    <n v="9"/>
    <n v="10"/>
    <m/>
    <n v="0"/>
    <n v="0"/>
    <n v="1"/>
  </r>
  <r>
    <n v="1508"/>
    <n v="220604"/>
    <x v="21"/>
    <s v="Mariscal Cáceres"/>
    <s v="Pachiza"/>
    <n v="2"/>
    <n v="4"/>
    <n v="5"/>
    <s v="pobreza baja y ruralidad alta"/>
    <n v="1"/>
    <n v="0"/>
    <n v="0"/>
    <n v="4153"/>
    <n v="24.72"/>
    <n v="100"/>
    <n v="0.64576802507836994"/>
    <n v="319"/>
    <n v="0.71005373827502483"/>
    <n v="0.79576802253723145"/>
    <n v="0"/>
    <n v="31"/>
    <n v="72"/>
    <n v="0"/>
    <n v="299"/>
    <n v="8.5714286991528096E-2"/>
    <n v="0.20000000298023224"/>
    <n v="0"/>
    <n v="110"/>
    <n v="255"/>
    <x v="0"/>
    <s v="No corresponde"/>
    <s v="No corresponde"/>
    <n v="0"/>
    <n v="11"/>
    <n v="25"/>
    <n v="0"/>
    <n v="2"/>
    <n v="10"/>
    <s v="No corresponde"/>
    <s v="No corresponde"/>
    <s v="No corresponde"/>
    <s v="No corresponde"/>
    <s v="No corresponde"/>
    <s v="No corresponde"/>
    <n v="0.84014209591474243"/>
    <n v="0.9"/>
    <n v="0.95"/>
    <n v="0"/>
    <n v="137"/>
    <n v="275"/>
    <n v="0"/>
    <n v="0"/>
    <n v="1"/>
    <n v="0"/>
    <n v="1"/>
    <n v="3"/>
    <n v="0"/>
    <s v="No corresponde"/>
    <n v="1"/>
    <n v="9"/>
    <n v="11"/>
    <m/>
    <n v="0"/>
    <n v="0"/>
    <n v="1"/>
  </r>
  <r>
    <n v="1509"/>
    <n v="220701"/>
    <x v="21"/>
    <s v="Picota"/>
    <s v="Picota"/>
    <n v="2"/>
    <n v="3"/>
    <n v="6"/>
    <s v="pobreza baja y ruralidad baja"/>
    <n v="1"/>
    <n v="0"/>
    <n v="0"/>
    <n v="8211"/>
    <n v="31.69237"/>
    <n v="21.980300673924312"/>
    <n v="0.81614349775784756"/>
    <n v="446"/>
    <n v="0.88636772117883555"/>
    <n v="0.98000001907348633"/>
    <n v="0"/>
    <n v="84"/>
    <n v="194"/>
    <n v="0"/>
    <n v="679"/>
    <n v="9.6428568874086656E-2"/>
    <n v="0.22499999403953552"/>
    <n v="0"/>
    <n v="162"/>
    <n v="377"/>
    <x v="0"/>
    <s v="No corresponde"/>
    <s v="No corresponde"/>
    <n v="0"/>
    <n v="11"/>
    <n v="25"/>
    <n v="0"/>
    <n v="6"/>
    <n v="14"/>
    <n v="0"/>
    <n v="0.36428571428571427"/>
    <n v="0.85"/>
    <n v="0"/>
    <n v="0.36428571428571427"/>
    <n v="0.85"/>
    <n v="0.98220064724919098"/>
    <n v="1"/>
    <n v="1"/>
    <n v="0"/>
    <n v="175"/>
    <n v="351"/>
    <n v="0"/>
    <n v="0"/>
    <n v="1"/>
    <n v="0"/>
    <n v="1"/>
    <n v="3"/>
    <s v="No corresponde"/>
    <s v="No corresponde"/>
    <s v="No corresponde"/>
    <n v="11"/>
    <n v="12"/>
    <m/>
    <n v="0"/>
    <n v="0"/>
    <n v="1"/>
  </r>
  <r>
    <n v="1510"/>
    <n v="220702"/>
    <x v="21"/>
    <s v="Picota"/>
    <s v="Buenos Aires"/>
    <n v="1"/>
    <n v="1"/>
    <n v="3"/>
    <s v="pobreza media y ruralidad alta"/>
    <n v="2"/>
    <n v="0"/>
    <n v="0"/>
    <n v="3246"/>
    <n v="46.67"/>
    <n v="100"/>
    <n v="0.5864661654135338"/>
    <n v="133"/>
    <n v="0.62932330485189258"/>
    <n v="0.68646615743637085"/>
    <n v="0"/>
    <n v="15"/>
    <n v="34"/>
    <n v="0"/>
    <n v="136"/>
    <n v="6.4285716840199056E-2"/>
    <n v="0.15000000596046448"/>
    <n v="0"/>
    <n v="46"/>
    <n v="106"/>
    <x v="0"/>
    <s v="No corresponde"/>
    <s v="No corresponde"/>
    <n v="0"/>
    <n v="11"/>
    <n v="25"/>
    <n v="0"/>
    <n v="2"/>
    <n v="10"/>
    <s v="No corresponde"/>
    <s v="No corresponde"/>
    <s v="No corresponde"/>
    <s v="No corresponde"/>
    <s v="No corresponde"/>
    <s v="No corresponde"/>
    <n v="0.92460317460317465"/>
    <n v="0.95"/>
    <n v="1"/>
    <n v="0"/>
    <n v="103"/>
    <n v="207"/>
    <n v="0"/>
    <n v="1"/>
    <n v="2"/>
    <n v="0"/>
    <n v="1"/>
    <n v="3"/>
    <n v="0"/>
    <s v="No corresponde"/>
    <n v="1"/>
    <n v="10"/>
    <n v="11"/>
    <m/>
    <n v="0"/>
    <n v="1"/>
    <n v="0"/>
  </r>
  <r>
    <n v="1511"/>
    <n v="220704"/>
    <x v="21"/>
    <s v="Picota"/>
    <s v="Pilluana"/>
    <n v="2"/>
    <n v="2"/>
    <n v="5"/>
    <s v="pobreza baja y ruralidad alta"/>
    <n v="1"/>
    <n v="0"/>
    <n v="0"/>
    <n v="675"/>
    <n v="34.49"/>
    <n v="100"/>
    <n v="0.75"/>
    <n v="16"/>
    <n v="0.81428570406777523"/>
    <n v="0.89999997615814209"/>
    <n v="0"/>
    <n v="3"/>
    <n v="6"/>
    <n v="0"/>
    <n v="25"/>
    <n v="8.5714286991528096E-2"/>
    <n v="0.20000000298023224"/>
    <n v="0"/>
    <n v="10"/>
    <n v="22"/>
    <x v="0"/>
    <s v="No corresponde"/>
    <s v="No corresponde"/>
    <n v="0"/>
    <n v="3"/>
    <n v="5"/>
    <n v="0"/>
    <n v="6"/>
    <n v="14"/>
    <s v="No corresponde"/>
    <s v="No corresponde"/>
    <s v="No corresponde"/>
    <s v="No corresponde"/>
    <s v="No corresponde"/>
    <s v="No corresponde"/>
    <n v="0.90740740740740744"/>
    <n v="0.95"/>
    <n v="1"/>
    <n v="0"/>
    <n v="61"/>
    <n v="123"/>
    <n v="0"/>
    <n v="0"/>
    <n v="1"/>
    <n v="0"/>
    <n v="1"/>
    <n v="3"/>
    <s v="No corresponde"/>
    <s v="No corresponde"/>
    <s v="No corresponde"/>
    <n v="9"/>
    <n v="10"/>
    <m/>
    <n v="0"/>
    <n v="0"/>
    <n v="0"/>
  </r>
  <r>
    <n v="1512"/>
    <n v="220705"/>
    <x v="21"/>
    <s v="Picota"/>
    <s v="Pucacaca"/>
    <n v="2"/>
    <n v="3"/>
    <n v="5"/>
    <s v="pobreza baja y ruralidad alta"/>
    <n v="1"/>
    <n v="0"/>
    <n v="0"/>
    <n v="2401"/>
    <n v="29.543810000000001"/>
    <n v="100"/>
    <n v="0.78021978021978022"/>
    <n v="91"/>
    <n v="0.84450548990180763"/>
    <n v="0.93021976947784424"/>
    <n v="0"/>
    <n v="14"/>
    <n v="31"/>
    <n v="0"/>
    <n v="102"/>
    <n v="8.5714286991528096E-2"/>
    <n v="0.20000000298023224"/>
    <n v="0"/>
    <n v="36"/>
    <n v="84"/>
    <x v="0"/>
    <s v="No corresponde"/>
    <s v="No corresponde"/>
    <n v="0"/>
    <n v="7"/>
    <n v="15"/>
    <n v="0"/>
    <n v="2"/>
    <n v="10"/>
    <s v="No corresponde"/>
    <s v="No corresponde"/>
    <s v="No corresponde"/>
    <s v="No corresponde"/>
    <s v="No corresponde"/>
    <s v="No corresponde"/>
    <n v="0.9375"/>
    <n v="0.95"/>
    <n v="1"/>
    <n v="0"/>
    <n v="117"/>
    <n v="235"/>
    <n v="0"/>
    <n v="0"/>
    <n v="1"/>
    <n v="0"/>
    <n v="1"/>
    <n v="3"/>
    <s v="No corresponde"/>
    <s v="No corresponde"/>
    <s v="No corresponde"/>
    <n v="9"/>
    <n v="10"/>
    <m/>
    <n v="0"/>
    <n v="0"/>
    <n v="0"/>
  </r>
  <r>
    <n v="1513"/>
    <n v="220706"/>
    <x v="21"/>
    <s v="Picota"/>
    <s v="San Cristóbal"/>
    <n v="2"/>
    <n v="3"/>
    <n v="5"/>
    <s v="pobreza baja y ruralidad alta"/>
    <n v="1"/>
    <n v="0"/>
    <n v="0"/>
    <n v="1409"/>
    <n v="31.69237"/>
    <n v="100"/>
    <n v="0.72499999999999998"/>
    <n v="40"/>
    <n v="0.78928571428571426"/>
    <n v="0.875"/>
    <n v="0"/>
    <n v="9"/>
    <n v="21"/>
    <n v="0"/>
    <n v="81"/>
    <n v="8.5714286991528096E-2"/>
    <n v="0.20000000298023224"/>
    <n v="0"/>
    <n v="20"/>
    <n v="46"/>
    <x v="0"/>
    <s v="No corresponde"/>
    <s v="No corresponde"/>
    <n v="0"/>
    <n v="3"/>
    <n v="5"/>
    <n v="0"/>
    <n v="2"/>
    <n v="10"/>
    <s v="No corresponde"/>
    <s v="No corresponde"/>
    <s v="No corresponde"/>
    <s v="No corresponde"/>
    <s v="No corresponde"/>
    <s v="No corresponde"/>
    <n v="9.2307692307692313E-2"/>
    <n v="0.7"/>
    <n v="0.8"/>
    <n v="0"/>
    <n v="74"/>
    <n v="148"/>
    <s v="No corresponde"/>
    <s v="No corresponde"/>
    <s v="No corresponde"/>
    <n v="0"/>
    <n v="1"/>
    <n v="3"/>
    <s v="No corresponde"/>
    <s v="No corresponde"/>
    <s v="No corresponde"/>
    <n v="9"/>
    <n v="9"/>
    <m/>
    <n v="0"/>
    <n v="0"/>
    <n v="0"/>
  </r>
  <r>
    <n v="1514"/>
    <n v="220708"/>
    <x v="21"/>
    <s v="Picota"/>
    <s v="Shamboyacu"/>
    <n v="1"/>
    <n v="1"/>
    <n v="2"/>
    <s v="pobreza alta y ruralidad alta"/>
    <n v="2"/>
    <n v="0"/>
    <n v="0"/>
    <n v="12038"/>
    <n v="54.56"/>
    <n v="100"/>
    <n v="0.29551451187335093"/>
    <n v="379"/>
    <n v="0.32765736909708887"/>
    <n v="0.37051451206207275"/>
    <n v="0"/>
    <n v="66"/>
    <n v="153"/>
    <n v="0"/>
    <n v="681"/>
    <n v="5.3571428571428568E-2"/>
    <n v="0.125"/>
    <n v="0"/>
    <n v="153"/>
    <n v="355"/>
    <x v="1"/>
    <n v="2.142857142857143E-3"/>
    <n v="5.0000000000000001E-3"/>
    <n v="0"/>
    <n v="15"/>
    <n v="35"/>
    <n v="0"/>
    <n v="2"/>
    <n v="10"/>
    <s v="No corresponde"/>
    <s v="No corresponde"/>
    <s v="No corresponde"/>
    <s v="No corresponde"/>
    <s v="No corresponde"/>
    <s v="No corresponde"/>
    <n v="0.95761589403973513"/>
    <n v="1"/>
    <n v="1"/>
    <n v="0"/>
    <n v="135"/>
    <n v="270"/>
    <n v="0"/>
    <n v="1"/>
    <n v="2"/>
    <n v="0"/>
    <n v="1"/>
    <n v="3"/>
    <n v="0"/>
    <s v="No corresponde"/>
    <n v="1"/>
    <n v="11"/>
    <n v="12"/>
    <m/>
    <n v="1"/>
    <n v="1"/>
    <n v="0"/>
  </r>
  <r>
    <n v="1515"/>
    <n v="220709"/>
    <x v="21"/>
    <s v="Picota"/>
    <s v="Tingo de Ponasa"/>
    <n v="1"/>
    <n v="1"/>
    <n v="3"/>
    <s v="pobreza media y ruralidad alta"/>
    <n v="1"/>
    <n v="0"/>
    <n v="0"/>
    <n v="4829"/>
    <n v="50.12"/>
    <n v="100"/>
    <n v="0.55307262569832405"/>
    <n v="179"/>
    <n v="0.59592978119945295"/>
    <n v="0.65307265520095825"/>
    <n v="0"/>
    <n v="12"/>
    <n v="28"/>
    <n v="0"/>
    <n v="117"/>
    <n v="6.4285716840199056E-2"/>
    <n v="0.15000000596046448"/>
    <n v="0"/>
    <n v="63"/>
    <n v="147"/>
    <x v="1"/>
    <n v="2.142857142857143E-3"/>
    <n v="5.0000000000000001E-3"/>
    <n v="0"/>
    <n v="11"/>
    <n v="25"/>
    <n v="0"/>
    <n v="2"/>
    <n v="10"/>
    <s v="No corresponde"/>
    <s v="No corresponde"/>
    <s v="No corresponde"/>
    <s v="No corresponde"/>
    <s v="No corresponde"/>
    <s v="No corresponde"/>
    <n v="0.9018518518518519"/>
    <n v="0.95"/>
    <n v="1"/>
    <n v="0"/>
    <n v="110"/>
    <n v="220"/>
    <n v="0"/>
    <n v="0"/>
    <n v="1"/>
    <n v="0"/>
    <n v="1"/>
    <n v="3"/>
    <s v="No corresponde"/>
    <s v="No corresponde"/>
    <s v="No corresponde"/>
    <n v="10"/>
    <n v="11"/>
    <m/>
    <n v="0"/>
    <n v="0"/>
    <n v="1"/>
  </r>
  <r>
    <n v="1516"/>
    <n v="220710"/>
    <x v="21"/>
    <s v="Picota"/>
    <s v="Tres Unidos"/>
    <n v="2"/>
    <n v="2"/>
    <n v="3"/>
    <s v="pobreza media y ruralidad alta"/>
    <n v="1"/>
    <n v="0"/>
    <n v="0"/>
    <n v="5283"/>
    <n v="42.563760000000002"/>
    <n v="100"/>
    <n v="0.49659863945578231"/>
    <n v="147"/>
    <n v="0.53945577619606366"/>
    <n v="0.59659862518310547"/>
    <n v="0"/>
    <n v="17"/>
    <n v="38"/>
    <n v="0"/>
    <n v="156"/>
    <n v="6.4285716840199056E-2"/>
    <n v="0.15000000596046448"/>
    <n v="0"/>
    <n v="66"/>
    <n v="153"/>
    <x v="0"/>
    <s v="No corresponde"/>
    <s v="No corresponde"/>
    <n v="0"/>
    <n v="11"/>
    <n v="25"/>
    <n v="0"/>
    <n v="6"/>
    <n v="14"/>
    <s v="No corresponde"/>
    <s v="No corresponde"/>
    <s v="No corresponde"/>
    <s v="No corresponde"/>
    <s v="No corresponde"/>
    <s v="No corresponde"/>
    <n v="0.96323529411764708"/>
    <n v="1"/>
    <n v="1"/>
    <n v="0"/>
    <n v="133"/>
    <n v="266"/>
    <n v="0"/>
    <n v="1"/>
    <n v="2"/>
    <n v="0"/>
    <n v="1"/>
    <n v="3"/>
    <s v="No corresponde"/>
    <s v="No corresponde"/>
    <s v="No corresponde"/>
    <n v="10"/>
    <n v="10"/>
    <m/>
    <n v="0"/>
    <n v="0"/>
    <n v="0"/>
  </r>
  <r>
    <n v="1517"/>
    <n v="220802"/>
    <x v="21"/>
    <s v="Rioja"/>
    <s v="Awajun"/>
    <n v="2"/>
    <n v="2"/>
    <n v="5"/>
    <s v="pobreza baja y ruralidad alta"/>
    <n v="3"/>
    <n v="0"/>
    <n v="0"/>
    <n v="12190"/>
    <n v="33.979999999999997"/>
    <n v="100"/>
    <n v="0.62546816479400746"/>
    <n v="534"/>
    <n v="0.68975388158636974"/>
    <n v="0.77546817064285278"/>
    <n v="0"/>
    <n v="72"/>
    <n v="167"/>
    <n v="6.1957868649318466E-3"/>
    <n v="807"/>
    <n v="9.1910072463680131E-2"/>
    <n v="0.20619578659534454"/>
    <n v="0"/>
    <n v="182"/>
    <n v="424"/>
    <x v="0"/>
    <s v="No corresponde"/>
    <s v="No corresponde"/>
    <n v="0"/>
    <n v="15"/>
    <n v="35"/>
    <n v="0"/>
    <n v="2"/>
    <n v="10"/>
    <s v="No corresponde"/>
    <s v="No corresponde"/>
    <s v="No corresponde"/>
    <s v="No corresponde"/>
    <s v="No corresponde"/>
    <s v="No corresponde"/>
    <n v="0.86486486486486491"/>
    <n v="0.9"/>
    <n v="0.95"/>
    <n v="0"/>
    <n v="143"/>
    <n v="286"/>
    <n v="0"/>
    <n v="0"/>
    <n v="1"/>
    <n v="0"/>
    <n v="1"/>
    <n v="3"/>
    <n v="0"/>
    <s v="No corresponde"/>
    <n v="1"/>
    <n v="9"/>
    <n v="11"/>
    <m/>
    <n v="1"/>
    <n v="1"/>
    <n v="0"/>
  </r>
  <r>
    <n v="1518"/>
    <n v="220803"/>
    <x v="21"/>
    <s v="Rioja"/>
    <s v="Elias Soplín Vargas"/>
    <n v="2"/>
    <n v="2"/>
    <n v="6"/>
    <s v="pobreza baja y ruralidad baja"/>
    <n v="2"/>
    <n v="0"/>
    <n v="0"/>
    <n v="13726"/>
    <n v="35.31"/>
    <n v="22.088091353996735"/>
    <n v="0.80926130099228222"/>
    <n v="907"/>
    <n v="0.88243503731279826"/>
    <n v="0.98000001907348633"/>
    <n v="0"/>
    <n v="104"/>
    <n v="242"/>
    <n v="9.5419847328244271E-4"/>
    <n v="1048"/>
    <n v="9.7382772612337715E-2"/>
    <n v="0.22595420479774475"/>
    <n v="0"/>
    <n v="295"/>
    <n v="688"/>
    <x v="0"/>
    <s v="No corresponde"/>
    <s v="No corresponde"/>
    <n v="0"/>
    <n v="11"/>
    <n v="25"/>
    <n v="0"/>
    <n v="2"/>
    <n v="10"/>
    <s v="No corresponde"/>
    <s v="No corresponde"/>
    <s v="No corresponde"/>
    <s v="No corresponde"/>
    <s v="No corresponde"/>
    <s v="No corresponde"/>
    <n v="0.97488584474885842"/>
    <n v="1"/>
    <n v="1"/>
    <n v="0"/>
    <n v="335"/>
    <n v="671"/>
    <n v="0"/>
    <n v="0"/>
    <n v="1"/>
    <n v="0"/>
    <n v="1"/>
    <n v="3"/>
    <s v="No corresponde"/>
    <s v="No corresponde"/>
    <s v="No corresponde"/>
    <n v="9"/>
    <n v="10"/>
    <m/>
    <n v="0"/>
    <n v="0"/>
    <n v="0"/>
  </r>
  <r>
    <n v="1519"/>
    <n v="220805"/>
    <x v="21"/>
    <s v="Rioja"/>
    <s v="Pardo Miguel"/>
    <n v="2"/>
    <n v="3"/>
    <n v="4"/>
    <s v="pobreza media y ruralidad media"/>
    <n v="1"/>
    <n v="0"/>
    <n v="0"/>
    <n v="23281"/>
    <n v="31.52"/>
    <n v="64.470816178251383"/>
    <n v="0.56978085351787777"/>
    <n v="867"/>
    <n v="0.62335227053961739"/>
    <n v="0.69478082656860352"/>
    <n v="0"/>
    <n v="141"/>
    <n v="328"/>
    <n v="0"/>
    <n v="1213"/>
    <n v="7.4999998722757616E-2"/>
    <n v="0.17499999701976776"/>
    <n v="0"/>
    <n v="378"/>
    <n v="881"/>
    <x v="0"/>
    <s v="No corresponde"/>
    <s v="No corresponde"/>
    <n v="0"/>
    <n v="15"/>
    <n v="35"/>
    <n v="0"/>
    <n v="2"/>
    <n v="10"/>
    <s v="No corresponde"/>
    <s v="No corresponde"/>
    <s v="No corresponde"/>
    <s v="No corresponde"/>
    <s v="No corresponde"/>
    <s v="No corresponde"/>
    <n v="0.91445783132530123"/>
    <n v="0.95"/>
    <n v="1"/>
    <n v="0"/>
    <n v="302"/>
    <n v="604"/>
    <n v="0"/>
    <n v="1"/>
    <n v="3"/>
    <n v="0"/>
    <n v="1"/>
    <n v="3"/>
    <s v="No corresponde"/>
    <s v="No corresponde"/>
    <s v="No corresponde"/>
    <n v="10"/>
    <n v="10"/>
    <m/>
    <n v="0"/>
    <n v="0"/>
    <n v="1"/>
  </r>
  <r>
    <n v="1520"/>
    <n v="220806"/>
    <x v="21"/>
    <s v="Rioja"/>
    <s v="Posic"/>
    <n v="2"/>
    <n v="3"/>
    <n v="5"/>
    <s v="pobreza baja y ruralidad alta"/>
    <n v="1"/>
    <n v="0"/>
    <n v="0"/>
    <n v="1685"/>
    <n v="28.429860000000001"/>
    <n v="100"/>
    <n v="0.95454545454545459"/>
    <n v="88"/>
    <n v="0.95454544757867787"/>
    <n v="0.95454543828964233"/>
    <n v="0"/>
    <n v="3"/>
    <n v="5"/>
    <n v="0"/>
    <n v="96"/>
    <n v="8.5714286991528096E-2"/>
    <n v="0.20000000298023224"/>
    <n v="0"/>
    <n v="30"/>
    <n v="69"/>
    <x v="0"/>
    <s v="No corresponde"/>
    <s v="No corresponde"/>
    <n v="0"/>
    <n v="3"/>
    <n v="5"/>
    <n v="0"/>
    <n v="2"/>
    <n v="10"/>
    <s v="No corresponde"/>
    <s v="No corresponde"/>
    <s v="No corresponde"/>
    <s v="No corresponde"/>
    <s v="No corresponde"/>
    <s v="No corresponde"/>
    <n v="0.83750000000000002"/>
    <n v="0.9"/>
    <n v="0.95"/>
    <n v="0"/>
    <n v="88"/>
    <n v="176"/>
    <s v="No corresponde"/>
    <s v="No corresponde"/>
    <s v="No corresponde"/>
    <n v="0"/>
    <n v="1"/>
    <n v="3"/>
    <s v="No corresponde"/>
    <s v="No corresponde"/>
    <s v="No corresponde"/>
    <n v="9"/>
    <n v="9"/>
    <m/>
    <n v="0"/>
    <n v="0"/>
    <n v="1"/>
  </r>
  <r>
    <n v="1521"/>
    <n v="220807"/>
    <x v="21"/>
    <s v="Rioja"/>
    <s v="San Fernando"/>
    <n v="2"/>
    <n v="2"/>
    <n v="5"/>
    <s v="pobreza baja y ruralidad alta"/>
    <n v="4"/>
    <n v="0"/>
    <n v="1"/>
    <n v="3319"/>
    <n v="33.68"/>
    <n v="100"/>
    <n v="0.82926829268292679"/>
    <n v="123"/>
    <n v="0.89355401544205404"/>
    <n v="0.97926831245422363"/>
    <n v="0"/>
    <n v="31"/>
    <n v="71"/>
    <n v="0"/>
    <n v="242"/>
    <n v="8.5714286991528096E-2"/>
    <n v="0.20000000298023224"/>
    <n v="0"/>
    <n v="48"/>
    <n v="110"/>
    <x v="0"/>
    <s v="No corresponde"/>
    <s v="No corresponde"/>
    <n v="0"/>
    <n v="11"/>
    <n v="25"/>
    <n v="0"/>
    <n v="6"/>
    <n v="14"/>
    <s v="No corresponde"/>
    <s v="No corresponde"/>
    <s v="No corresponde"/>
    <s v="No corresponde"/>
    <s v="No corresponde"/>
    <s v="No corresponde"/>
    <n v="0.95679012345679015"/>
    <n v="1"/>
    <n v="1"/>
    <n v="0"/>
    <n v="154"/>
    <n v="309"/>
    <s v="No corresponde"/>
    <s v="No corresponde"/>
    <s v="No corresponde"/>
    <n v="0"/>
    <n v="1"/>
    <n v="3"/>
    <s v="No corresponde"/>
    <s v="No corresponde"/>
    <s v="No corresponde"/>
    <n v="9"/>
    <n v="9"/>
    <m/>
    <n v="0"/>
    <n v="0"/>
    <n v="1"/>
  </r>
  <r>
    <n v="1522"/>
    <n v="220902"/>
    <x v="21"/>
    <s v="San Martín"/>
    <s v="Alberto Leveau"/>
    <n v="2"/>
    <n v="2"/>
    <n v="5"/>
    <s v="pobreza baja y ruralidad alta"/>
    <n v="4"/>
    <n v="0"/>
    <n v="1"/>
    <n v="637"/>
    <n v="38.9"/>
    <n v="100"/>
    <n v="0.92307692307692313"/>
    <n v="13"/>
    <n v="0.94747253564687883"/>
    <n v="0.98000001907348633"/>
    <n v="0"/>
    <n v="3"/>
    <n v="6"/>
    <n v="0"/>
    <n v="23"/>
    <n v="8.5714286991528096E-2"/>
    <n v="0.20000000298023224"/>
    <n v="0"/>
    <n v="10"/>
    <n v="23"/>
    <x v="0"/>
    <s v="No corresponde"/>
    <s v="No corresponde"/>
    <n v="0"/>
    <n v="3"/>
    <n v="5"/>
    <n v="0"/>
    <n v="6"/>
    <n v="14"/>
    <s v="No corresponde"/>
    <s v="No corresponde"/>
    <s v="No corresponde"/>
    <s v="No corresponde"/>
    <s v="No corresponde"/>
    <s v="No corresponde"/>
    <n v="0.82499999999999996"/>
    <n v="0.9"/>
    <n v="0.95"/>
    <n v="0"/>
    <n v="23"/>
    <n v="46"/>
    <n v="0"/>
    <n v="0"/>
    <n v="1"/>
    <n v="0"/>
    <n v="1"/>
    <n v="3"/>
    <s v="No corresponde"/>
    <s v="No corresponde"/>
    <s v="No corresponde"/>
    <n v="9"/>
    <n v="10"/>
    <m/>
    <n v="0"/>
    <n v="0"/>
    <n v="0"/>
  </r>
  <r>
    <n v="1523"/>
    <n v="220903"/>
    <x v="21"/>
    <s v="San Martín"/>
    <s v="Cacatachi"/>
    <n v="2"/>
    <n v="4"/>
    <n v="6"/>
    <s v="pobreza baja y ruralidad baja"/>
    <n v="1"/>
    <n v="0"/>
    <n v="0"/>
    <n v="3423"/>
    <n v="26.04"/>
    <n v="15.384615384615385"/>
    <n v="0.87610619469026552"/>
    <n v="113"/>
    <n v="0.92063211942593159"/>
    <n v="0.98000001907348633"/>
    <n v="0"/>
    <n v="10"/>
    <n v="23"/>
    <n v="0"/>
    <n v="97"/>
    <n v="9.6428568874086656E-2"/>
    <n v="0.22499999403953552"/>
    <n v="0"/>
    <n v="48"/>
    <n v="111"/>
    <x v="0"/>
    <s v="No corresponde"/>
    <s v="No corresponde"/>
    <n v="0"/>
    <n v="7"/>
    <n v="15"/>
    <n v="0"/>
    <n v="2"/>
    <n v="10"/>
    <s v="No corresponde"/>
    <s v="No corresponde"/>
    <s v="No corresponde"/>
    <s v="No corresponde"/>
    <s v="No corresponde"/>
    <s v="No corresponde"/>
    <n v="0.93689320388349517"/>
    <n v="0.95"/>
    <n v="1"/>
    <n v="0"/>
    <n v="152"/>
    <n v="304"/>
    <n v="0"/>
    <n v="0"/>
    <n v="1"/>
    <n v="0"/>
    <n v="1"/>
    <n v="3"/>
    <s v="No corresponde"/>
    <s v="No corresponde"/>
    <s v="No corresponde"/>
    <n v="9"/>
    <n v="10"/>
    <m/>
    <n v="0"/>
    <n v="0"/>
    <n v="0"/>
  </r>
  <r>
    <n v="1524"/>
    <n v="220904"/>
    <x v="21"/>
    <s v="San Martín"/>
    <s v="Chazuta"/>
    <n v="1"/>
    <n v="1"/>
    <n v="4"/>
    <s v="pobreza media y ruralidad media"/>
    <n v="4"/>
    <n v="1"/>
    <n v="0"/>
    <n v="8105"/>
    <n v="68.91"/>
    <n v="53.592336349121872"/>
    <n v="0.47045951859956237"/>
    <n v="457"/>
    <n v="0.52403094812123696"/>
    <n v="0.59545952081680298"/>
    <n v="0"/>
    <n v="63"/>
    <n v="147"/>
    <n v="1.7600000000000001E-2"/>
    <n v="625"/>
    <n v="9.259999868188587E-2"/>
    <n v="0.19259999692440033"/>
    <n v="0"/>
    <n v="162"/>
    <n v="377"/>
    <x v="1"/>
    <n v="2.142857142857143E-3"/>
    <n v="5.0000000000000001E-3"/>
    <n v="0"/>
    <n v="11"/>
    <n v="25"/>
    <n v="0"/>
    <n v="6"/>
    <n v="14"/>
    <s v="No corresponde"/>
    <s v="No corresponde"/>
    <s v="No corresponde"/>
    <s v="No corresponde"/>
    <s v="No corresponde"/>
    <s v="No corresponde"/>
    <n v="0.88372093023255816"/>
    <n v="0.9"/>
    <n v="0.95"/>
    <n v="0"/>
    <n v="230"/>
    <n v="461"/>
    <n v="0"/>
    <n v="0"/>
    <n v="1"/>
    <n v="0"/>
    <n v="1"/>
    <n v="3"/>
    <n v="0"/>
    <s v="No corresponde"/>
    <n v="1"/>
    <n v="10"/>
    <n v="12"/>
    <m/>
    <n v="1"/>
    <n v="1"/>
    <n v="1"/>
  </r>
  <r>
    <n v="1525"/>
    <n v="220905"/>
    <x v="21"/>
    <s v="San Martín"/>
    <s v="Chipurana"/>
    <n v="1"/>
    <n v="1"/>
    <n v="3"/>
    <s v="pobreza media y ruralidad alta"/>
    <n v="1"/>
    <n v="0"/>
    <n v="0"/>
    <n v="1796"/>
    <n v="46.48"/>
    <n v="100"/>
    <n v="0.38775510204081631"/>
    <n v="98"/>
    <n v="0.43061223973685731"/>
    <n v="0.48775508999824524"/>
    <n v="0"/>
    <n v="8"/>
    <n v="17"/>
    <n v="2.247191011235955E-2"/>
    <n v="89"/>
    <n v="8.6757624656392515E-2"/>
    <n v="0.17247191071510315"/>
    <n v="0"/>
    <n v="36"/>
    <n v="84"/>
    <x v="0"/>
    <s v="No corresponde"/>
    <s v="No corresponde"/>
    <n v="0"/>
    <n v="3"/>
    <n v="5"/>
    <n v="0"/>
    <n v="2"/>
    <n v="10"/>
    <s v="No corresponde"/>
    <s v="No corresponde"/>
    <s v="No corresponde"/>
    <s v="No corresponde"/>
    <s v="No corresponde"/>
    <s v="No corresponde"/>
    <n v="0.96923076923076923"/>
    <n v="1"/>
    <n v="1"/>
    <n v="0"/>
    <n v="78"/>
    <n v="157"/>
    <n v="0"/>
    <n v="0"/>
    <n v="1"/>
    <n v="0"/>
    <n v="1"/>
    <n v="3"/>
    <n v="0"/>
    <s v="No corresponde"/>
    <n v="1"/>
    <n v="9"/>
    <n v="11"/>
    <m/>
    <n v="0"/>
    <n v="1"/>
    <n v="0"/>
  </r>
  <r>
    <n v="1526"/>
    <n v="220906"/>
    <x v="21"/>
    <s v="San Martín"/>
    <s v="El Porvenir"/>
    <n v="1"/>
    <n v="1"/>
    <n v="2"/>
    <s v="pobreza alta y ruralidad alta"/>
    <n v="1"/>
    <n v="0"/>
    <n v="0"/>
    <n v="2806"/>
    <n v="66.12"/>
    <n v="100"/>
    <n v="0.45360824742268041"/>
    <n v="97"/>
    <n v="0.4857511110439216"/>
    <n v="0.52860826253890991"/>
    <n v="0"/>
    <n v="13"/>
    <n v="30"/>
    <n v="0"/>
    <n v="123"/>
    <n v="5.3571428571428568E-2"/>
    <n v="0.125"/>
    <n v="0"/>
    <n v="42"/>
    <n v="98"/>
    <x v="1"/>
    <n v="2.142857142857143E-3"/>
    <n v="5.0000000000000001E-3"/>
    <n v="0"/>
    <n v="7"/>
    <n v="15"/>
    <n v="0"/>
    <n v="2"/>
    <n v="10"/>
    <s v="No corresponde"/>
    <s v="No corresponde"/>
    <s v="No corresponde"/>
    <s v="No corresponde"/>
    <s v="No corresponde"/>
    <s v="No corresponde"/>
    <n v="0.97520661157024791"/>
    <n v="1"/>
    <n v="1"/>
    <n v="0"/>
    <n v="69"/>
    <n v="138"/>
    <s v="No corresponde"/>
    <s v="No corresponde"/>
    <s v="No corresponde"/>
    <n v="0"/>
    <n v="1"/>
    <n v="3"/>
    <s v="No corresponde"/>
    <s v="No corresponde"/>
    <s v="No corresponde"/>
    <n v="10"/>
    <n v="10"/>
    <m/>
    <n v="0"/>
    <n v="0"/>
    <n v="1"/>
  </r>
  <r>
    <n v="1527"/>
    <n v="220907"/>
    <x v="21"/>
    <s v="San Martín"/>
    <s v="Huimbayoc"/>
    <n v="1"/>
    <n v="1"/>
    <n v="3"/>
    <s v="pobreza media y ruralidad alta"/>
    <n v="1"/>
    <n v="0"/>
    <n v="0"/>
    <n v="3222"/>
    <n v="48.82"/>
    <n v="100"/>
    <n v="0.26600985221674878"/>
    <n v="203"/>
    <n v="0.30886699893707797"/>
    <n v="0.36600986123085022"/>
    <n v="0"/>
    <n v="9"/>
    <n v="21"/>
    <n v="7.2992700729927005E-3"/>
    <n v="137"/>
    <n v="7.1584982298337888E-2"/>
    <n v="0.15729926526546478"/>
    <n v="0"/>
    <n v="70"/>
    <n v="162"/>
    <x v="0"/>
    <s v="No corresponde"/>
    <s v="No corresponde"/>
    <n v="0"/>
    <n v="7"/>
    <n v="15"/>
    <n v="0"/>
    <n v="2"/>
    <n v="10"/>
    <s v="No corresponde"/>
    <s v="No corresponde"/>
    <s v="No corresponde"/>
    <s v="No corresponde"/>
    <s v="No corresponde"/>
    <s v="No corresponde"/>
    <n v="0.62995594713656389"/>
    <n v="0.8"/>
    <n v="0.9"/>
    <n v="0"/>
    <n v="137"/>
    <n v="275"/>
    <n v="0"/>
    <n v="0"/>
    <n v="1"/>
    <n v="0"/>
    <n v="1"/>
    <n v="3"/>
    <n v="0"/>
    <s v="No corresponde"/>
    <n v="1"/>
    <n v="9"/>
    <n v="11"/>
    <m/>
    <n v="0"/>
    <n v="1"/>
    <n v="0"/>
  </r>
  <r>
    <n v="1528"/>
    <n v="220908"/>
    <x v="21"/>
    <s v="San Martín"/>
    <s v="Juan Guerra"/>
    <n v="1"/>
    <n v="1"/>
    <n v="6"/>
    <s v="pobreza baja y ruralidad baja"/>
    <n v="1"/>
    <n v="0"/>
    <n v="0"/>
    <n v="3128"/>
    <n v="69.709999999999994"/>
    <n v="2.8469750889679712"/>
    <n v="0.92792792792792789"/>
    <n v="111"/>
    <n v="0.95024453841888146"/>
    <n v="0.98000001907348633"/>
    <n v="0"/>
    <n v="16"/>
    <n v="36"/>
    <n v="0"/>
    <n v="159"/>
    <n v="9.6428568874086656E-2"/>
    <n v="0.22499999403953552"/>
    <n v="0"/>
    <n v="39"/>
    <n v="90"/>
    <x v="1"/>
    <n v="2.142857142857143E-3"/>
    <n v="5.0000000000000001E-3"/>
    <n v="0"/>
    <n v="7"/>
    <n v="15"/>
    <n v="0"/>
    <n v="2"/>
    <n v="10"/>
    <s v="No corresponde"/>
    <s v="No corresponde"/>
    <s v="No corresponde"/>
    <s v="No corresponde"/>
    <s v="No corresponde"/>
    <s v="No corresponde"/>
    <n v="0.98780487804878048"/>
    <n v="1"/>
    <n v="1"/>
    <n v="0"/>
    <n v="129"/>
    <n v="259"/>
    <s v="No corresponde"/>
    <s v="No corresponde"/>
    <s v="No corresponde"/>
    <n v="0"/>
    <n v="1"/>
    <n v="3"/>
    <s v="No corresponde"/>
    <s v="No corresponde"/>
    <s v="No corresponde"/>
    <n v="10"/>
    <n v="10"/>
    <m/>
    <n v="0"/>
    <n v="0"/>
    <n v="0"/>
  </r>
  <r>
    <n v="1529"/>
    <n v="220909"/>
    <x v="21"/>
    <s v="San Martín"/>
    <s v="La Banda de Shilcayo"/>
    <n v="2"/>
    <n v="4"/>
    <n v="6"/>
    <s v="pobreza baja y ruralidad baja"/>
    <n v="1"/>
    <n v="0"/>
    <n v="0"/>
    <n v="43058"/>
    <n v="25.73"/>
    <n v="16.890975482524777"/>
    <n v="0.91042584434654916"/>
    <n v="2043"/>
    <n v="0.94024334780095076"/>
    <n v="0.98000001907348633"/>
    <n v="0"/>
    <n v="272"/>
    <n v="633"/>
    <n v="0"/>
    <n v="2351"/>
    <n v="9.6428568874086656E-2"/>
    <n v="0.22499999403953552"/>
    <n v="0"/>
    <n v="429"/>
    <n v="1000"/>
    <x v="0"/>
    <s v="No corresponde"/>
    <s v="No corresponde"/>
    <n v="0"/>
    <n v="15"/>
    <n v="35"/>
    <n v="0"/>
    <n v="2"/>
    <n v="10"/>
    <s v="No corresponde"/>
    <s v="No corresponde"/>
    <s v="No corresponde"/>
    <s v="No corresponde"/>
    <s v="No corresponde"/>
    <s v="No corresponde"/>
    <n v="0.73843248347497636"/>
    <n v="0.8"/>
    <n v="0.9"/>
    <n v="0"/>
    <n v="586"/>
    <n v="1173"/>
    <n v="0"/>
    <n v="0"/>
    <n v="1"/>
    <n v="0"/>
    <n v="1"/>
    <n v="3"/>
    <s v="No corresponde"/>
    <s v="No corresponde"/>
    <s v="No corresponde"/>
    <n v="9"/>
    <n v="10"/>
    <m/>
    <n v="0"/>
    <n v="0"/>
    <n v="0"/>
  </r>
  <r>
    <n v="1530"/>
    <n v="220911"/>
    <x v="21"/>
    <s v="San Martín"/>
    <s v="Papaplaya"/>
    <n v="1"/>
    <n v="1"/>
    <n v="2"/>
    <s v="pobreza alta y ruralidad alta"/>
    <n v="2"/>
    <n v="0"/>
    <n v="0"/>
    <n v="1951"/>
    <n v="51.49"/>
    <n v="100"/>
    <n v="0.3619047619047619"/>
    <n v="105"/>
    <n v="0.39404761746627132"/>
    <n v="0.43690475821495056"/>
    <n v="0"/>
    <n v="13"/>
    <n v="29"/>
    <n v="0"/>
    <n v="110"/>
    <n v="5.3571428571428568E-2"/>
    <n v="0.125"/>
    <n v="0"/>
    <n v="37"/>
    <n v="85"/>
    <x v="1"/>
    <n v="2.142857142857143E-3"/>
    <n v="5.0000000000000001E-3"/>
    <n v="0"/>
    <n v="7"/>
    <n v="15"/>
    <n v="0"/>
    <n v="2"/>
    <n v="10"/>
    <s v="No corresponde"/>
    <s v="No corresponde"/>
    <s v="No corresponde"/>
    <s v="No corresponde"/>
    <s v="No corresponde"/>
    <s v="No corresponde"/>
    <n v="0.98181818181818181"/>
    <n v="1"/>
    <n v="1"/>
    <n v="0"/>
    <n v="74"/>
    <n v="148"/>
    <s v="No corresponde"/>
    <s v="No corresponde"/>
    <s v="No corresponde"/>
    <n v="0"/>
    <n v="1"/>
    <n v="3"/>
    <n v="0"/>
    <s v="No corresponde"/>
    <n v="1"/>
    <n v="10"/>
    <n v="11"/>
    <m/>
    <n v="1"/>
    <n v="1"/>
    <n v="0"/>
  </r>
  <r>
    <n v="1531"/>
    <n v="220912"/>
    <x v="21"/>
    <s v="San Martín"/>
    <s v="San Antonio"/>
    <n v="1"/>
    <n v="1"/>
    <n v="3"/>
    <s v="pobreza media y ruralidad alta"/>
    <n v="1"/>
    <n v="0"/>
    <n v="0"/>
    <n v="1328"/>
    <n v="46.53"/>
    <n v="100"/>
    <n v="0.97727272727272729"/>
    <n v="44"/>
    <n v="0.97727273656176283"/>
    <n v="0.97727274894714355"/>
    <n v="0"/>
    <n v="4"/>
    <n v="9"/>
    <n v="0"/>
    <n v="50"/>
    <n v="6.4285716840199056E-2"/>
    <n v="0.15000000596046448"/>
    <n v="0"/>
    <n v="15"/>
    <n v="34"/>
    <x v="0"/>
    <s v="No corresponde"/>
    <s v="No corresponde"/>
    <n v="0"/>
    <n v="7"/>
    <n v="15"/>
    <n v="0"/>
    <n v="2"/>
    <n v="10"/>
    <s v="No corresponde"/>
    <s v="No corresponde"/>
    <s v="No corresponde"/>
    <s v="No corresponde"/>
    <s v="No corresponde"/>
    <s v="No corresponde"/>
    <n v="0.66101694915254239"/>
    <n v="0.8"/>
    <n v="0.9"/>
    <n v="0"/>
    <n v="85"/>
    <n v="171"/>
    <n v="0"/>
    <n v="0"/>
    <n v="1"/>
    <n v="0"/>
    <n v="1"/>
    <n v="3"/>
    <s v="No corresponde"/>
    <s v="No corresponde"/>
    <s v="No corresponde"/>
    <n v="9"/>
    <n v="10"/>
    <m/>
    <n v="0"/>
    <n v="0"/>
    <n v="0"/>
  </r>
  <r>
    <n v="1532"/>
    <n v="220913"/>
    <x v="21"/>
    <s v="San Martín"/>
    <s v="Sauce"/>
    <n v="1"/>
    <n v="1"/>
    <n v="4"/>
    <s v="pobreza media y ruralidad media"/>
    <n v="4"/>
    <n v="0"/>
    <n v="1"/>
    <n v="16601"/>
    <n v="67.430000000000007"/>
    <n v="28.117505995203835"/>
    <n v="0.58759124087591241"/>
    <n v="274"/>
    <n v="0.64116266515878995"/>
    <n v="0.71259123086929321"/>
    <n v="0"/>
    <n v="35"/>
    <n v="81"/>
    <n v="0"/>
    <n v="391"/>
    <n v="7.4999998722757616E-2"/>
    <n v="0.17499999701976776"/>
    <n v="0"/>
    <n v="93"/>
    <n v="216"/>
    <x v="1"/>
    <n v="2.142857142857143E-3"/>
    <n v="5.0000000000000001E-3"/>
    <n v="0"/>
    <n v="15"/>
    <n v="35"/>
    <n v="0"/>
    <n v="6"/>
    <n v="14"/>
    <s v="No corresponde"/>
    <s v="No corresponde"/>
    <s v="No corresponde"/>
    <s v="No corresponde"/>
    <s v="No corresponde"/>
    <s v="No corresponde"/>
    <n v="0.76410256410256405"/>
    <n v="0.8"/>
    <n v="0.9"/>
    <n v="0"/>
    <n v="217"/>
    <n v="435"/>
    <n v="0"/>
    <n v="0"/>
    <n v="1"/>
    <n v="0"/>
    <n v="1"/>
    <n v="3"/>
    <s v="No corresponde"/>
    <s v="No corresponde"/>
    <s v="No corresponde"/>
    <n v="10"/>
    <n v="11"/>
    <m/>
    <n v="0"/>
    <n v="0"/>
    <n v="1"/>
  </r>
  <r>
    <n v="1533"/>
    <n v="220914"/>
    <x v="21"/>
    <s v="San Martín"/>
    <s v="Shapaja"/>
    <n v="2"/>
    <n v="3"/>
    <n v="5"/>
    <s v="pobreza baja y ruralidad alta"/>
    <n v="2"/>
    <n v="0"/>
    <n v="0"/>
    <n v="1454"/>
    <n v="26.6"/>
    <n v="100"/>
    <n v="0.95161290322580649"/>
    <n v="62"/>
    <n v="0.95161289745761501"/>
    <n v="0.95161288976669312"/>
    <n v="0"/>
    <n v="5"/>
    <n v="11"/>
    <n v="0"/>
    <n v="51"/>
    <n v="8.5714286991528096E-2"/>
    <n v="0.20000000298023224"/>
    <n v="0"/>
    <n v="26"/>
    <n v="59"/>
    <x v="0"/>
    <s v="No corresponde"/>
    <s v="No corresponde"/>
    <n v="0"/>
    <n v="3"/>
    <n v="5"/>
    <n v="0"/>
    <n v="2"/>
    <n v="10"/>
    <s v="No corresponde"/>
    <s v="No corresponde"/>
    <s v="No corresponde"/>
    <s v="No corresponde"/>
    <s v="No corresponde"/>
    <s v="No corresponde"/>
    <n v="1.7241379310344827E-2"/>
    <n v="0.7"/>
    <n v="0.8"/>
    <n v="0"/>
    <n v="86"/>
    <n v="173"/>
    <n v="0"/>
    <n v="0"/>
    <n v="1"/>
    <n v="0"/>
    <n v="1"/>
    <n v="3"/>
    <n v="0"/>
    <s v="No corresponde"/>
    <n v="1"/>
    <n v="9"/>
    <n v="11"/>
    <m/>
    <n v="1"/>
    <n v="1"/>
    <n v="0"/>
  </r>
  <r>
    <n v="1534"/>
    <n v="221002"/>
    <x v="21"/>
    <s v="Tocache"/>
    <s v="Nuevo Progreso"/>
    <n v="2"/>
    <n v="2"/>
    <n v="4"/>
    <s v="pobreza media y ruralidad media"/>
    <n v="1"/>
    <n v="0"/>
    <n v="0"/>
    <n v="12217"/>
    <n v="35.07"/>
    <n v="75.489110372831306"/>
    <n v="0.75774134790528236"/>
    <n v="549"/>
    <n v="0.81131276968336341"/>
    <n v="0.88274133205413818"/>
    <n v="0"/>
    <n v="59"/>
    <n v="136"/>
    <n v="0"/>
    <n v="647"/>
    <n v="7.4999998722757616E-2"/>
    <n v="0.17499999701976776"/>
    <n v="0"/>
    <n v="143"/>
    <n v="333"/>
    <x v="0"/>
    <s v="No corresponde"/>
    <s v="No corresponde"/>
    <n v="0"/>
    <n v="15"/>
    <n v="35"/>
    <n v="0"/>
    <n v="6"/>
    <n v="14"/>
    <s v="No corresponde"/>
    <s v="No corresponde"/>
    <s v="No corresponde"/>
    <s v="No corresponde"/>
    <s v="No corresponde"/>
    <s v="No corresponde"/>
    <n v="0.94454887218045114"/>
    <n v="0.95"/>
    <n v="1"/>
    <n v="0"/>
    <n v="167"/>
    <n v="335"/>
    <n v="0"/>
    <n v="1"/>
    <n v="2"/>
    <n v="0"/>
    <n v="1"/>
    <n v="3"/>
    <s v="No corresponde"/>
    <s v="No corresponde"/>
    <s v="No corresponde"/>
    <n v="10"/>
    <n v="10"/>
    <m/>
    <n v="0"/>
    <n v="0"/>
    <n v="1"/>
  </r>
  <r>
    <n v="1535"/>
    <n v="221003"/>
    <x v="21"/>
    <s v="Tocache"/>
    <s v="Pólvora"/>
    <n v="2"/>
    <n v="2"/>
    <n v="3"/>
    <s v="pobreza media y ruralidad alta"/>
    <n v="1"/>
    <n v="0"/>
    <n v="0"/>
    <n v="14261"/>
    <n v="40.630000000000003"/>
    <n v="100"/>
    <n v="0.77799607072691557"/>
    <n v="509"/>
    <n v="0.82085322059007171"/>
    <n v="0.87799608707427979"/>
    <n v="0"/>
    <n v="18"/>
    <n v="42"/>
    <n v="0"/>
    <n v="445"/>
    <n v="6.4285716840199056E-2"/>
    <n v="0.15000000596046448"/>
    <n v="0"/>
    <n v="144"/>
    <n v="334"/>
    <x v="0"/>
    <s v="No corresponde"/>
    <s v="No corresponde"/>
    <n v="0"/>
    <n v="15"/>
    <n v="35"/>
    <n v="0"/>
    <n v="2"/>
    <n v="10"/>
    <s v="No corresponde"/>
    <s v="No corresponde"/>
    <s v="No corresponde"/>
    <s v="No corresponde"/>
    <s v="No corresponde"/>
    <s v="No corresponde"/>
    <n v="0.75306122448979596"/>
    <n v="0.8"/>
    <n v="0.9"/>
    <n v="0"/>
    <n v="201"/>
    <n v="402"/>
    <n v="0"/>
    <n v="1"/>
    <n v="3"/>
    <n v="0"/>
    <n v="1"/>
    <n v="3"/>
    <s v="No corresponde"/>
    <s v="No corresponde"/>
    <s v="No corresponde"/>
    <n v="10"/>
    <n v="10"/>
    <m/>
    <n v="0"/>
    <n v="0"/>
    <n v="1"/>
  </r>
  <r>
    <n v="1536"/>
    <n v="221004"/>
    <x v="21"/>
    <s v="Tocache"/>
    <s v="Shunte"/>
    <n v="2"/>
    <n v="2"/>
    <n v="3"/>
    <s v="pobreza media y ruralidad alta"/>
    <n v="4"/>
    <n v="0"/>
    <n v="1"/>
    <n v="971"/>
    <n v="42.51"/>
    <n v="100"/>
    <n v="0.72093023255813948"/>
    <n v="129"/>
    <n v="0.76378737969255917"/>
    <n v="0.82093024253845215"/>
    <n v="0"/>
    <n v="24"/>
    <n v="56"/>
    <n v="0"/>
    <n v="172"/>
    <n v="6.4285716840199056E-2"/>
    <n v="0.15000000596046448"/>
    <n v="0"/>
    <n v="36"/>
    <n v="83"/>
    <x v="0"/>
    <s v="No corresponde"/>
    <s v="No corresponde"/>
    <n v="0"/>
    <n v="3"/>
    <n v="5"/>
    <n v="0"/>
    <n v="6"/>
    <n v="14"/>
    <s v="No corresponde"/>
    <s v="No corresponde"/>
    <s v="No corresponde"/>
    <s v="No corresponde"/>
    <s v="No corresponde"/>
    <s v="No corresponde"/>
    <n v="0.84848484848484851"/>
    <n v="0.9"/>
    <n v="0.95"/>
    <n v="0"/>
    <n v="31"/>
    <n v="62"/>
    <n v="0"/>
    <n v="0"/>
    <n v="1"/>
    <n v="0"/>
    <n v="1"/>
    <n v="3"/>
    <n v="0"/>
    <s v="No corresponde"/>
    <n v="1"/>
    <n v="9"/>
    <n v="11"/>
    <m/>
    <n v="1"/>
    <n v="1"/>
    <n v="1"/>
  </r>
  <r>
    <n v="1537"/>
    <n v="221005"/>
    <x v="21"/>
    <s v="Tocache"/>
    <s v="Uchiza"/>
    <n v="2"/>
    <n v="2"/>
    <n v="4"/>
    <s v="pobreza media y ruralidad media"/>
    <n v="4"/>
    <n v="0"/>
    <n v="1"/>
    <n v="19948"/>
    <n v="34.93"/>
    <n v="48.486096807415038"/>
    <n v="0.73417721518987344"/>
    <n v="948"/>
    <n v="0.78774865087505708"/>
    <n v="0.85917723178863525"/>
    <n v="0"/>
    <n v="90"/>
    <n v="208"/>
    <n v="2.2271714922048997E-3"/>
    <n v="898"/>
    <n v="7.7227170542095866E-2"/>
    <n v="0.17722716927528381"/>
    <n v="0"/>
    <n v="252"/>
    <n v="586"/>
    <x v="0"/>
    <s v="No corresponde"/>
    <s v="No corresponde"/>
    <n v="0"/>
    <n v="15"/>
    <n v="35"/>
    <n v="0"/>
    <n v="6"/>
    <n v="14"/>
    <s v="No corresponde"/>
    <s v="No corresponde"/>
    <s v="No corresponde"/>
    <s v="No corresponde"/>
    <s v="No corresponde"/>
    <s v="No corresponde"/>
    <n v="0.68444444444444441"/>
    <n v="0.8"/>
    <n v="0.9"/>
    <n v="0"/>
    <n v="244"/>
    <n v="488"/>
    <n v="0"/>
    <n v="1"/>
    <n v="3"/>
    <n v="0"/>
    <n v="1"/>
    <n v="3"/>
    <n v="0"/>
    <s v="No corresponde"/>
    <n v="1"/>
    <n v="10"/>
    <n v="11"/>
    <m/>
    <n v="1"/>
    <n v="1"/>
    <n v="1"/>
  </r>
  <r>
    <n v="1538"/>
    <n v="230104"/>
    <x v="22"/>
    <s v="Tacna"/>
    <s v="Ciudad Nueva"/>
    <n v="3"/>
    <n v="1"/>
    <n v="6"/>
    <s v="pobreza baja y ruralidad baja"/>
    <n v="4"/>
    <n v="1"/>
    <n v="0"/>
    <n v="38613"/>
    <n v="22.6"/>
    <n v="2.5417907029997711"/>
    <n v="0.84615384615384615"/>
    <n v="1365"/>
    <n v="0.90351649169083481"/>
    <n v="0.98000001907348633"/>
    <n v="0"/>
    <n v="162"/>
    <n v="378"/>
    <n v="0"/>
    <n v="1519"/>
    <n v="9.6428568874086656E-2"/>
    <n v="0.22499999403953552"/>
    <n v="0"/>
    <n v="399"/>
    <n v="931"/>
    <x v="0"/>
    <s v="No corresponde"/>
    <s v="No corresponde"/>
    <n v="0"/>
    <n v="15"/>
    <n v="35"/>
    <n v="0"/>
    <n v="6"/>
    <n v="14"/>
    <s v="No corresponde"/>
    <s v="No corresponde"/>
    <s v="No corresponde"/>
    <s v="No corresponde"/>
    <s v="No corresponde"/>
    <s v="No corresponde"/>
    <n v="0.97344322344322343"/>
    <n v="1"/>
    <n v="1"/>
    <n v="0"/>
    <n v="268"/>
    <n v="536"/>
    <s v="No corresponde"/>
    <s v="No corresponde"/>
    <s v="No corresponde"/>
    <n v="0"/>
    <n v="1"/>
    <n v="3"/>
    <s v="No corresponde"/>
    <s v="No corresponde"/>
    <s v="No corresponde"/>
    <n v="9"/>
    <n v="9"/>
    <m/>
    <n v="0"/>
    <n v="0"/>
    <n v="1"/>
  </r>
  <r>
    <n v="1539"/>
    <n v="230105"/>
    <x v="22"/>
    <s v="Tacna"/>
    <s v="Inclán"/>
    <n v="3"/>
    <n v="1"/>
    <n v="5"/>
    <s v="pobreza baja y ruralidad alta"/>
    <n v="4"/>
    <n v="1"/>
    <n v="0"/>
    <n v="8032"/>
    <n v="21.51"/>
    <n v="100"/>
    <n v="0.66101694915254239"/>
    <n v="59"/>
    <n v="0.7253026753014572"/>
    <n v="0.81101697683334351"/>
    <n v="0"/>
    <n v="10"/>
    <n v="22"/>
    <n v="0"/>
    <n v="99"/>
    <n v="8.5714286991528096E-2"/>
    <n v="0.20000000298023224"/>
    <n v="0"/>
    <n v="23"/>
    <n v="53"/>
    <x v="0"/>
    <s v="No corresponde"/>
    <s v="No corresponde"/>
    <n v="0"/>
    <n v="11"/>
    <n v="25"/>
    <n v="0"/>
    <n v="6"/>
    <n v="14"/>
    <s v="No corresponde"/>
    <s v="No corresponde"/>
    <s v="No corresponde"/>
    <s v="No corresponde"/>
    <s v="No corresponde"/>
    <s v="No corresponde"/>
    <n v="0.95199999999999996"/>
    <n v="1"/>
    <n v="1"/>
    <n v="0"/>
    <n v="76"/>
    <n v="153"/>
    <s v="No corresponde"/>
    <s v="No corresponde"/>
    <s v="No corresponde"/>
    <n v="0"/>
    <n v="1"/>
    <n v="3"/>
    <s v="No corresponde"/>
    <s v="No corresponde"/>
    <s v="No corresponde"/>
    <n v="9"/>
    <n v="9"/>
    <m/>
    <n v="0"/>
    <n v="0"/>
    <n v="1"/>
  </r>
  <r>
    <n v="1540"/>
    <n v="230107"/>
    <x v="22"/>
    <s v="Tacna"/>
    <s v="Palca"/>
    <n v="2"/>
    <n v="1"/>
    <n v="5"/>
    <s v="pobreza baja y ruralidad alta"/>
    <n v="4"/>
    <n v="1"/>
    <n v="1"/>
    <n v="1708"/>
    <n v="40.520000000000003"/>
    <n v="100"/>
    <n v="0.5"/>
    <n v="44"/>
    <n v="0.56428570406777523"/>
    <n v="0.64999997615814209"/>
    <n v="0"/>
    <n v="6"/>
    <n v="14"/>
    <n v="0"/>
    <n v="53"/>
    <n v="8.5714286991528096E-2"/>
    <n v="0.20000000298023224"/>
    <n v="0"/>
    <n v="15"/>
    <n v="33"/>
    <x v="0"/>
    <s v="No corresponde"/>
    <s v="No corresponde"/>
    <n v="0"/>
    <n v="7"/>
    <n v="15"/>
    <n v="0"/>
    <n v="6"/>
    <n v="14"/>
    <s v="No corresponde"/>
    <s v="No corresponde"/>
    <s v="No corresponde"/>
    <s v="No corresponde"/>
    <s v="No corresponde"/>
    <s v="No corresponde"/>
    <n v="0.94871794871794868"/>
    <n v="0.95"/>
    <n v="1"/>
    <n v="0"/>
    <n v="52"/>
    <n v="104"/>
    <s v="No corresponde"/>
    <s v="No corresponde"/>
    <s v="No corresponde"/>
    <n v="0"/>
    <n v="1"/>
    <n v="3"/>
    <s v="No corresponde"/>
    <s v="No corresponde"/>
    <s v="No corresponde"/>
    <n v="9"/>
    <n v="9"/>
    <m/>
    <n v="0"/>
    <n v="0"/>
    <n v="1"/>
  </r>
  <r>
    <n v="1541"/>
    <n v="230201"/>
    <x v="22"/>
    <s v="Candarave"/>
    <s v="Candarave"/>
    <n v="2"/>
    <n v="1"/>
    <n v="3"/>
    <s v="pobreza media y ruralidad alta"/>
    <n v="4"/>
    <n v="1"/>
    <n v="0"/>
    <n v="2974"/>
    <n v="43.18"/>
    <n v="100"/>
    <n v="0.45945945945945948"/>
    <n v="37"/>
    <n v="0.50231659734571299"/>
    <n v="0.55945944786071777"/>
    <n v="0"/>
    <n v="6"/>
    <n v="12"/>
    <n v="0"/>
    <n v="56"/>
    <n v="6.4285716840199056E-2"/>
    <n v="0.15000000596046448"/>
    <n v="0"/>
    <n v="27"/>
    <n v="61"/>
    <x v="0"/>
    <s v="No corresponde"/>
    <s v="No corresponde"/>
    <n v="0"/>
    <n v="11"/>
    <n v="25"/>
    <n v="0"/>
    <n v="6"/>
    <n v="14"/>
    <n v="0"/>
    <n v="0.36428571428571427"/>
    <n v="0.85"/>
    <n v="0"/>
    <n v="0.36428571428571427"/>
    <n v="0.85"/>
    <n v="0.92715231788079466"/>
    <n v="0.95"/>
    <n v="1"/>
    <n v="0"/>
    <n v="130"/>
    <n v="261"/>
    <n v="0"/>
    <n v="1"/>
    <n v="2"/>
    <n v="0"/>
    <n v="1"/>
    <n v="3"/>
    <s v="No corresponde"/>
    <s v="No corresponde"/>
    <s v="No corresponde"/>
    <n v="12"/>
    <n v="12"/>
    <m/>
    <n v="0"/>
    <n v="0"/>
    <n v="1"/>
  </r>
  <r>
    <n v="1542"/>
    <n v="230202"/>
    <x v="22"/>
    <s v="Candarave"/>
    <s v="Cairani"/>
    <n v="2"/>
    <n v="1"/>
    <n v="5"/>
    <s v="pobreza baja y ruralidad alta"/>
    <n v="4"/>
    <n v="1"/>
    <n v="0"/>
    <n v="1284"/>
    <n v="39.9"/>
    <n v="100"/>
    <n v="0.6470588235294118"/>
    <n v="17"/>
    <n v="0.71134453661301555"/>
    <n v="0.7970588207244873"/>
    <n v="0"/>
    <n v="3"/>
    <n v="6"/>
    <n v="0"/>
    <n v="21"/>
    <n v="8.5714286991528096E-2"/>
    <n v="0.20000000298023224"/>
    <n v="0"/>
    <n v="10"/>
    <n v="23"/>
    <x v="0"/>
    <s v="No corresponde"/>
    <s v="No corresponde"/>
    <n v="0"/>
    <n v="7"/>
    <n v="15"/>
    <n v="0"/>
    <n v="6"/>
    <n v="14"/>
    <s v="No corresponde"/>
    <s v="No corresponde"/>
    <s v="No corresponde"/>
    <s v="No corresponde"/>
    <s v="No corresponde"/>
    <s v="No corresponde"/>
    <n v="0.8125"/>
    <n v="0.9"/>
    <n v="0.95"/>
    <n v="0"/>
    <n v="75"/>
    <n v="151"/>
    <n v="0"/>
    <n v="0"/>
    <n v="1"/>
    <n v="0"/>
    <n v="1"/>
    <n v="3"/>
    <s v="No corresponde"/>
    <s v="No corresponde"/>
    <s v="No corresponde"/>
    <n v="9"/>
    <n v="10"/>
    <m/>
    <n v="0"/>
    <n v="0"/>
    <n v="1"/>
  </r>
  <r>
    <n v="1543"/>
    <n v="230203"/>
    <x v="22"/>
    <s v="Candarave"/>
    <s v="Camilaca"/>
    <n v="2"/>
    <n v="1"/>
    <n v="5"/>
    <s v="pobreza baja y ruralidad alta"/>
    <n v="4"/>
    <n v="1"/>
    <n v="1"/>
    <n v="1451"/>
    <n v="36"/>
    <n v="100"/>
    <n v="0.53846153846153844"/>
    <n v="13"/>
    <n v="0.60274725431924336"/>
    <n v="0.6884615421295166"/>
    <n v="0"/>
    <n v="2"/>
    <n v="4"/>
    <n v="0"/>
    <n v="14"/>
    <n v="8.5714286991528096E-2"/>
    <n v="0.20000000298023224"/>
    <n v="0"/>
    <n v="8"/>
    <n v="17"/>
    <x v="0"/>
    <s v="No corresponde"/>
    <s v="No corresponde"/>
    <n v="0"/>
    <n v="7"/>
    <n v="15"/>
    <n v="0"/>
    <n v="6"/>
    <n v="14"/>
    <s v="No corresponde"/>
    <s v="No corresponde"/>
    <s v="No corresponde"/>
    <s v="No corresponde"/>
    <s v="No corresponde"/>
    <s v="No corresponde"/>
    <n v="0.9642857142857143"/>
    <n v="1"/>
    <n v="1"/>
    <n v="0"/>
    <n v="68"/>
    <n v="136"/>
    <s v="No corresponde"/>
    <s v="No corresponde"/>
    <s v="No corresponde"/>
    <n v="0"/>
    <n v="1"/>
    <n v="3"/>
    <s v="No corresponde"/>
    <s v="No corresponde"/>
    <s v="No corresponde"/>
    <n v="9"/>
    <n v="9"/>
    <m/>
    <n v="0"/>
    <n v="0"/>
    <n v="0"/>
  </r>
  <r>
    <n v="1544"/>
    <n v="230205"/>
    <x v="22"/>
    <s v="Candarave"/>
    <s v="Huanuara"/>
    <n v="1"/>
    <n v="1"/>
    <n v="3"/>
    <s v="pobreza media y ruralidad alta"/>
    <n v="4"/>
    <n v="1"/>
    <n v="1"/>
    <n v="899"/>
    <n v="50.525019999999998"/>
    <n v="100"/>
    <n v="1"/>
    <n v="11"/>
    <n v="1"/>
    <n v="1"/>
    <n v="0"/>
    <n v="2"/>
    <n v="4"/>
    <n v="0"/>
    <n v="13"/>
    <n v="6.4285716840199056E-2"/>
    <n v="0.15000000596046448"/>
    <n v="0"/>
    <n v="5"/>
    <n v="11"/>
    <x v="1"/>
    <n v="2.142857142857143E-3"/>
    <n v="5.0000000000000001E-3"/>
    <n v="0"/>
    <n v="3"/>
    <n v="5"/>
    <n v="0"/>
    <n v="6"/>
    <n v="14"/>
    <s v="No corresponde"/>
    <s v="No corresponde"/>
    <s v="No corresponde"/>
    <s v="No corresponde"/>
    <s v="No corresponde"/>
    <s v="No corresponde"/>
    <n v="0.9285714285714286"/>
    <n v="0.95"/>
    <n v="1"/>
    <n v="0"/>
    <n v="45"/>
    <n v="90"/>
    <n v="0"/>
    <n v="0"/>
    <n v="1"/>
    <n v="0"/>
    <n v="1"/>
    <n v="3"/>
    <s v="No corresponde"/>
    <s v="No corresponde"/>
    <s v="No corresponde"/>
    <n v="10"/>
    <n v="11"/>
    <m/>
    <n v="0"/>
    <n v="0"/>
    <n v="0"/>
  </r>
  <r>
    <n v="1545"/>
    <n v="230206"/>
    <x v="22"/>
    <s v="Candarave"/>
    <s v="Quilahuani"/>
    <n v="1"/>
    <n v="1"/>
    <n v="3"/>
    <s v="pobreza media y ruralidad alta"/>
    <n v="4"/>
    <n v="1"/>
    <n v="1"/>
    <n v="1215"/>
    <n v="50.525019999999998"/>
    <n v="100"/>
    <n v="0.7142857142857143"/>
    <n v="14"/>
    <n v="0.75714284911447638"/>
    <n v="0.81428569555282593"/>
    <n v="0"/>
    <n v="3"/>
    <n v="5"/>
    <n v="0"/>
    <n v="20"/>
    <n v="6.4285716840199056E-2"/>
    <n v="0.15000000596046448"/>
    <n v="0"/>
    <n v="9"/>
    <n v="20"/>
    <x v="1"/>
    <n v="2.142857142857143E-3"/>
    <n v="5.0000000000000001E-3"/>
    <n v="0"/>
    <n v="7"/>
    <n v="15"/>
    <n v="0"/>
    <n v="6"/>
    <n v="14"/>
    <s v="No corresponde"/>
    <s v="No corresponde"/>
    <s v="No corresponde"/>
    <s v="No corresponde"/>
    <s v="No corresponde"/>
    <s v="No corresponde"/>
    <n v="0.93103448275862066"/>
    <n v="0.95"/>
    <n v="1"/>
    <n v="0"/>
    <n v="47"/>
    <n v="95"/>
    <n v="0"/>
    <n v="0"/>
    <n v="1"/>
    <n v="0"/>
    <n v="1"/>
    <n v="3"/>
    <s v="No corresponde"/>
    <s v="No corresponde"/>
    <s v="No corresponde"/>
    <n v="10"/>
    <n v="11"/>
    <m/>
    <n v="0"/>
    <n v="0"/>
    <n v="0"/>
  </r>
  <r>
    <n v="1546"/>
    <n v="230401"/>
    <x v="22"/>
    <s v="Tarata"/>
    <s v="Tarata"/>
    <n v="1"/>
    <n v="1"/>
    <n v="6"/>
    <s v="pobreza baja y ruralidad baja"/>
    <n v="4"/>
    <n v="1"/>
    <n v="0"/>
    <n v="3196"/>
    <n v="51.96"/>
    <n v="19.130434782608695"/>
    <n v="0.67368421052631577"/>
    <n v="95"/>
    <n v="0.74868420245952172"/>
    <n v="0.84868419170379639"/>
    <n v="0"/>
    <n v="15"/>
    <n v="33"/>
    <n v="0"/>
    <n v="122"/>
    <n v="9.6428568874086656E-2"/>
    <n v="0.22499999403953552"/>
    <n v="0"/>
    <n v="38"/>
    <n v="87"/>
    <x v="1"/>
    <n v="2.142857142857143E-3"/>
    <n v="5.0000000000000001E-3"/>
    <n v="0"/>
    <n v="11"/>
    <n v="25"/>
    <n v="0"/>
    <n v="6"/>
    <n v="14"/>
    <n v="0"/>
    <n v="0.36428571428571427"/>
    <n v="0.85"/>
    <n v="0"/>
    <n v="0.36428571428571427"/>
    <n v="0.85"/>
    <n v="0.90217391304347827"/>
    <n v="0.95"/>
    <n v="1"/>
    <n v="0"/>
    <n v="134"/>
    <n v="269"/>
    <s v="No corresponde"/>
    <s v="No corresponde"/>
    <s v="No corresponde"/>
    <n v="0"/>
    <n v="1"/>
    <n v="3"/>
    <s v="No corresponde"/>
    <s v="No corresponde"/>
    <s v="No corresponde"/>
    <n v="12"/>
    <n v="12"/>
    <m/>
    <n v="0"/>
    <n v="0"/>
    <n v="1"/>
  </r>
  <r>
    <n v="1547"/>
    <n v="230402"/>
    <x v="22"/>
    <s v="Tarata"/>
    <s v="Héroes Albarracín"/>
    <n v="1"/>
    <n v="1"/>
    <n v="2"/>
    <s v="pobreza alta y ruralidad alta"/>
    <n v="1"/>
    <n v="0"/>
    <n v="0"/>
    <n v="668"/>
    <n v="53.72"/>
    <n v="100"/>
    <n v="0.66666666666666663"/>
    <n v="3"/>
    <n v="0.69880952721550349"/>
    <n v="0.74166667461395264"/>
    <n v="0"/>
    <n v="1"/>
    <n v="2"/>
    <n v="0"/>
    <n v="3"/>
    <n v="5.3571428571428568E-2"/>
    <n v="0.125"/>
    <n v="0"/>
    <n v="2"/>
    <n v="4"/>
    <x v="1"/>
    <n v="2.142857142857143E-3"/>
    <n v="5.0000000000000001E-3"/>
    <n v="0"/>
    <n v="3"/>
    <n v="5"/>
    <n v="0"/>
    <n v="6"/>
    <n v="14"/>
    <s v="No corresponde"/>
    <s v="No corresponde"/>
    <s v="No corresponde"/>
    <s v="No corresponde"/>
    <s v="No corresponde"/>
    <s v="No corresponde"/>
    <n v="0.93023255813953487"/>
    <n v="0.95"/>
    <n v="1"/>
    <n v="0"/>
    <n v="37"/>
    <n v="75"/>
    <s v="No corresponde"/>
    <s v="No corresponde"/>
    <s v="No corresponde"/>
    <n v="0"/>
    <n v="1"/>
    <n v="3"/>
    <s v="No corresponde"/>
    <s v="No corresponde"/>
    <s v="No corresponde"/>
    <n v="10"/>
    <n v="10"/>
    <m/>
    <n v="0"/>
    <n v="0"/>
    <n v="1"/>
  </r>
  <r>
    <n v="1548"/>
    <n v="230403"/>
    <x v="22"/>
    <s v="Tarata"/>
    <s v="Estique"/>
    <n v="2"/>
    <n v="1"/>
    <n v="3"/>
    <s v="pobreza media y ruralidad alta"/>
    <n v="4"/>
    <n v="1"/>
    <n v="0"/>
    <n v="733"/>
    <n v="43.09"/>
    <n v="100"/>
    <n v="0.83333333333333337"/>
    <n v="6"/>
    <n v="0.87619047789346605"/>
    <n v="0.93333333730697632"/>
    <n v="0"/>
    <n v="1"/>
    <n v="2"/>
    <n v="0"/>
    <n v="4"/>
    <n v="6.4285716840199056E-2"/>
    <n v="0.15000000596046448"/>
    <n v="0"/>
    <n v="2"/>
    <n v="4"/>
    <x v="0"/>
    <s v="No corresponde"/>
    <s v="No corresponde"/>
    <n v="0"/>
    <n v="3"/>
    <n v="5"/>
    <n v="0"/>
    <n v="6"/>
    <n v="14"/>
    <s v="No corresponde"/>
    <s v="No corresponde"/>
    <s v="No corresponde"/>
    <s v="No corresponde"/>
    <s v="No corresponde"/>
    <s v="No corresponde"/>
    <n v="0"/>
    <n v="0.7"/>
    <n v="0.8"/>
    <n v="0"/>
    <n v="19"/>
    <n v="39"/>
    <n v="0"/>
    <n v="0"/>
    <n v="1"/>
    <n v="0"/>
    <n v="1"/>
    <n v="3"/>
    <s v="No corresponde"/>
    <s v="No corresponde"/>
    <s v="No corresponde"/>
    <n v="9"/>
    <n v="10"/>
    <m/>
    <n v="0"/>
    <n v="0"/>
    <n v="1"/>
  </r>
  <r>
    <n v="1549"/>
    <n v="230405"/>
    <x v="22"/>
    <s v="Tarata"/>
    <s v="Sitajara"/>
    <n v="1"/>
    <n v="1"/>
    <n v="3"/>
    <s v="pobreza media y ruralidad alta"/>
    <n v="4"/>
    <n v="1"/>
    <n v="1"/>
    <n v="720"/>
    <n v="49.38"/>
    <n v="100"/>
    <n v="1"/>
    <n v="2"/>
    <n v="1"/>
    <n v="1"/>
    <n v="0"/>
    <n v="1"/>
    <n v="2"/>
    <n v="0"/>
    <n v="2"/>
    <n v="6.4285716840199056E-2"/>
    <n v="0.15000000596046448"/>
    <n v="0"/>
    <n v="2"/>
    <n v="3"/>
    <x v="0"/>
    <s v="No corresponde"/>
    <s v="No corresponde"/>
    <n v="0"/>
    <n v="3"/>
    <n v="5"/>
    <n v="0"/>
    <n v="6"/>
    <n v="14"/>
    <s v="No corresponde"/>
    <s v="No corresponde"/>
    <s v="No corresponde"/>
    <s v="No corresponde"/>
    <s v="No corresponde"/>
    <s v="No corresponde"/>
    <n v="1"/>
    <n v="1"/>
    <n v="1"/>
    <n v="0"/>
    <n v="37"/>
    <n v="74"/>
    <s v="No corresponde"/>
    <s v="No corresponde"/>
    <s v="No corresponde"/>
    <n v="0"/>
    <n v="1"/>
    <n v="3"/>
    <s v="No corresponde"/>
    <s v="No corresponde"/>
    <s v="No corresponde"/>
    <n v="9"/>
    <n v="9"/>
    <m/>
    <n v="0"/>
    <n v="0"/>
    <n v="1"/>
  </r>
  <r>
    <n v="1550"/>
    <n v="230406"/>
    <x v="22"/>
    <s v="Tarata"/>
    <s v="Susapaya"/>
    <n v="1"/>
    <n v="1"/>
    <n v="2"/>
    <s v="pobreza alta y ruralidad alta"/>
    <n v="4"/>
    <n v="1"/>
    <n v="1"/>
    <n v="737"/>
    <n v="58.13"/>
    <n v="100"/>
    <n v="1"/>
    <n v="4"/>
    <n v="1"/>
    <n v="1"/>
    <n v="0"/>
    <n v="1"/>
    <n v="2"/>
    <n v="0"/>
    <n v="6"/>
    <n v="5.3571428571428568E-2"/>
    <n v="0.125"/>
    <n v="0"/>
    <n v="5"/>
    <n v="10"/>
    <x v="1"/>
    <n v="2.142857142857143E-3"/>
    <n v="5.0000000000000001E-3"/>
    <n v="0"/>
    <n v="3"/>
    <n v="5"/>
    <n v="0"/>
    <n v="6"/>
    <n v="14"/>
    <s v="No corresponde"/>
    <s v="No corresponde"/>
    <s v="No corresponde"/>
    <s v="No corresponde"/>
    <s v="No corresponde"/>
    <s v="No corresponde"/>
    <n v="0.97435897435897434"/>
    <n v="1"/>
    <n v="1"/>
    <n v="0"/>
    <n v="62"/>
    <n v="125"/>
    <n v="0"/>
    <n v="0"/>
    <n v="1"/>
    <n v="0"/>
    <n v="1"/>
    <n v="3"/>
    <s v="No corresponde"/>
    <s v="No corresponde"/>
    <s v="No corresponde"/>
    <n v="10"/>
    <n v="11"/>
    <m/>
    <n v="0"/>
    <n v="0"/>
    <n v="1"/>
  </r>
  <r>
    <n v="1551"/>
    <n v="230407"/>
    <x v="22"/>
    <s v="Tarata"/>
    <s v="Tarucachi"/>
    <n v="2"/>
    <n v="1"/>
    <n v="5"/>
    <s v="pobreza baja y ruralidad alta"/>
    <n v="4"/>
    <n v="1"/>
    <n v="1"/>
    <n v="407"/>
    <n v="29.49"/>
    <n v="100"/>
    <n v="0.5"/>
    <n v="2"/>
    <n v="0.56428570406777523"/>
    <n v="0.64999997615814209"/>
    <n v="0"/>
    <n v="1"/>
    <n v="2"/>
    <n v="0"/>
    <n v="4"/>
    <n v="8.5714286991528096E-2"/>
    <n v="0.20000000298023224"/>
    <n v="0"/>
    <n v="3"/>
    <n v="5"/>
    <x v="0"/>
    <s v="No corresponde"/>
    <s v="No corresponde"/>
    <n v="0"/>
    <n v="3"/>
    <n v="5"/>
    <n v="0"/>
    <n v="6"/>
    <n v="14"/>
    <s v="No corresponde"/>
    <s v="No corresponde"/>
    <s v="No corresponde"/>
    <s v="No corresponde"/>
    <s v="No corresponde"/>
    <s v="No corresponde"/>
    <n v="0.4"/>
    <n v="0.7"/>
    <n v="0.8"/>
    <n v="0"/>
    <n v="33"/>
    <n v="66"/>
    <s v="No corresponde"/>
    <s v="No corresponde"/>
    <s v="No corresponde"/>
    <n v="0"/>
    <n v="1"/>
    <n v="3"/>
    <s v="No corresponde"/>
    <s v="No corresponde"/>
    <s v="No corresponde"/>
    <n v="9"/>
    <n v="9"/>
    <m/>
    <n v="0"/>
    <n v="0"/>
    <n v="1"/>
  </r>
  <r>
    <n v="1552"/>
    <n v="230408"/>
    <x v="22"/>
    <s v="Tarata"/>
    <s v="Ticaco"/>
    <n v="1"/>
    <n v="1"/>
    <n v="3"/>
    <s v="pobreza media y ruralidad alta"/>
    <n v="3"/>
    <n v="0"/>
    <n v="0"/>
    <n v="541"/>
    <n v="45.83"/>
    <n v="100"/>
    <n v="0.72727272727272729"/>
    <n v="22"/>
    <n v="0.77012986409199702"/>
    <n v="0.82727271318435669"/>
    <n v="0"/>
    <n v="4"/>
    <n v="9"/>
    <n v="0"/>
    <n v="23"/>
    <n v="6.4285716840199056E-2"/>
    <n v="0.15000000596046448"/>
    <n v="0"/>
    <n v="7"/>
    <n v="16"/>
    <x v="0"/>
    <s v="No corresponde"/>
    <s v="No corresponde"/>
    <n v="0"/>
    <n v="3"/>
    <n v="5"/>
    <n v="0"/>
    <n v="6"/>
    <n v="14"/>
    <s v="No corresponde"/>
    <s v="No corresponde"/>
    <s v="No corresponde"/>
    <s v="No corresponde"/>
    <s v="No corresponde"/>
    <s v="No corresponde"/>
    <n v="1"/>
    <n v="1"/>
    <n v="1"/>
    <n v="0"/>
    <n v="75"/>
    <n v="150"/>
    <n v="0"/>
    <n v="0"/>
    <n v="1"/>
    <n v="0"/>
    <n v="1"/>
    <n v="3"/>
    <s v="No corresponde"/>
    <s v="No corresponde"/>
    <s v="No corresponde"/>
    <n v="9"/>
    <n v="10"/>
    <m/>
    <n v="0"/>
    <n v="0"/>
    <n v="0"/>
  </r>
  <r>
    <n v="1553"/>
    <n v="240102"/>
    <x v="23"/>
    <s v="Tumbes"/>
    <s v="Corrales"/>
    <n v="4"/>
    <n v="1"/>
    <n v="6"/>
    <s v="pobreza baja y ruralidad baja"/>
    <n v="3"/>
    <n v="0"/>
    <n v="0"/>
    <n v="24293"/>
    <n v="15.15"/>
    <n v="10.332749562171628"/>
    <n v="0.56382978723404253"/>
    <n v="940"/>
    <n v="0.63882978908196775"/>
    <n v="0.73882979154586792"/>
    <n v="0"/>
    <n v="124"/>
    <n v="288"/>
    <n v="0"/>
    <n v="1018"/>
    <n v="9.6428568874086656E-2"/>
    <n v="0.22499999403953552"/>
    <n v="0"/>
    <n v="261"/>
    <n v="607"/>
    <x v="0"/>
    <s v="No corresponde"/>
    <s v="No corresponde"/>
    <n v="0"/>
    <n v="15"/>
    <n v="35"/>
    <n v="0"/>
    <n v="6"/>
    <n v="14"/>
    <s v="No corresponde"/>
    <s v="No corresponde"/>
    <s v="No corresponde"/>
    <s v="No corresponde"/>
    <s v="No corresponde"/>
    <s v="No corresponde"/>
    <n v="0.97290640394088668"/>
    <n v="1"/>
    <n v="1"/>
    <n v="0"/>
    <n v="424"/>
    <n v="849"/>
    <s v="No corresponde"/>
    <s v="No corresponde"/>
    <s v="No corresponde"/>
    <n v="0"/>
    <n v="1"/>
    <n v="3"/>
    <s v="No corresponde"/>
    <s v="No corresponde"/>
    <s v="No corresponde"/>
    <n v="9"/>
    <n v="9"/>
    <m/>
    <n v="0"/>
    <n v="0"/>
    <n v="0"/>
  </r>
  <r>
    <n v="1554"/>
    <n v="240104"/>
    <x v="23"/>
    <s v="Tumbes"/>
    <s v="Pampas de Hospital"/>
    <n v="4"/>
    <n v="1"/>
    <n v="4"/>
    <s v="pobreza media y ruralidad media"/>
    <n v="3"/>
    <n v="0"/>
    <n v="0"/>
    <n v="7160"/>
    <n v="14.34"/>
    <n v="59.988283538371412"/>
    <n v="0.5280898876404494"/>
    <n v="267"/>
    <n v="0.58166131334167037"/>
    <n v="0.65308988094329834"/>
    <n v="0"/>
    <n v="36"/>
    <n v="82"/>
    <n v="0"/>
    <n v="299"/>
    <n v="7.4999998722757616E-2"/>
    <n v="0.17499999701976776"/>
    <n v="0"/>
    <n v="76"/>
    <n v="176"/>
    <x v="0"/>
    <s v="No corresponde"/>
    <s v="No corresponde"/>
    <n v="0"/>
    <n v="11"/>
    <n v="25"/>
    <n v="0"/>
    <n v="6"/>
    <n v="14"/>
    <s v="No corresponde"/>
    <s v="No corresponde"/>
    <s v="No corresponde"/>
    <s v="No corresponde"/>
    <s v="No corresponde"/>
    <s v="No corresponde"/>
    <n v="0.95345345345345345"/>
    <n v="1"/>
    <n v="1"/>
    <n v="0"/>
    <n v="127"/>
    <n v="254"/>
    <n v="0"/>
    <n v="0"/>
    <n v="1"/>
    <n v="0"/>
    <n v="1"/>
    <n v="3"/>
    <s v="No corresponde"/>
    <s v="No corresponde"/>
    <s v="No corresponde"/>
    <n v="9"/>
    <n v="10"/>
    <m/>
    <n v="0"/>
    <n v="0"/>
    <n v="1"/>
  </r>
  <r>
    <n v="1555"/>
    <n v="240105"/>
    <x v="23"/>
    <s v="Tumbes"/>
    <s v="San Jacinto"/>
    <n v="4"/>
    <n v="1"/>
    <n v="4"/>
    <s v="pobreza media y ruralidad media"/>
    <n v="1"/>
    <n v="0"/>
    <n v="0"/>
    <n v="8609"/>
    <n v="14.43"/>
    <n v="69.329896907216494"/>
    <n v="0.51792828685258963"/>
    <n v="251"/>
    <n v="0.57149972203921784"/>
    <n v="0.64292830228805542"/>
    <n v="0"/>
    <n v="45"/>
    <n v="104"/>
    <n v="0"/>
    <n v="398"/>
    <n v="7.4999998722757616E-2"/>
    <n v="0.17499999701976776"/>
    <n v="0"/>
    <n v="84"/>
    <n v="195"/>
    <x v="0"/>
    <s v="No corresponde"/>
    <s v="No corresponde"/>
    <n v="0"/>
    <n v="11"/>
    <n v="25"/>
    <n v="0"/>
    <n v="2"/>
    <n v="10"/>
    <s v="No corresponde"/>
    <s v="No corresponde"/>
    <s v="No corresponde"/>
    <s v="No corresponde"/>
    <s v="No corresponde"/>
    <s v="No corresponde"/>
    <n v="0.89082969432314407"/>
    <n v="0.9"/>
    <n v="0.95"/>
    <n v="0"/>
    <n v="188"/>
    <n v="377"/>
    <n v="0"/>
    <n v="0"/>
    <n v="1"/>
    <n v="0"/>
    <n v="1"/>
    <n v="3"/>
    <s v="No corresponde"/>
    <s v="No corresponde"/>
    <s v="No corresponde"/>
    <n v="9"/>
    <n v="10"/>
    <m/>
    <n v="0"/>
    <n v="0"/>
    <n v="0"/>
  </r>
  <r>
    <n v="1556"/>
    <n v="240202"/>
    <x v="23"/>
    <s v="Contralmirante Villar"/>
    <s v="Casitas"/>
    <n v="3"/>
    <n v="1"/>
    <n v="5"/>
    <s v="pobreza baja y ruralidad alta"/>
    <n v="1"/>
    <n v="0"/>
    <n v="0"/>
    <n v="2065"/>
    <n v="19.55"/>
    <n v="100"/>
    <n v="0.21153846153846154"/>
    <n v="52"/>
    <n v="0.27582417936115478"/>
    <n v="0.36153846979141235"/>
    <n v="0"/>
    <n v="11"/>
    <n v="24"/>
    <n v="0"/>
    <n v="88"/>
    <n v="8.5714286991528096E-2"/>
    <n v="0.20000000298023224"/>
    <n v="0"/>
    <n v="29"/>
    <n v="67"/>
    <x v="0"/>
    <s v="No corresponde"/>
    <s v="No corresponde"/>
    <n v="0"/>
    <n v="7"/>
    <n v="15"/>
    <n v="0"/>
    <n v="6"/>
    <n v="14"/>
    <s v="No corresponde"/>
    <s v="No corresponde"/>
    <s v="No corresponde"/>
    <s v="No corresponde"/>
    <s v="No corresponde"/>
    <s v="No corresponde"/>
    <n v="0.96682464454976302"/>
    <n v="1"/>
    <n v="1"/>
    <n v="0"/>
    <n v="51"/>
    <n v="102"/>
    <n v="0"/>
    <n v="0"/>
    <n v="1"/>
    <n v="0"/>
    <n v="1"/>
    <n v="3"/>
    <s v="No corresponde"/>
    <s v="No corresponde"/>
    <s v="No corresponde"/>
    <n v="9"/>
    <n v="10"/>
    <m/>
    <n v="0"/>
    <n v="0"/>
    <n v="1"/>
  </r>
  <r>
    <n v="1557"/>
    <n v="240301"/>
    <x v="23"/>
    <s v="Zarumilla"/>
    <s v="Zarumilla"/>
    <n v="4"/>
    <n v="2"/>
    <n v="6"/>
    <s v="pobreza baja y ruralidad baja"/>
    <n v="1"/>
    <n v="0"/>
    <n v="0"/>
    <n v="22895"/>
    <n v="13.71"/>
    <n v="0.9197164207702625"/>
    <n v="0.39001189060642094"/>
    <n v="841"/>
    <n v="0.4650119025799988"/>
    <n v="0.56501191854476929"/>
    <n v="0"/>
    <n v="129"/>
    <n v="300"/>
    <n v="0"/>
    <n v="1151"/>
    <n v="9.6428568874086656E-2"/>
    <n v="0.22499999403953552"/>
    <n v="0"/>
    <n v="263"/>
    <n v="613"/>
    <x v="0"/>
    <s v="No corresponde"/>
    <s v="No corresponde"/>
    <n v="0"/>
    <n v="15"/>
    <n v="35"/>
    <n v="0"/>
    <n v="6"/>
    <n v="14"/>
    <n v="0"/>
    <n v="0.36428571428571427"/>
    <n v="0.85"/>
    <n v="0"/>
    <n v="0.36428571428571427"/>
    <n v="0.85"/>
    <n v="0.66748166259168706"/>
    <n v="0.8"/>
    <n v="0.9"/>
    <n v="0"/>
    <n v="259"/>
    <n v="518"/>
    <s v="No corresponde"/>
    <s v="No corresponde"/>
    <s v="No corresponde"/>
    <n v="0"/>
    <n v="1"/>
    <n v="3"/>
    <s v="No corresponde"/>
    <s v="No corresponde"/>
    <s v="No corresponde"/>
    <n v="11"/>
    <n v="11"/>
    <m/>
    <n v="0"/>
    <n v="0"/>
    <n v="1"/>
  </r>
  <r>
    <n v="1558"/>
    <n v="240302"/>
    <x v="23"/>
    <s v="Zarumilla"/>
    <s v="Aguas Verdes"/>
    <n v="4"/>
    <n v="2"/>
    <n v="6"/>
    <s v="pobreza baja y ruralidad baja"/>
    <n v="4"/>
    <n v="1"/>
    <n v="0"/>
    <n v="24510"/>
    <n v="13.73"/>
    <n v="20.019579050416056"/>
    <n v="0.34610123119015046"/>
    <n v="731"/>
    <n v="0.421101233398679"/>
    <n v="0.52110123634338379"/>
    <n v="0"/>
    <n v="123"/>
    <n v="287"/>
    <n v="0"/>
    <n v="1054"/>
    <n v="9.6428568874086656E-2"/>
    <n v="0.22499999403953552"/>
    <n v="0"/>
    <n v="227"/>
    <n v="529"/>
    <x v="0"/>
    <s v="No corresponde"/>
    <s v="No corresponde"/>
    <n v="0"/>
    <n v="15"/>
    <n v="35"/>
    <n v="0"/>
    <n v="6"/>
    <n v="14"/>
    <s v="No corresponde"/>
    <s v="No corresponde"/>
    <s v="No corresponde"/>
    <s v="No corresponde"/>
    <s v="No corresponde"/>
    <s v="No corresponde"/>
    <n v="0.85010482180293501"/>
    <n v="0.9"/>
    <n v="0.95"/>
    <n v="0"/>
    <n v="270"/>
    <n v="541"/>
    <n v="0"/>
    <n v="0"/>
    <n v="1"/>
    <n v="0"/>
    <n v="1"/>
    <n v="3"/>
    <s v="No corresponde"/>
    <s v="No corresponde"/>
    <s v="No corresponde"/>
    <n v="9"/>
    <n v="10"/>
    <m/>
    <n v="0"/>
    <n v="0"/>
    <n v="0"/>
  </r>
  <r>
    <n v="1559"/>
    <n v="240303"/>
    <x v="23"/>
    <s v="Zarumilla"/>
    <s v="Matapalo"/>
    <n v="4"/>
    <n v="2"/>
    <n v="5"/>
    <s v="pobreza baja y ruralidad alta"/>
    <n v="2"/>
    <n v="0"/>
    <n v="0"/>
    <n v="2501"/>
    <n v="14.012"/>
    <n v="100"/>
    <n v="0.27439024390243905"/>
    <n v="164"/>
    <n v="0.33867596354634089"/>
    <n v="0.42439025640487671"/>
    <n v="0"/>
    <n v="22"/>
    <n v="50"/>
    <n v="0"/>
    <n v="196"/>
    <n v="8.5714286991528096E-2"/>
    <n v="0.20000000298023224"/>
    <n v="0"/>
    <n v="33"/>
    <n v="76"/>
    <x v="0"/>
    <s v="No corresponde"/>
    <s v="No corresponde"/>
    <n v="0"/>
    <n v="7"/>
    <n v="15"/>
    <n v="0"/>
    <n v="6"/>
    <n v="14"/>
    <s v="No corresponde"/>
    <s v="No corresponde"/>
    <s v="No corresponde"/>
    <s v="No corresponde"/>
    <s v="No corresponde"/>
    <s v="No corresponde"/>
    <n v="0.98064516129032253"/>
    <n v="1"/>
    <n v="1"/>
    <n v="0"/>
    <n v="53"/>
    <n v="107"/>
    <n v="0"/>
    <n v="0"/>
    <n v="1"/>
    <n v="0"/>
    <n v="1"/>
    <n v="3"/>
    <s v="No corresponde"/>
    <s v="No corresponde"/>
    <s v="No corresponde"/>
    <n v="9"/>
    <n v="10"/>
    <m/>
    <n v="0"/>
    <n v="0"/>
    <n v="0"/>
  </r>
  <r>
    <n v="1560"/>
    <n v="240304"/>
    <x v="23"/>
    <s v="Zarumilla"/>
    <s v="Papayal"/>
    <n v="3"/>
    <n v="1"/>
    <n v="4"/>
    <s v="pobreza media y ruralidad media"/>
    <n v="4"/>
    <n v="1"/>
    <n v="0"/>
    <n v="5290"/>
    <n v="22.06"/>
    <n v="61.78142766898295"/>
    <n v="0.37344398340248963"/>
    <n v="241"/>
    <n v="0.42701541520677239"/>
    <n v="0.49844399094581604"/>
    <n v="0"/>
    <n v="40"/>
    <n v="93"/>
    <n v="0"/>
    <n v="352"/>
    <n v="7.4999998722757616E-2"/>
    <n v="0.17499999701976776"/>
    <n v="0"/>
    <n v="65"/>
    <n v="150"/>
    <x v="0"/>
    <s v="No corresponde"/>
    <s v="No corresponde"/>
    <n v="0"/>
    <n v="11"/>
    <n v="25"/>
    <n v="0"/>
    <n v="6"/>
    <n v="14"/>
    <s v="No corresponde"/>
    <s v="No corresponde"/>
    <s v="No corresponde"/>
    <s v="No corresponde"/>
    <s v="No corresponde"/>
    <s v="No corresponde"/>
    <n v="0.87603305785123964"/>
    <n v="0.9"/>
    <n v="0.95"/>
    <n v="0"/>
    <n v="196"/>
    <n v="393"/>
    <n v="0"/>
    <n v="0"/>
    <n v="1"/>
    <n v="0"/>
    <n v="1"/>
    <n v="3"/>
    <s v="No corresponde"/>
    <s v="No corresponde"/>
    <s v="No corresponde"/>
    <n v="9"/>
    <n v="10"/>
    <m/>
    <n v="0"/>
    <n v="0"/>
    <n v="1"/>
  </r>
  <r>
    <n v="1561"/>
    <n v="250103"/>
    <x v="24"/>
    <s v="Coronel Portillo"/>
    <s v="Iparia"/>
    <n v="2"/>
    <n v="1"/>
    <n v="5"/>
    <s v="pobreza baja y ruralidad alta"/>
    <n v="2"/>
    <n v="0"/>
    <n v="0"/>
    <n v="12045"/>
    <n v="36.33"/>
    <n v="100"/>
    <n v="0.25963718820861675"/>
    <n v="882"/>
    <n v="0.32392290024105536"/>
    <n v="0.40963718295097351"/>
    <n v="0"/>
    <n v="92"/>
    <n v="214"/>
    <n v="0"/>
    <n v="922"/>
    <n v="8.5714286991528096E-2"/>
    <n v="0.20000000298023224"/>
    <n v="0"/>
    <n v="242"/>
    <n v="563"/>
    <x v="0"/>
    <s v="No corresponde"/>
    <s v="No corresponde"/>
    <n v="0"/>
    <n v="11"/>
    <n v="25"/>
    <n v="0"/>
    <n v="6"/>
    <n v="14"/>
    <s v="No corresponde"/>
    <s v="No corresponde"/>
    <s v="No corresponde"/>
    <s v="No corresponde"/>
    <s v="No corresponde"/>
    <s v="No corresponde"/>
    <n v="0.58419243986254299"/>
    <n v="0.8"/>
    <n v="0.9"/>
    <n v="0"/>
    <n v="171"/>
    <n v="343"/>
    <n v="0"/>
    <n v="1"/>
    <n v="2"/>
    <n v="0"/>
    <n v="1"/>
    <n v="3"/>
    <n v="0"/>
    <s v="No corresponde"/>
    <n v="1"/>
    <n v="10"/>
    <n v="11"/>
    <m/>
    <n v="1"/>
    <n v="1"/>
    <n v="0"/>
  </r>
  <r>
    <n v="1562"/>
    <n v="250104"/>
    <x v="24"/>
    <s v="Coronel Portillo"/>
    <s v="Masisea"/>
    <n v="2"/>
    <n v="1"/>
    <n v="4"/>
    <s v="pobreza media y ruralidad media"/>
    <n v="4"/>
    <n v="1"/>
    <n v="0"/>
    <n v="12990"/>
    <n v="27.29"/>
    <n v="78.149779735682827"/>
    <n v="0.31213017751479288"/>
    <n v="676"/>
    <n v="0.36570160842909211"/>
    <n v="0.43713018298149109"/>
    <n v="0"/>
    <n v="153"/>
    <n v="357"/>
    <n v="0"/>
    <n v="1163"/>
    <n v="7.4999998722757616E-2"/>
    <n v="0.17499999701976776"/>
    <n v="0"/>
    <n v="241"/>
    <n v="562"/>
    <x v="0"/>
    <s v="No corresponde"/>
    <s v="No corresponde"/>
    <n v="0"/>
    <n v="15"/>
    <n v="35"/>
    <n v="0"/>
    <n v="6"/>
    <n v="14"/>
    <s v="No corresponde"/>
    <s v="No corresponde"/>
    <s v="No corresponde"/>
    <s v="No corresponde"/>
    <s v="No corresponde"/>
    <s v="No corresponde"/>
    <n v="0.80760626398210289"/>
    <n v="0.9"/>
    <n v="0.95"/>
    <n v="0"/>
    <n v="182"/>
    <n v="365"/>
    <n v="0"/>
    <n v="2"/>
    <n v="5"/>
    <n v="0"/>
    <n v="1"/>
    <n v="3"/>
    <n v="0"/>
    <s v="No corresponde"/>
    <n v="1"/>
    <n v="10"/>
    <n v="11"/>
    <m/>
    <n v="1"/>
    <n v="1"/>
    <n v="0"/>
  </r>
  <r>
    <n v="1563"/>
    <n v="250106"/>
    <x v="24"/>
    <s v="Coronel Portillo"/>
    <s v="Nueva Requena"/>
    <n v="3"/>
    <n v="1"/>
    <n v="5"/>
    <s v="pobreza baja y ruralidad alta"/>
    <n v="4"/>
    <n v="0"/>
    <n v="1"/>
    <n v="5630"/>
    <n v="19.899999999999999"/>
    <n v="100"/>
    <n v="0.51342281879194629"/>
    <n v="298"/>
    <n v="0.57770853486065665"/>
    <n v="0.66342282295227051"/>
    <n v="0"/>
    <n v="57"/>
    <n v="133"/>
    <n v="0"/>
    <n v="532"/>
    <n v="8.5714286991528096E-2"/>
    <n v="0.20000000298023224"/>
    <n v="0"/>
    <n v="87"/>
    <n v="203"/>
    <x v="0"/>
    <s v="No corresponde"/>
    <s v="No corresponde"/>
    <n v="0"/>
    <n v="11"/>
    <n v="25"/>
    <n v="0"/>
    <n v="6"/>
    <n v="14"/>
    <s v="No corresponde"/>
    <s v="No corresponde"/>
    <s v="No corresponde"/>
    <s v="No corresponde"/>
    <s v="No corresponde"/>
    <s v="No corresponde"/>
    <n v="0.37823834196891193"/>
    <n v="0.7"/>
    <n v="0.8"/>
    <n v="0"/>
    <n v="149"/>
    <n v="299"/>
    <n v="0"/>
    <n v="1"/>
    <n v="2"/>
    <n v="0"/>
    <n v="1"/>
    <n v="3"/>
    <n v="0"/>
    <s v="No corresponde"/>
    <n v="1"/>
    <n v="10"/>
    <n v="11"/>
    <m/>
    <n v="1"/>
    <n v="1"/>
    <n v="1"/>
  </r>
  <r>
    <n v="1564"/>
    <n v="250201"/>
    <x v="24"/>
    <s v="Atalaya"/>
    <s v="Raymondi"/>
    <n v="2"/>
    <n v="1"/>
    <n v="4"/>
    <s v="pobreza media y ruralidad media"/>
    <n v="4"/>
    <n v="1"/>
    <n v="0"/>
    <n v="34682"/>
    <n v="32.15"/>
    <n v="63.097787294789434"/>
    <n v="0.48734729493891799"/>
    <n v="2292"/>
    <n v="0.54091872774553074"/>
    <n v="0.6123473048210144"/>
    <n v="0"/>
    <n v="416"/>
    <n v="970"/>
    <n v="2.6777020447906522E-3"/>
    <n v="4108"/>
    <n v="7.7677703690157432E-2"/>
    <n v="0.1776777058839798"/>
    <n v="0"/>
    <n v="429"/>
    <n v="1000"/>
    <x v="0"/>
    <s v="No corresponde"/>
    <s v="No corresponde"/>
    <n v="0"/>
    <n v="15"/>
    <n v="35"/>
    <n v="0"/>
    <n v="6"/>
    <n v="14"/>
    <n v="0"/>
    <n v="0.36428571428571427"/>
    <n v="0.85"/>
    <n v="0"/>
    <n v="0.36428571428571427"/>
    <n v="0.85"/>
    <n v="0.77032258064516124"/>
    <n v="0.8"/>
    <n v="0.9"/>
    <n v="0"/>
    <n v="505"/>
    <n v="1011"/>
    <n v="0"/>
    <n v="1"/>
    <n v="2"/>
    <n v="0"/>
    <n v="1"/>
    <n v="3"/>
    <n v="0"/>
    <s v="No corresponde"/>
    <n v="1"/>
    <n v="12"/>
    <n v="13"/>
    <m/>
    <n v="1"/>
    <n v="1"/>
    <n v="0"/>
  </r>
  <r>
    <n v="1565"/>
    <n v="250202"/>
    <x v="24"/>
    <s v="Atalaya"/>
    <s v="Sepahua"/>
    <n v="3"/>
    <n v="2"/>
    <n v="4"/>
    <s v="pobreza media y ruralidad media"/>
    <n v="4"/>
    <n v="1"/>
    <n v="1"/>
    <n v="9081"/>
    <n v="18.399999999999999"/>
    <n v="56.25"/>
    <n v="0.29059829059829062"/>
    <n v="468"/>
    <n v="0.34416972451885397"/>
    <n v="0.4155983030796051"/>
    <n v="0"/>
    <n v="78"/>
    <n v="181"/>
    <n v="0"/>
    <n v="756"/>
    <n v="7.4999998722757616E-2"/>
    <n v="0.17499999701976776"/>
    <n v="0"/>
    <n v="114"/>
    <n v="266"/>
    <x v="0"/>
    <s v="No corresponde"/>
    <s v="No corresponde"/>
    <n v="0"/>
    <n v="11"/>
    <n v="25"/>
    <n v="0"/>
    <n v="6"/>
    <n v="14"/>
    <s v="No corresponde"/>
    <s v="No corresponde"/>
    <s v="No corresponde"/>
    <s v="No corresponde"/>
    <s v="No corresponde"/>
    <s v="No corresponde"/>
    <n v="0.6"/>
    <n v="0.8"/>
    <n v="0.9"/>
    <n v="0"/>
    <n v="166"/>
    <n v="332"/>
    <s v="No corresponde"/>
    <s v="No corresponde"/>
    <s v="No corresponde"/>
    <n v="0"/>
    <n v="1"/>
    <n v="3"/>
    <n v="0"/>
    <s v="No corresponde"/>
    <n v="1"/>
    <n v="9"/>
    <n v="10"/>
    <m/>
    <n v="1"/>
    <n v="1"/>
    <n v="1"/>
  </r>
  <r>
    <n v="1566"/>
    <n v="250203"/>
    <x v="24"/>
    <s v="Atalaya"/>
    <s v="Tahuania"/>
    <n v="1"/>
    <n v="1"/>
    <n v="3"/>
    <s v="pobreza media y ruralidad alta"/>
    <n v="4"/>
    <n v="0"/>
    <n v="1"/>
    <n v="8183"/>
    <n v="44.66"/>
    <n v="100"/>
    <n v="0.17119999999999999"/>
    <n v="625"/>
    <n v="0.2140571433884757"/>
    <n v="0.27120000123977661"/>
    <n v="0"/>
    <n v="147"/>
    <n v="342"/>
    <n v="4.9893086243763367E-3"/>
    <n v="1403"/>
    <n v="6.9275020138938936E-2"/>
    <n v="0.15498930215835571"/>
    <n v="0"/>
    <n v="183"/>
    <n v="427"/>
    <x v="0"/>
    <s v="No corresponde"/>
    <s v="No corresponde"/>
    <n v="0"/>
    <n v="11"/>
    <n v="25"/>
    <n v="0"/>
    <n v="2"/>
    <n v="10"/>
    <s v="No corresponde"/>
    <s v="No corresponde"/>
    <s v="No corresponde"/>
    <s v="No corresponde"/>
    <s v="No corresponde"/>
    <s v="No corresponde"/>
    <n v="0.84719101123595508"/>
    <n v="0.9"/>
    <n v="0.95"/>
    <n v="0"/>
    <n v="218"/>
    <n v="437"/>
    <n v="0"/>
    <n v="1"/>
    <n v="2"/>
    <n v="0"/>
    <n v="1"/>
    <n v="3"/>
    <n v="0"/>
    <s v="No corresponde"/>
    <n v="1"/>
    <n v="10"/>
    <n v="11"/>
    <m/>
    <n v="1"/>
    <n v="1"/>
    <n v="1"/>
  </r>
  <r>
    <n v="1567"/>
    <n v="250204"/>
    <x v="24"/>
    <s v="Atalaya"/>
    <s v="Yurua"/>
    <n v="2"/>
    <n v="1"/>
    <n v="5"/>
    <s v="pobreza baja y ruralidad alta"/>
    <n v="3"/>
    <n v="0"/>
    <n v="0"/>
    <n v="2683"/>
    <n v="33.04"/>
    <n v="100"/>
    <n v="0.29914529914529914"/>
    <n v="117"/>
    <n v="0.36343100834387709"/>
    <n v="0.44914528727531433"/>
    <n v="0"/>
    <n v="14"/>
    <n v="31"/>
    <n v="0"/>
    <n v="158"/>
    <n v="8.5714286991528096E-2"/>
    <n v="0.20000000298023224"/>
    <n v="0"/>
    <n v="37"/>
    <n v="86"/>
    <x v="0"/>
    <s v="No corresponde"/>
    <s v="No corresponde"/>
    <n v="0"/>
    <n v="3"/>
    <n v="5"/>
    <n v="0"/>
    <n v="2"/>
    <n v="10"/>
    <s v="No corresponde"/>
    <s v="No corresponde"/>
    <s v="No corresponde"/>
    <s v="No corresponde"/>
    <s v="No corresponde"/>
    <s v="No corresponde"/>
    <n v="1"/>
    <n v="1"/>
    <n v="1"/>
    <n v="0"/>
    <n v="128"/>
    <n v="257"/>
    <s v="No corresponde"/>
    <s v="No corresponde"/>
    <s v="No corresponde"/>
    <n v="0"/>
    <n v="1"/>
    <n v="3"/>
    <n v="0"/>
    <s v="No corresponde"/>
    <n v="1"/>
    <n v="9"/>
    <n v="10"/>
    <m/>
    <n v="1"/>
    <n v="1"/>
    <n v="1"/>
  </r>
  <r>
    <n v="1568"/>
    <n v="250301"/>
    <x v="24"/>
    <s v="Padre Abad"/>
    <s v="Padre Abad"/>
    <n v="4"/>
    <n v="2"/>
    <n v="4"/>
    <s v="pobreza media y ruralidad media"/>
    <n v="2"/>
    <n v="0"/>
    <n v="0"/>
    <n v="26290"/>
    <n v="15.100709999999999"/>
    <n v="52.517091361093847"/>
    <n v="0.78741600488698837"/>
    <n v="1637"/>
    <n v="0.8409874233465896"/>
    <n v="0.91241598129272461"/>
    <n v="0"/>
    <n v="353"/>
    <n v="822"/>
    <n v="0"/>
    <n v="2485"/>
    <n v="7.4999998722757616E-2"/>
    <n v="0.17499999701976776"/>
    <n v="0"/>
    <n v="429"/>
    <n v="1000"/>
    <x v="0"/>
    <s v="No corresponde"/>
    <s v="No corresponde"/>
    <n v="0"/>
    <n v="15"/>
    <n v="35"/>
    <n v="0"/>
    <n v="6"/>
    <n v="14"/>
    <n v="0"/>
    <n v="0.36428571428571427"/>
    <n v="0.85"/>
    <n v="0"/>
    <n v="0.36428571428571427"/>
    <n v="0.85"/>
    <n v="0.70104895104895104"/>
    <n v="0.8"/>
    <n v="0.9"/>
    <n v="0"/>
    <n v="399"/>
    <n v="799"/>
    <n v="0"/>
    <n v="1"/>
    <n v="2"/>
    <n v="0"/>
    <n v="1"/>
    <n v="3"/>
    <n v="0"/>
    <s v="No corresponde"/>
    <n v="1"/>
    <n v="12"/>
    <n v="13"/>
    <m/>
    <n v="1"/>
    <n v="1"/>
    <n v="1"/>
  </r>
  <r>
    <n v="1569"/>
    <n v="250302"/>
    <x v="24"/>
    <s v="Padre Abad"/>
    <s v="Irazola"/>
    <n v="3"/>
    <n v="1"/>
    <n v="4"/>
    <s v="pobreza media y ruralidad media"/>
    <n v="3"/>
    <n v="0"/>
    <n v="0"/>
    <n v="10698"/>
    <n v="19.756779999999999"/>
    <n v="48.814707305273345"/>
    <n v="0.56854838709677424"/>
    <n v="496"/>
    <n v="0.62211981319612075"/>
    <n v="0.69354838132858276"/>
    <n v="0"/>
    <n v="110"/>
    <n v="256"/>
    <n v="0"/>
    <n v="1063"/>
    <n v="7.4999998722757616E-2"/>
    <n v="0.17499999701976776"/>
    <n v="0"/>
    <n v="213"/>
    <n v="496"/>
    <x v="0"/>
    <s v="No corresponde"/>
    <s v="No corresponde"/>
    <n v="0"/>
    <n v="15"/>
    <n v="35"/>
    <n v="0"/>
    <n v="6"/>
    <n v="14"/>
    <s v="No corresponde"/>
    <s v="No corresponde"/>
    <s v="No corresponde"/>
    <s v="No corresponde"/>
    <s v="No corresponde"/>
    <s v="No corresponde"/>
    <n v="0.56657223796033995"/>
    <n v="0.8"/>
    <n v="0.9"/>
    <n v="0"/>
    <n v="201"/>
    <n v="403"/>
    <n v="0"/>
    <n v="1"/>
    <n v="3"/>
    <n v="0"/>
    <n v="1"/>
    <n v="3"/>
    <n v="0"/>
    <s v="No corresponde"/>
    <n v="1"/>
    <n v="10"/>
    <n v="11"/>
    <m/>
    <n v="1"/>
    <n v="1"/>
    <n v="0"/>
  </r>
  <r>
    <n v="1570"/>
    <n v="250303"/>
    <x v="24"/>
    <s v="Padre Abad"/>
    <s v="Curimaná"/>
    <n v="3"/>
    <n v="1"/>
    <n v="4"/>
    <s v="pobreza media y ruralidad media"/>
    <n v="4"/>
    <n v="0"/>
    <n v="1"/>
    <n v="8847"/>
    <n v="19.98"/>
    <n v="69.327176781002635"/>
    <n v="0.43935926773455375"/>
    <n v="437"/>
    <n v="0.49293068771309306"/>
    <n v="0.56435924768447876"/>
    <n v="0"/>
    <n v="72"/>
    <n v="168"/>
    <n v="0"/>
    <n v="712"/>
    <n v="7.4999998722757616E-2"/>
    <n v="0.17499999701976776"/>
    <n v="0"/>
    <n v="122"/>
    <n v="284"/>
    <x v="0"/>
    <s v="No corresponde"/>
    <s v="No corresponde"/>
    <n v="0"/>
    <n v="11"/>
    <n v="25"/>
    <n v="0"/>
    <n v="6"/>
    <n v="14"/>
    <s v="No corresponde"/>
    <s v="No corresponde"/>
    <s v="No corresponde"/>
    <s v="No corresponde"/>
    <s v="No corresponde"/>
    <s v="No corresponde"/>
    <n v="0.77369165487977365"/>
    <n v="0.8"/>
    <n v="0.9"/>
    <n v="0"/>
    <n v="142"/>
    <n v="285"/>
    <s v="No corresponde"/>
    <s v="No corresponde"/>
    <s v="No corresponde"/>
    <n v="0"/>
    <n v="1"/>
    <n v="3"/>
    <s v="No corresponde"/>
    <s v="No corresponde"/>
    <s v="No corresponde"/>
    <n v="9"/>
    <n v="9"/>
    <m/>
    <n v="0"/>
    <n v="0"/>
    <n v="1"/>
  </r>
  <r>
    <n v="1571"/>
    <n v="250304"/>
    <x v="24"/>
    <s v="Padre Abad"/>
    <s v="Neshuya"/>
    <n v="4"/>
    <n v="2"/>
    <n v="4"/>
    <s v="pobreza media y ruralidad media"/>
    <n v="2"/>
    <n v="0"/>
    <n v="0"/>
    <n v="8342"/>
    <n v="15.22259"/>
    <n v="56.12244897959183"/>
    <n v="0.4491315136476427"/>
    <n v="403"/>
    <n v="0.50270293157010248"/>
    <n v="0.57413148880004883"/>
    <n v="0"/>
    <n v="39"/>
    <n v="90"/>
    <n v="0"/>
    <n v="382"/>
    <n v="7.4999998722757616E-2"/>
    <n v="0.17499999701976776"/>
    <n v="0"/>
    <n v="74"/>
    <n v="171"/>
    <x v="0"/>
    <s v="No corresponde"/>
    <s v="No corresponde"/>
    <n v="0"/>
    <n v="11"/>
    <n v="25"/>
    <n v="0"/>
    <n v="6"/>
    <n v="14"/>
    <s v="No corresponde"/>
    <s v="No corresponde"/>
    <s v="No corresponde"/>
    <s v="No corresponde"/>
    <s v="No corresponde"/>
    <s v="No corresponde"/>
    <n v="0.70041608876560335"/>
    <n v="0.8"/>
    <n v="0.9"/>
    <n v="0"/>
    <n v="164"/>
    <n v="329"/>
    <n v="0"/>
    <n v="1"/>
    <n v="2"/>
    <n v="0"/>
    <n v="1"/>
    <n v="3"/>
    <s v="No corresponde"/>
    <s v="No corresponde"/>
    <s v="No corresponde"/>
    <n v="10"/>
    <n v="10"/>
    <m/>
    <n v="0"/>
    <n v="0"/>
    <n v="1"/>
  </r>
  <r>
    <n v="1572"/>
    <n v="250305"/>
    <x v="24"/>
    <s v="Padre Abad"/>
    <s v="Alexander Von Humboldt"/>
    <n v="4"/>
    <n v="2"/>
    <n v="5"/>
    <s v="pobreza baja y ruralidad alta"/>
    <n v="2"/>
    <n v="0"/>
    <n v="0"/>
    <n v="6597"/>
    <n v="14.99985"/>
    <n v="100"/>
    <n v="0.57205240174672489"/>
    <n v="229"/>
    <n v="0.63633811328832013"/>
    <n v="0.72205239534378052"/>
    <n v="0"/>
    <n v="20"/>
    <n v="45"/>
    <n v="0"/>
    <n v="133"/>
    <n v="8.5714286991528096E-2"/>
    <n v="0.20000000298023224"/>
    <n v="0"/>
    <n v="39"/>
    <n v="89"/>
    <x v="0"/>
    <s v="No corresponde"/>
    <s v="No corresponde"/>
    <n v="0"/>
    <n v="11"/>
    <n v="25"/>
    <n v="0"/>
    <n v="6"/>
    <n v="14"/>
    <s v="No corresponde"/>
    <s v="No corresponde"/>
    <s v="No corresponde"/>
    <s v="No corresponde"/>
    <s v="No corresponde"/>
    <s v="No corresponde"/>
    <n v="0.70879120879120883"/>
    <n v="0.8"/>
    <n v="0.9"/>
    <n v="0"/>
    <n v="151"/>
    <n v="302"/>
    <n v="0"/>
    <n v="0"/>
    <n v="1"/>
    <n v="0"/>
    <n v="1"/>
    <n v="3"/>
    <s v="No corresponde"/>
    <s v="No corresponde"/>
    <s v="No corresponde"/>
    <n v="9"/>
    <n v="10"/>
    <m/>
    <n v="0"/>
    <n v="0"/>
    <n v="1"/>
  </r>
  <r>
    <n v="1573"/>
    <n v="250401"/>
    <x v="24"/>
    <s v="Purús"/>
    <s v="Purús"/>
    <n v="2"/>
    <n v="1"/>
    <n v="5"/>
    <s v="pobreza baja y ruralidad alta"/>
    <n v="3"/>
    <n v="0"/>
    <n v="0"/>
    <n v="4600"/>
    <n v="23.93"/>
    <n v="100"/>
    <n v="0.32413793103448274"/>
    <n v="145"/>
    <n v="0.38842364576062544"/>
    <n v="0.47413793206214905"/>
    <n v="0"/>
    <n v="25"/>
    <n v="57"/>
    <n v="0"/>
    <n v="225"/>
    <n v="8.5714286991528096E-2"/>
    <n v="0.20000000298023224"/>
    <n v="0"/>
    <n v="65"/>
    <n v="150"/>
    <x v="0"/>
    <s v="No corresponde"/>
    <s v="No corresponde"/>
    <n v="0"/>
    <n v="7"/>
    <n v="15"/>
    <n v="0"/>
    <n v="2"/>
    <n v="10"/>
    <n v="0"/>
    <n v="0.36428571428571427"/>
    <n v="0.85"/>
    <n v="0"/>
    <n v="0.36428571428571427"/>
    <n v="0.85"/>
    <n v="0.64795918367346939"/>
    <n v="0.8"/>
    <n v="0.9"/>
    <n v="0"/>
    <n v="200"/>
    <n v="400"/>
    <n v="0"/>
    <n v="0"/>
    <n v="1"/>
    <n v="0"/>
    <n v="1"/>
    <n v="3"/>
    <n v="0"/>
    <s v="No corresponde"/>
    <n v="1"/>
    <n v="11"/>
    <n v="13"/>
    <m/>
    <n v="1"/>
    <n v="1"/>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2" cacheId="7" applyNumberFormats="0" applyBorderFormats="0" applyFontFormats="0" applyPatternFormats="0" applyAlignmentFormats="0" applyWidthHeightFormats="1" dataCaption="Valores" updatedVersion="6" minRefreshableVersion="3" useAutoFormatting="1" itemPrintTitles="1" createdVersion="5" indent="0" outline="1" outlineData="1" multipleFieldFilters="0">
  <location ref="A15:C41" firstHeaderRow="0" firstDataRow="1" firstDataCol="1"/>
  <pivotFields count="65">
    <pivotField showAll="0"/>
    <pivotField dataField="1" showAll="0"/>
    <pivotField axis="axisRow" showAll="0">
      <items count="26">
        <item x="0"/>
        <item x="1"/>
        <item x="2"/>
        <item x="3"/>
        <item x="4"/>
        <item x="5"/>
        <item x="7"/>
        <item x="8"/>
        <item x="9"/>
        <item x="10"/>
        <item x="11"/>
        <item x="12"/>
        <item x="13"/>
        <item x="6"/>
        <item x="14"/>
        <item x="15"/>
        <item x="16"/>
        <item x="17"/>
        <item x="18"/>
        <item x="19"/>
        <item x="20"/>
        <item x="21"/>
        <item x="22"/>
        <item x="23"/>
        <item x="24"/>
        <item t="default"/>
      </items>
    </pivotField>
    <pivotField showAll="0"/>
    <pivotField showAll="0"/>
    <pivotField showAll="0"/>
    <pivotField showAll="0"/>
    <pivotField showAll="0"/>
    <pivotField showAll="0"/>
    <pivotField showAll="0" defaultSubtotal="0"/>
    <pivotField showAll="0"/>
    <pivotField showAll="0"/>
    <pivotField showAll="0" defaultSubtotal="0"/>
    <pivotField numFmtId="165" showAll="0" defaultSubtotal="0"/>
    <pivotField numFmtId="165" showAll="0" defaultSubtotal="0"/>
    <pivotField showAll="0"/>
    <pivotField numFmtId="1" showAll="0"/>
    <pivotField showAll="0"/>
    <pivotField showAll="0"/>
    <pivotField showAll="0"/>
    <pivotField numFmtId="164" showAll="0"/>
    <pivotField showAll="0"/>
    <pivotField numFmtId="9" showAll="0"/>
    <pivotField showAll="0" defaultSubtotal="0"/>
    <pivotField showAll="0"/>
    <pivotField showAll="0"/>
    <pivotField showAll="0"/>
    <pivotField numFmtId="164" showAll="0"/>
    <pivotField numFmtId="9" showAll="0"/>
    <pivotField showAll="0">
      <items count="3">
        <item x="1"/>
        <item x="0"/>
        <item t="default"/>
      </items>
    </pivotField>
    <pivotField showAll="0"/>
    <pivotField showAll="0"/>
    <pivotField showAll="0"/>
    <pivotField showAll="0" defaultSubtotal="0"/>
    <pivotField showAll="0"/>
    <pivotField numFmtId="164" showAll="0"/>
    <pivotField showAll="0" defaultSubtotal="0"/>
    <pivotField showAll="0"/>
    <pivotField showAll="0"/>
    <pivotField showAll="0" defaultSubtotal="0"/>
    <pivotField numFmtId="164" showAll="0"/>
    <pivotField showAll="0"/>
    <pivotField showAll="0" defaultSubtotal="0"/>
    <pivotField showAll="0"/>
    <pivotField showAll="0"/>
    <pivotField numFmtId="164" showAll="0" defaultSubtotal="0"/>
    <pivotField showAll="0"/>
    <pivotField showAll="0"/>
    <pivotField showAll="0" defaultSubtotal="0"/>
    <pivotField showAll="0"/>
    <pivotField showAll="0" defaultSubtotal="0"/>
    <pivotField showAll="0" defaultSubtota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sortType="ascending"/>
    <pivotField showAll="0"/>
    <pivotField showAll="0"/>
    <pivotField showAll="0"/>
    <pivotField dataField="1" showAll="0"/>
  </pivotFields>
  <rowFields count="1">
    <field x="2"/>
  </rowFields>
  <rowItems count="26">
    <i>
      <x/>
    </i>
    <i>
      <x v="1"/>
    </i>
    <i>
      <x v="2"/>
    </i>
    <i>
      <x v="3"/>
    </i>
    <i>
      <x v="4"/>
    </i>
    <i>
      <x v="5"/>
    </i>
    <i>
      <x v="6"/>
    </i>
    <i>
      <x v="7"/>
    </i>
    <i>
      <x v="8"/>
    </i>
    <i>
      <x v="9"/>
    </i>
    <i>
      <x v="10"/>
    </i>
    <i>
      <x v="11"/>
    </i>
    <i>
      <x v="12"/>
    </i>
    <i>
      <x v="13"/>
    </i>
    <i>
      <x v="14"/>
    </i>
    <i>
      <x v="15"/>
    </i>
    <i>
      <x v="16"/>
    </i>
    <i>
      <x v="17"/>
    </i>
    <i>
      <x v="18"/>
    </i>
    <i>
      <x v="19"/>
    </i>
    <i>
      <x v="20"/>
    </i>
    <i>
      <x v="21"/>
    </i>
    <i>
      <x v="22"/>
    </i>
    <i>
      <x v="23"/>
    </i>
    <i>
      <x v="24"/>
    </i>
    <i t="grand">
      <x/>
    </i>
  </rowItems>
  <colFields count="1">
    <field x="-2"/>
  </colFields>
  <colItems count="2">
    <i>
      <x/>
    </i>
    <i i="1">
      <x v="1"/>
    </i>
  </colItems>
  <dataFields count="2">
    <dataField name="Cuenta de UBIGEO" fld="1" subtotal="count" baseField="2" baseItem="0"/>
    <dataField name="Suma de Inscritas" fld="6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 dinámica1" cacheId="6"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H11" firstHeaderRow="1" firstDataRow="2" firstDataCol="1"/>
  <pivotFields count="62">
    <pivotField showAll="0"/>
    <pivotField dataField="1" showAll="0"/>
    <pivotField showAll="0">
      <items count="26">
        <item x="0"/>
        <item x="1"/>
        <item x="2"/>
        <item x="3"/>
        <item x="4"/>
        <item x="5"/>
        <item x="7"/>
        <item x="8"/>
        <item x="9"/>
        <item x="10"/>
        <item x="11"/>
        <item x="12"/>
        <item x="13"/>
        <item x="6"/>
        <item x="14"/>
        <item x="15"/>
        <item x="16"/>
        <item x="17"/>
        <item x="18"/>
        <item x="19"/>
        <item x="20"/>
        <item x="21"/>
        <item x="22"/>
        <item x="23"/>
        <item x="24"/>
        <item t="default"/>
      </items>
    </pivotField>
    <pivotField showAll="0"/>
    <pivotField showAll="0"/>
    <pivotField showAll="0"/>
    <pivotField showAll="0"/>
    <pivotField axis="axisRow" showAll="0">
      <items count="7">
        <item x="2"/>
        <item x="1"/>
        <item x="0"/>
        <item x="4"/>
        <item x="3"/>
        <item x="5"/>
        <item t="default"/>
      </items>
    </pivotField>
    <pivotField showAll="0"/>
    <pivotField showAll="0" defaultSubtotal="0"/>
    <pivotField showAll="0"/>
    <pivotField showAll="0"/>
    <pivotField showAll="0" defaultSubtotal="0"/>
    <pivotField numFmtId="165" showAll="0" defaultSubtotal="0"/>
    <pivotField numFmtId="165" showAll="0" defaultSubtotal="0"/>
    <pivotField showAll="0"/>
    <pivotField numFmtId="1" showAll="0"/>
    <pivotField showAll="0"/>
    <pivotField showAll="0"/>
    <pivotField showAll="0"/>
    <pivotField numFmtId="164" showAll="0"/>
    <pivotField showAll="0"/>
    <pivotField numFmtId="9" showAll="0"/>
    <pivotField showAll="0" defaultSubtotal="0"/>
    <pivotField showAll="0"/>
    <pivotField showAll="0"/>
    <pivotField showAll="0"/>
    <pivotField numFmtId="164" showAll="0"/>
    <pivotField numFmtId="9" showAll="0"/>
    <pivotField showAll="0"/>
    <pivotField showAll="0"/>
    <pivotField showAll="0"/>
    <pivotField showAll="0"/>
    <pivotField showAll="0" defaultSubtotal="0"/>
    <pivotField showAll="0"/>
    <pivotField numFmtId="164" showAll="0"/>
    <pivotField showAll="0" defaultSubtotal="0"/>
    <pivotField showAll="0"/>
    <pivotField showAll="0"/>
    <pivotField showAll="0" defaultSubtotal="0"/>
    <pivotField numFmtId="164" showAll="0"/>
    <pivotField showAll="0"/>
    <pivotField showAll="0" defaultSubtotal="0"/>
    <pivotField showAll="0"/>
    <pivotField showAll="0"/>
    <pivotField numFmtId="164" showAll="0" defaultSubtotal="0"/>
    <pivotField showAll="0"/>
    <pivotField showAll="0"/>
    <pivotField showAll="0" defaultSubtotal="0"/>
    <pivotField showAll="0"/>
    <pivotField showAll="0" defaultSubtotal="0"/>
    <pivotField showAll="0" defaultSubtota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Col" showAll="0" sortType="ascending">
      <items count="7">
        <item x="2"/>
        <item x="0"/>
        <item x="1"/>
        <item x="3"/>
        <item x="5"/>
        <item x="4"/>
        <item t="default"/>
      </items>
    </pivotField>
    <pivotField showAll="0"/>
  </pivotFields>
  <rowFields count="1">
    <field x="7"/>
  </rowFields>
  <rowItems count="7">
    <i>
      <x/>
    </i>
    <i>
      <x v="1"/>
    </i>
    <i>
      <x v="2"/>
    </i>
    <i>
      <x v="3"/>
    </i>
    <i>
      <x v="4"/>
    </i>
    <i>
      <x v="5"/>
    </i>
    <i t="grand">
      <x/>
    </i>
  </rowItems>
  <colFields count="1">
    <field x="60"/>
  </colFields>
  <colItems count="7">
    <i>
      <x/>
    </i>
    <i>
      <x v="1"/>
    </i>
    <i>
      <x v="2"/>
    </i>
    <i>
      <x v="3"/>
    </i>
    <i>
      <x v="4"/>
    </i>
    <i>
      <x v="5"/>
    </i>
    <i t="grand">
      <x/>
    </i>
  </colItems>
  <dataFields count="1">
    <dataField name="Cuenta de UBIGEO" fld="1" subtotal="count" baseField="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66"/>
  <sheetViews>
    <sheetView zoomScale="85" zoomScaleNormal="85" workbookViewId="0">
      <pane xSplit="4" ySplit="4" topLeftCell="E5" activePane="bottomRight" state="frozen"/>
      <selection pane="topRight" activeCell="C1" sqref="C1"/>
      <selection pane="bottomLeft" activeCell="A7" sqref="A7"/>
      <selection pane="bottomRight" sqref="A1:G1"/>
    </sheetView>
  </sheetViews>
  <sheetFormatPr baseColWidth="10" defaultRowHeight="15" x14ac:dyDescent="0.25"/>
  <cols>
    <col min="1" max="1" width="4.7109375" customWidth="1"/>
    <col min="2" max="2" width="8.42578125" customWidth="1"/>
    <col min="3" max="3" width="39.42578125" customWidth="1"/>
    <col min="4" max="4" width="62.140625" customWidth="1"/>
    <col min="5" max="5" width="13.140625" customWidth="1"/>
    <col min="6" max="6" width="13.5703125" customWidth="1"/>
    <col min="7" max="7" width="14.28515625" customWidth="1"/>
    <col min="8" max="8" width="17.42578125" customWidth="1"/>
    <col min="9" max="10" width="4.85546875" customWidth="1"/>
    <col min="11" max="12" width="3.140625" customWidth="1"/>
  </cols>
  <sheetData>
    <row r="1" spans="1:10" ht="57.75" customHeight="1" x14ac:dyDescent="0.25">
      <c r="A1" s="309" t="s">
        <v>902</v>
      </c>
      <c r="B1" s="309"/>
      <c r="C1" s="309"/>
      <c r="D1" s="309"/>
      <c r="E1" s="309"/>
      <c r="F1" s="309"/>
      <c r="G1" s="309"/>
      <c r="H1" s="220"/>
    </row>
    <row r="2" spans="1:10" x14ac:dyDescent="0.25">
      <c r="A2" s="310" t="s">
        <v>30</v>
      </c>
      <c r="B2" s="310"/>
      <c r="C2" s="310"/>
      <c r="D2" s="310"/>
      <c r="E2" s="310"/>
      <c r="F2" s="310"/>
      <c r="G2" s="310"/>
      <c r="H2" s="15"/>
    </row>
    <row r="3" spans="1:10" ht="15.75" thickBot="1" x14ac:dyDescent="0.3">
      <c r="A3" s="13"/>
      <c r="B3" s="13"/>
      <c r="C3" s="13"/>
      <c r="D3" s="20" t="s">
        <v>33</v>
      </c>
      <c r="E3" s="22" t="s">
        <v>34</v>
      </c>
      <c r="F3" s="29"/>
      <c r="G3" s="29"/>
    </row>
    <row r="4" spans="1:10" ht="39" thickBot="1" x14ac:dyDescent="0.3">
      <c r="A4" s="196" t="s">
        <v>28</v>
      </c>
      <c r="B4" s="142" t="s">
        <v>824</v>
      </c>
      <c r="C4" s="201" t="s">
        <v>825</v>
      </c>
      <c r="D4" s="143" t="s">
        <v>27</v>
      </c>
      <c r="E4" s="144" t="s">
        <v>892</v>
      </c>
      <c r="F4" s="145" t="s">
        <v>823</v>
      </c>
      <c r="G4" s="216" t="s">
        <v>25</v>
      </c>
      <c r="H4" s="218"/>
      <c r="I4" s="50" t="s">
        <v>31</v>
      </c>
      <c r="J4" s="50"/>
    </row>
    <row r="5" spans="1:10" ht="24" x14ac:dyDescent="0.25">
      <c r="A5" s="197">
        <v>1</v>
      </c>
      <c r="B5" s="313" t="s">
        <v>826</v>
      </c>
      <c r="C5" s="202" t="s">
        <v>832</v>
      </c>
      <c r="D5" s="115" t="s">
        <v>866</v>
      </c>
      <c r="E5" s="30">
        <f>COUNTIF('LB - metas'!$R$7:$R$623,"&gt;0")</f>
        <v>617</v>
      </c>
      <c r="F5" s="133">
        <f>COUNTIF('LB - metas'!$S$7:$S$623,"&gt;0")</f>
        <v>617</v>
      </c>
      <c r="G5" s="211" t="s">
        <v>29</v>
      </c>
      <c r="H5" s="219"/>
      <c r="I5">
        <f>SUM(E34,E69,E105,E140,E175,E210,E245,E280,E315,E350,E385,E420,E455,E490,E525,E560,E595,E630,E665,E700,E735,E770,E805,E840)-E5</f>
        <v>0</v>
      </c>
      <c r="J5">
        <f t="shared" ref="J5:J18" si="0">SUM(F34,F69,F105,F140,F175,F210,F245,F280,F315,F350,F385,F420,F455,F490,F525,F560,F595,F630,F665,F700,F735,F770,F805,F840)-F5</f>
        <v>0</v>
      </c>
    </row>
    <row r="6" spans="1:10" ht="60" x14ac:dyDescent="0.25">
      <c r="A6" s="197">
        <f>A5+1</f>
        <v>2</v>
      </c>
      <c r="B6" s="313"/>
      <c r="C6" s="202" t="s">
        <v>896</v>
      </c>
      <c r="D6" s="115" t="s">
        <v>895</v>
      </c>
      <c r="E6" s="30">
        <f>COUNTIF('LB - metas'!$U$7:$U$623,"&gt;0")</f>
        <v>617</v>
      </c>
      <c r="F6" s="133">
        <f>COUNTIF('LB - metas'!$V$7:$V$623,"&gt;0")</f>
        <v>617</v>
      </c>
      <c r="G6" s="305" t="s">
        <v>842</v>
      </c>
      <c r="H6" s="219"/>
      <c r="I6">
        <f t="shared" ref="I6:I18" si="1">SUM(E35,E70,E106,E141,E176,E211,E246,E281,E316,E351,E386,E421,E456,E491,E526,E561,E596,E631,E666,E701,E736,E771,E806,E841)-E6</f>
        <v>0</v>
      </c>
      <c r="J6">
        <f t="shared" si="0"/>
        <v>0</v>
      </c>
    </row>
    <row r="7" spans="1:10" ht="36.75" thickBot="1" x14ac:dyDescent="0.3">
      <c r="A7" s="198">
        <f t="shared" ref="A7:A18" si="2">A6+1</f>
        <v>3</v>
      </c>
      <c r="B7" s="314"/>
      <c r="C7" s="203" t="s">
        <v>861</v>
      </c>
      <c r="D7" s="180" t="s">
        <v>860</v>
      </c>
      <c r="E7" s="19">
        <f>COUNTIF('LB - metas'!$Y$7:$Y$623,"&gt;0")</f>
        <v>617</v>
      </c>
      <c r="F7" s="134">
        <f>COUNTIF('LB - metas'!$Z$7:$Z$623,"&gt;0")</f>
        <v>617</v>
      </c>
      <c r="G7" s="306"/>
      <c r="H7" s="219"/>
      <c r="I7">
        <f t="shared" si="1"/>
        <v>0</v>
      </c>
      <c r="J7">
        <f t="shared" si="0"/>
        <v>0</v>
      </c>
    </row>
    <row r="8" spans="1:10" ht="36" x14ac:dyDescent="0.25">
      <c r="A8" s="54">
        <f t="shared" si="2"/>
        <v>4</v>
      </c>
      <c r="B8" s="315" t="s">
        <v>827</v>
      </c>
      <c r="C8" s="204" t="s">
        <v>834</v>
      </c>
      <c r="D8" s="116" t="s">
        <v>769</v>
      </c>
      <c r="E8" s="53">
        <f>COUNTIF('LB - metas'!$AB$7:$AB$623,"&gt;0")</f>
        <v>617</v>
      </c>
      <c r="F8" s="135">
        <f>COUNTIF('LB - metas'!$AC$7:$AC$623,"&gt;0")</f>
        <v>617</v>
      </c>
      <c r="G8" s="210" t="s">
        <v>842</v>
      </c>
      <c r="H8" s="219"/>
      <c r="I8">
        <f t="shared" si="1"/>
        <v>0</v>
      </c>
      <c r="J8">
        <f t="shared" si="0"/>
        <v>0</v>
      </c>
    </row>
    <row r="9" spans="1:10" ht="48.75" thickBot="1" x14ac:dyDescent="0.3">
      <c r="A9" s="122">
        <f t="shared" si="2"/>
        <v>5</v>
      </c>
      <c r="B9" s="316"/>
      <c r="C9" s="205" t="s">
        <v>871</v>
      </c>
      <c r="D9" s="124" t="s">
        <v>890</v>
      </c>
      <c r="E9" s="125">
        <f>COUNTIF('LB - metas'!$AE$7:$AE$623,"&gt;0")</f>
        <v>231</v>
      </c>
      <c r="F9" s="136">
        <f>COUNTIF('LB - metas'!$AF$7:$AF$623,"&gt;0")</f>
        <v>231</v>
      </c>
      <c r="G9" s="215" t="s">
        <v>843</v>
      </c>
      <c r="H9" s="219"/>
      <c r="I9">
        <f t="shared" si="1"/>
        <v>0</v>
      </c>
      <c r="J9">
        <f t="shared" si="0"/>
        <v>0</v>
      </c>
    </row>
    <row r="10" spans="1:10" ht="24.75" thickBot="1" x14ac:dyDescent="0.3">
      <c r="A10" s="199">
        <f t="shared" si="2"/>
        <v>6</v>
      </c>
      <c r="B10" s="209" t="s">
        <v>828</v>
      </c>
      <c r="C10" s="206" t="s">
        <v>874</v>
      </c>
      <c r="D10" s="45" t="s">
        <v>891</v>
      </c>
      <c r="E10" s="44">
        <f>COUNTIF('LB - metas'!$AH$7:$AH$623,"&gt;0")</f>
        <v>617</v>
      </c>
      <c r="F10" s="135">
        <f>COUNTIF('LB - metas'!$AI$7:$AI$623,"&gt;0")</f>
        <v>617</v>
      </c>
      <c r="G10" s="210" t="s">
        <v>844</v>
      </c>
      <c r="H10" s="219"/>
      <c r="I10">
        <f t="shared" si="1"/>
        <v>0</v>
      </c>
      <c r="J10">
        <f t="shared" si="0"/>
        <v>0</v>
      </c>
    </row>
    <row r="11" spans="1:10" ht="36.75" thickBot="1" x14ac:dyDescent="0.3">
      <c r="A11" s="200">
        <f t="shared" si="2"/>
        <v>7</v>
      </c>
      <c r="B11" s="140" t="s">
        <v>829</v>
      </c>
      <c r="C11" s="207" t="s">
        <v>877</v>
      </c>
      <c r="D11" s="129" t="s">
        <v>876</v>
      </c>
      <c r="E11" s="130">
        <f>COUNTIF('LB - metas'!$AK$7:$AK$623,"&gt;0")</f>
        <v>617</v>
      </c>
      <c r="F11" s="137">
        <f>COUNTIF('LB - metas'!$AL$7:$AL$623,"&gt;0")</f>
        <v>617</v>
      </c>
      <c r="G11" s="217" t="s">
        <v>845</v>
      </c>
      <c r="H11" s="219"/>
      <c r="I11">
        <f t="shared" si="1"/>
        <v>0</v>
      </c>
      <c r="J11">
        <f t="shared" si="0"/>
        <v>0</v>
      </c>
    </row>
    <row r="12" spans="1:10" ht="36" x14ac:dyDescent="0.25">
      <c r="A12" s="192">
        <f t="shared" si="2"/>
        <v>8</v>
      </c>
      <c r="B12" s="311" t="s">
        <v>830</v>
      </c>
      <c r="C12" s="298" t="s">
        <v>885</v>
      </c>
      <c r="D12" s="43" t="s">
        <v>809</v>
      </c>
      <c r="E12" s="42">
        <f>COUNTIF('LB - metas'!$AN$7:$AN$623,"&gt;0")</f>
        <v>87</v>
      </c>
      <c r="F12" s="132">
        <f>COUNTIF('LB - metas'!$AO$7:$AO$623,"&gt;0")</f>
        <v>87</v>
      </c>
      <c r="G12" s="300" t="s">
        <v>847</v>
      </c>
      <c r="H12" s="219"/>
      <c r="I12">
        <f t="shared" si="1"/>
        <v>0</v>
      </c>
      <c r="J12">
        <f t="shared" si="0"/>
        <v>0</v>
      </c>
    </row>
    <row r="13" spans="1:10" ht="36" x14ac:dyDescent="0.25">
      <c r="A13" s="192">
        <f t="shared" si="2"/>
        <v>9</v>
      </c>
      <c r="B13" s="311"/>
      <c r="C13" s="299"/>
      <c r="D13" s="148" t="s">
        <v>810</v>
      </c>
      <c r="E13" s="30">
        <f>COUNTIF('LB - metas'!$AQ$7:$AQ$623,"&gt;0")</f>
        <v>87</v>
      </c>
      <c r="F13" s="131">
        <f>COUNTIF('LB - metas'!$AR$7:$AR$623,"&gt;0")</f>
        <v>87</v>
      </c>
      <c r="G13" s="301"/>
      <c r="H13" s="219"/>
      <c r="I13">
        <f t="shared" si="1"/>
        <v>0</v>
      </c>
      <c r="J13">
        <f t="shared" si="0"/>
        <v>0</v>
      </c>
    </row>
    <row r="14" spans="1:10" ht="60" x14ac:dyDescent="0.25">
      <c r="A14" s="192">
        <f t="shared" si="2"/>
        <v>10</v>
      </c>
      <c r="B14" s="311"/>
      <c r="C14" s="299" t="s">
        <v>837</v>
      </c>
      <c r="D14" s="148" t="s">
        <v>786</v>
      </c>
      <c r="E14" s="30">
        <f>COUNTIF('LB - metas'!$AT$7:$AT$623,"&gt;0")</f>
        <v>617</v>
      </c>
      <c r="F14" s="133">
        <f>COUNTIF('LB - metas'!$AU$7:$AU$623,"&gt;0")</f>
        <v>617</v>
      </c>
      <c r="G14" s="302" t="s">
        <v>846</v>
      </c>
      <c r="H14" s="219"/>
      <c r="I14">
        <f t="shared" si="1"/>
        <v>0</v>
      </c>
      <c r="J14">
        <f t="shared" si="0"/>
        <v>0</v>
      </c>
    </row>
    <row r="15" spans="1:10" ht="36" x14ac:dyDescent="0.25">
      <c r="A15" s="192">
        <f t="shared" si="2"/>
        <v>11</v>
      </c>
      <c r="B15" s="311"/>
      <c r="C15" s="299"/>
      <c r="D15" s="148" t="s">
        <v>838</v>
      </c>
      <c r="E15" s="30">
        <f>COUNTIF('LB - metas'!$AW$7:$AW$623,"&gt;0")</f>
        <v>617</v>
      </c>
      <c r="F15" s="133">
        <f>COUNTIF('LB - metas'!$AX$7:$AX$623,"&gt;0")</f>
        <v>617</v>
      </c>
      <c r="G15" s="302"/>
      <c r="H15" s="219"/>
      <c r="I15">
        <f t="shared" si="1"/>
        <v>0</v>
      </c>
      <c r="J15">
        <f t="shared" si="0"/>
        <v>0</v>
      </c>
    </row>
    <row r="16" spans="1:10" ht="48" x14ac:dyDescent="0.25">
      <c r="A16" s="192">
        <f t="shared" si="2"/>
        <v>12</v>
      </c>
      <c r="B16" s="311"/>
      <c r="C16" s="202" t="s">
        <v>831</v>
      </c>
      <c r="D16" s="115" t="s">
        <v>851</v>
      </c>
      <c r="E16" s="30">
        <f>COUNTIF('LB - metas'!$AZ$7:$AZ$623,"&gt;0")</f>
        <v>258</v>
      </c>
      <c r="F16" s="133">
        <f>COUNTIF('LB - metas'!$BA$7:$BA$623,"&gt;0")</f>
        <v>475</v>
      </c>
      <c r="G16" s="211" t="s">
        <v>841</v>
      </c>
      <c r="H16" s="219"/>
      <c r="I16">
        <f t="shared" si="1"/>
        <v>0</v>
      </c>
      <c r="J16">
        <f t="shared" si="0"/>
        <v>0</v>
      </c>
    </row>
    <row r="17" spans="1:10" ht="24" x14ac:dyDescent="0.25">
      <c r="A17" s="192">
        <f t="shared" si="2"/>
        <v>13</v>
      </c>
      <c r="B17" s="311"/>
      <c r="C17" s="194" t="s">
        <v>884</v>
      </c>
      <c r="D17" s="148" t="s">
        <v>884</v>
      </c>
      <c r="E17" s="30">
        <f>COUNTIF('LB - metas'!$BC$7:$BC$623,"&gt;0")</f>
        <v>617</v>
      </c>
      <c r="F17" s="133">
        <f>COUNTIF('LB - metas'!$BD$7:$BD$623,"&gt;0")</f>
        <v>617</v>
      </c>
      <c r="G17" s="211" t="s">
        <v>848</v>
      </c>
      <c r="H17" s="219"/>
      <c r="I17">
        <f t="shared" si="1"/>
        <v>0</v>
      </c>
      <c r="J17">
        <f t="shared" si="0"/>
        <v>0</v>
      </c>
    </row>
    <row r="18" spans="1:10" ht="24.75" thickBot="1" x14ac:dyDescent="0.3">
      <c r="A18" s="193">
        <f t="shared" si="2"/>
        <v>14</v>
      </c>
      <c r="B18" s="312"/>
      <c r="C18" s="208" t="s">
        <v>840</v>
      </c>
      <c r="D18" s="195" t="s">
        <v>790</v>
      </c>
      <c r="E18" s="19">
        <f>COUNTIF('LB - metas'!$BF$7:$BF$623,"&gt;0")</f>
        <v>0</v>
      </c>
      <c r="F18" s="134">
        <f>COUNTIF('LB - metas'!$BG$7:$BG$623,"&gt;0")</f>
        <v>59</v>
      </c>
      <c r="G18" s="215" t="s">
        <v>37</v>
      </c>
      <c r="H18" s="219"/>
      <c r="I18">
        <f t="shared" si="1"/>
        <v>0</v>
      </c>
      <c r="J18">
        <f t="shared" si="0"/>
        <v>0</v>
      </c>
    </row>
    <row r="19" spans="1:10" ht="8.25" customHeight="1" x14ac:dyDescent="0.25">
      <c r="A19" s="14"/>
      <c r="B19" s="14"/>
      <c r="C19" s="14"/>
      <c r="D19" s="17"/>
      <c r="E19" s="18"/>
      <c r="F19" s="18"/>
      <c r="G19" s="16"/>
    </row>
    <row r="20" spans="1:10" x14ac:dyDescent="0.25">
      <c r="A20" s="13"/>
      <c r="B20" s="12" t="s">
        <v>38</v>
      </c>
      <c r="C20" s="13"/>
      <c r="E20" s="13"/>
      <c r="F20" s="13"/>
      <c r="G20" s="13"/>
    </row>
    <row r="21" spans="1:10" x14ac:dyDescent="0.25">
      <c r="A21" s="13"/>
      <c r="B21" s="13"/>
      <c r="C21" s="13"/>
      <c r="D21" s="12"/>
      <c r="E21" s="13"/>
      <c r="F21" s="13"/>
      <c r="G21" s="13"/>
    </row>
    <row r="22" spans="1:10" x14ac:dyDescent="0.25">
      <c r="A22" s="13"/>
      <c r="B22" s="13"/>
      <c r="C22" s="13"/>
      <c r="D22" s="12"/>
      <c r="E22" s="13"/>
      <c r="F22" s="13"/>
      <c r="G22" s="13"/>
    </row>
    <row r="23" spans="1:10" x14ac:dyDescent="0.25">
      <c r="A23" s="13"/>
      <c r="B23" s="13"/>
      <c r="C23" s="13"/>
      <c r="D23" s="12"/>
      <c r="E23" s="13"/>
      <c r="F23" s="13"/>
      <c r="G23" s="13"/>
    </row>
    <row r="24" spans="1:10" x14ac:dyDescent="0.25">
      <c r="A24" s="13"/>
      <c r="B24" s="13"/>
      <c r="C24" s="13"/>
      <c r="D24" s="12"/>
      <c r="E24" s="13"/>
      <c r="F24" s="13"/>
      <c r="G24" s="13"/>
    </row>
    <row r="25" spans="1:10" x14ac:dyDescent="0.25">
      <c r="A25" s="13"/>
      <c r="B25" s="13"/>
      <c r="C25" s="13"/>
      <c r="D25" s="12"/>
      <c r="E25" s="13"/>
      <c r="F25" s="13"/>
      <c r="G25" s="13"/>
    </row>
    <row r="26" spans="1:10" x14ac:dyDescent="0.25">
      <c r="A26" s="13"/>
      <c r="B26" s="13"/>
      <c r="C26" s="13"/>
      <c r="D26" s="12"/>
      <c r="E26" s="13"/>
      <c r="F26" s="13"/>
      <c r="G26" s="13"/>
    </row>
    <row r="27" spans="1:10" x14ac:dyDescent="0.25">
      <c r="A27" s="13"/>
      <c r="B27" s="13"/>
      <c r="C27" s="13"/>
      <c r="D27" s="12"/>
      <c r="E27" s="13"/>
      <c r="F27" s="13"/>
      <c r="G27" s="13"/>
    </row>
    <row r="28" spans="1:10" x14ac:dyDescent="0.25">
      <c r="A28" s="13"/>
      <c r="B28" s="13"/>
      <c r="C28" s="13"/>
      <c r="D28" s="12"/>
      <c r="E28" s="13"/>
      <c r="F28" s="13"/>
      <c r="G28" s="13"/>
    </row>
    <row r="29" spans="1:10" x14ac:dyDescent="0.25">
      <c r="A29" s="13"/>
      <c r="B29" s="13"/>
      <c r="C29" s="13"/>
      <c r="D29" s="12"/>
      <c r="E29" s="13"/>
      <c r="F29" s="13"/>
      <c r="G29" s="13"/>
    </row>
    <row r="30" spans="1:10" ht="26.25" customHeight="1" x14ac:dyDescent="0.25">
      <c r="A30" s="309"/>
      <c r="B30" s="309"/>
      <c r="C30" s="309"/>
      <c r="D30" s="309"/>
      <c r="E30" s="309"/>
      <c r="F30" s="309"/>
      <c r="G30" s="309"/>
    </row>
    <row r="31" spans="1:10" x14ac:dyDescent="0.25">
      <c r="A31" s="310" t="s">
        <v>30</v>
      </c>
      <c r="B31" s="310"/>
      <c r="C31" s="310"/>
      <c r="D31" s="310"/>
      <c r="E31" s="310"/>
      <c r="F31" s="310"/>
      <c r="G31" s="310"/>
    </row>
    <row r="32" spans="1:10" ht="15.75" thickBot="1" x14ac:dyDescent="0.3">
      <c r="A32" s="13"/>
      <c r="B32" s="13"/>
      <c r="C32" s="13"/>
      <c r="D32" s="20" t="s">
        <v>36</v>
      </c>
      <c r="E32" s="21" t="s">
        <v>5</v>
      </c>
      <c r="F32" s="29"/>
      <c r="G32" s="29"/>
    </row>
    <row r="33" spans="1:7" ht="39" thickBot="1" x14ac:dyDescent="0.3">
      <c r="A33" s="141" t="s">
        <v>28</v>
      </c>
      <c r="B33" s="142" t="s">
        <v>824</v>
      </c>
      <c r="C33" s="142" t="s">
        <v>825</v>
      </c>
      <c r="D33" s="143" t="s">
        <v>27</v>
      </c>
      <c r="E33" s="144" t="s">
        <v>892</v>
      </c>
      <c r="F33" s="145" t="s">
        <v>823</v>
      </c>
      <c r="G33" s="216" t="s">
        <v>25</v>
      </c>
    </row>
    <row r="34" spans="1:7" ht="24" x14ac:dyDescent="0.25">
      <c r="A34" s="52">
        <v>1</v>
      </c>
      <c r="B34" s="303" t="s">
        <v>826</v>
      </c>
      <c r="C34" s="202" t="s">
        <v>832</v>
      </c>
      <c r="D34" s="115" t="s">
        <v>866</v>
      </c>
      <c r="E34" s="30">
        <f>COUNTIFS('LB - metas'!$R$7:$R$623,"&gt;0",'LB - metas'!$C$7:$C$623,E32)</f>
        <v>17</v>
      </c>
      <c r="F34" s="133">
        <f>COUNTIFS('LB - metas'!$S$7:$S$623,"&gt;0",'LB - metas'!$C$7:$C$623,E32)</f>
        <v>17</v>
      </c>
      <c r="G34" s="211" t="s">
        <v>29</v>
      </c>
    </row>
    <row r="35" spans="1:7" ht="48" x14ac:dyDescent="0.25">
      <c r="A35" s="52">
        <f t="shared" ref="A35:A47" si="3">A34+1</f>
        <v>2</v>
      </c>
      <c r="B35" s="303"/>
      <c r="C35" s="202" t="s">
        <v>833</v>
      </c>
      <c r="D35" s="115" t="s">
        <v>867</v>
      </c>
      <c r="E35" s="30">
        <f>COUNTIFS('LB - metas'!$U$7:$U$623,"&gt;0",'LB - metas'!$C$7:$C$623,E32)</f>
        <v>17</v>
      </c>
      <c r="F35" s="133">
        <f>COUNTIFS('LB - metas'!$V$7:$V$623,"&gt;0",'LB - metas'!$C$7:$C$623,E32)</f>
        <v>17</v>
      </c>
      <c r="G35" s="305" t="s">
        <v>842</v>
      </c>
    </row>
    <row r="36" spans="1:7" ht="36.75" thickBot="1" x14ac:dyDescent="0.3">
      <c r="A36" s="121">
        <f t="shared" si="3"/>
        <v>3</v>
      </c>
      <c r="B36" s="304"/>
      <c r="C36" s="203" t="s">
        <v>861</v>
      </c>
      <c r="D36" s="180" t="s">
        <v>860</v>
      </c>
      <c r="E36" s="19">
        <f>COUNTIFS('LB - metas'!$Y$7:$Y$623,"&gt;0",'LB - metas'!$C$7:$C$623,E32)</f>
        <v>17</v>
      </c>
      <c r="F36" s="134">
        <f>COUNTIFS('LB - metas'!$Z$7:$Z$623,"&gt;0",'LB - metas'!$C$7:$C$623,E32)</f>
        <v>17</v>
      </c>
      <c r="G36" s="306"/>
    </row>
    <row r="37" spans="1:7" ht="36" x14ac:dyDescent="0.25">
      <c r="A37" s="54">
        <f t="shared" si="3"/>
        <v>4</v>
      </c>
      <c r="B37" s="307" t="s">
        <v>827</v>
      </c>
      <c r="C37" s="204" t="s">
        <v>834</v>
      </c>
      <c r="D37" s="116" t="s">
        <v>769</v>
      </c>
      <c r="E37" s="53">
        <f>COUNTIFS('LB - metas'!$AB$7:$AB$623,"&gt;0",'LB - metas'!$C$7:$C$623,E32)</f>
        <v>17</v>
      </c>
      <c r="F37" s="135">
        <f>COUNTIFS('LB - metas'!$AC$7:$AC$623,"&gt;0",'LB - metas'!$C$7:$C$623,E32)</f>
        <v>17</v>
      </c>
      <c r="G37" s="210" t="s">
        <v>842</v>
      </c>
    </row>
    <row r="38" spans="1:7" ht="48.75" thickBot="1" x14ac:dyDescent="0.3">
      <c r="A38" s="122">
        <f t="shared" si="3"/>
        <v>5</v>
      </c>
      <c r="B38" s="308"/>
      <c r="C38" s="205" t="s">
        <v>871</v>
      </c>
      <c r="D38" s="124" t="s">
        <v>870</v>
      </c>
      <c r="E38" s="125">
        <f>COUNTIFS('LB - metas'!$AE$7:$AE$623,"&gt;0",'LB - metas'!$C$7:$C$623,E32)</f>
        <v>5</v>
      </c>
      <c r="F38" s="136">
        <f>COUNTIFS('LB - metas'!$AF$7:$AF$623,"&gt;0",'LB - metas'!$C$7:$C$623,E32)</f>
        <v>5</v>
      </c>
      <c r="G38" s="215" t="s">
        <v>843</v>
      </c>
    </row>
    <row r="39" spans="1:7" ht="24.75" thickBot="1" x14ac:dyDescent="0.3">
      <c r="A39" s="55">
        <f t="shared" si="3"/>
        <v>6</v>
      </c>
      <c r="B39" s="165" t="s">
        <v>828</v>
      </c>
      <c r="C39" s="206" t="s">
        <v>874</v>
      </c>
      <c r="D39" s="45" t="s">
        <v>873</v>
      </c>
      <c r="E39" s="44">
        <f>COUNTIFS('LB - metas'!$AH$7:$AH$623,"&gt;0",'LB - metas'!$C$7:$C$623,E32)</f>
        <v>17</v>
      </c>
      <c r="F39" s="135">
        <f>COUNTIFS('LB - metas'!$AI$7:$AI$623,"&gt;0",'LB - metas'!$C$7:$C$623,E32)</f>
        <v>17</v>
      </c>
      <c r="G39" s="210" t="s">
        <v>844</v>
      </c>
    </row>
    <row r="40" spans="1:7" ht="36.75" thickBot="1" x14ac:dyDescent="0.3">
      <c r="A40" s="126">
        <f t="shared" si="3"/>
        <v>7</v>
      </c>
      <c r="B40" s="127" t="s">
        <v>829</v>
      </c>
      <c r="C40" s="128" t="s">
        <v>877</v>
      </c>
      <c r="D40" s="129" t="s">
        <v>876</v>
      </c>
      <c r="E40" s="130">
        <f>COUNTIFS('LB - metas'!$AK$7:$AK$623,"&gt;0",'LB - metas'!$C$7:$C$623,E32)</f>
        <v>17</v>
      </c>
      <c r="F40" s="137">
        <f>COUNTIFS('LB - metas'!$AL$7:$AL$623,"&gt;0",'LB - metas'!$C$7:$C$623,E32)</f>
        <v>17</v>
      </c>
      <c r="G40" s="217" t="s">
        <v>845</v>
      </c>
    </row>
    <row r="41" spans="1:7" ht="36" x14ac:dyDescent="0.25">
      <c r="A41" s="56">
        <f t="shared" si="3"/>
        <v>8</v>
      </c>
      <c r="B41" s="295" t="s">
        <v>830</v>
      </c>
      <c r="C41" s="298" t="s">
        <v>885</v>
      </c>
      <c r="D41" s="43" t="s">
        <v>809</v>
      </c>
      <c r="E41" s="42">
        <f>COUNTIFS('LB - metas'!$AN$7:$AN$623,"&gt;0",'LB - metas'!$C$7:$C$623,E32)</f>
        <v>4</v>
      </c>
      <c r="F41" s="132">
        <f>COUNTIFS('LB - metas'!$AO$7:$AO$623,"&gt;0",'LB - metas'!$C$7:$C$623,E32)</f>
        <v>4</v>
      </c>
      <c r="G41" s="300" t="s">
        <v>847</v>
      </c>
    </row>
    <row r="42" spans="1:7" ht="36" x14ac:dyDescent="0.25">
      <c r="A42" s="212">
        <f t="shared" si="3"/>
        <v>9</v>
      </c>
      <c r="B42" s="296"/>
      <c r="C42" s="299"/>
      <c r="D42" s="148" t="s">
        <v>810</v>
      </c>
      <c r="E42" s="30">
        <f>COUNTIFS('LB - metas'!$AQ$7:$AQ$623,"&gt;0",'LB - metas'!$C$7:$C$623,E32)</f>
        <v>4</v>
      </c>
      <c r="F42" s="131">
        <f>COUNTIFS('LB - metas'!$AR$7:$AR$623,"&gt;0",'LB - metas'!$C$7:$C$623,E32)</f>
        <v>4</v>
      </c>
      <c r="G42" s="301"/>
    </row>
    <row r="43" spans="1:7" ht="60" x14ac:dyDescent="0.25">
      <c r="A43" s="212">
        <f t="shared" si="3"/>
        <v>10</v>
      </c>
      <c r="B43" s="296"/>
      <c r="C43" s="299" t="s">
        <v>837</v>
      </c>
      <c r="D43" s="148" t="s">
        <v>786</v>
      </c>
      <c r="E43" s="30">
        <f>COUNTIFS('LB - metas'!$AT$7:$AT$623,"&gt;0",'LB - metas'!$C$7:$C$623,E32)</f>
        <v>17</v>
      </c>
      <c r="F43" s="133">
        <f>COUNTIFS('LB - metas'!$AU$7:$AU$623,"&gt;0",'LB - metas'!$C$7:$C$623,E32)</f>
        <v>17</v>
      </c>
      <c r="G43" s="302" t="s">
        <v>846</v>
      </c>
    </row>
    <row r="44" spans="1:7" ht="36" x14ac:dyDescent="0.25">
      <c r="A44" s="212">
        <f t="shared" si="3"/>
        <v>11</v>
      </c>
      <c r="B44" s="296"/>
      <c r="C44" s="299"/>
      <c r="D44" s="148" t="s">
        <v>838</v>
      </c>
      <c r="E44" s="30">
        <f>COUNTIFS('LB - metas'!$AW$7:$AW$623,"&gt;0",'LB - metas'!$C$7:$C$623,E32)</f>
        <v>17</v>
      </c>
      <c r="F44" s="133">
        <f>COUNTIFS('LB - metas'!$AX$7:$AX$623,"&gt;0",'LB - metas'!$C$7:$C$623,E32)</f>
        <v>17</v>
      </c>
      <c r="G44" s="302"/>
    </row>
    <row r="45" spans="1:7" ht="48" x14ac:dyDescent="0.25">
      <c r="A45" s="212">
        <f t="shared" si="3"/>
        <v>12</v>
      </c>
      <c r="B45" s="296"/>
      <c r="C45" s="202" t="s">
        <v>831</v>
      </c>
      <c r="D45" s="115" t="s">
        <v>851</v>
      </c>
      <c r="E45" s="30">
        <f>COUNTIFS('LB - metas'!$AZ$7:$AZ$623,"&gt;0",'LB - metas'!$C$7:$C$623,E32)</f>
        <v>6</v>
      </c>
      <c r="F45" s="133">
        <f>COUNTIFS('LB - metas'!$BA$7:$BA$623,"&gt;0",'LB - metas'!$C$7:$C$623,E32)</f>
        <v>11</v>
      </c>
      <c r="G45" s="211" t="s">
        <v>841</v>
      </c>
    </row>
    <row r="46" spans="1:7" ht="24" x14ac:dyDescent="0.25">
      <c r="A46" s="212">
        <f t="shared" si="3"/>
        <v>13</v>
      </c>
      <c r="B46" s="296"/>
      <c r="C46" s="194" t="s">
        <v>884</v>
      </c>
      <c r="D46" s="148" t="s">
        <v>884</v>
      </c>
      <c r="E46" s="30">
        <f>COUNTIFS('LB - metas'!$BC$7:$BC$623,"&gt;0",'LB - metas'!$C$7:$C$623,E32)</f>
        <v>17</v>
      </c>
      <c r="F46" s="133">
        <f>COUNTIFS('LB - metas'!$BD$7:$BD$623,"&gt;0",'LB - metas'!$C$7:$C$623,E32)</f>
        <v>17</v>
      </c>
      <c r="G46" s="211" t="s">
        <v>848</v>
      </c>
    </row>
    <row r="47" spans="1:7" ht="24.75" thickBot="1" x14ac:dyDescent="0.3">
      <c r="A47" s="213">
        <f t="shared" si="3"/>
        <v>14</v>
      </c>
      <c r="B47" s="297"/>
      <c r="C47" s="208" t="s">
        <v>840</v>
      </c>
      <c r="D47" s="195" t="s">
        <v>790</v>
      </c>
      <c r="E47" s="19">
        <f>COUNTIFS('LB - metas'!$BF$7:$BF$623,"&gt;0",'LB - metas'!$C$7:$C$623,E32)</f>
        <v>0</v>
      </c>
      <c r="F47" s="134">
        <f>COUNTIFS('LB - metas'!$BG$7:$BG$623,"&gt;0",'LB - metas'!$C$7:$C$623,E32)</f>
        <v>2</v>
      </c>
      <c r="G47" s="215" t="s">
        <v>37</v>
      </c>
    </row>
    <row r="48" spans="1:7" x14ac:dyDescent="0.25">
      <c r="A48" s="14"/>
      <c r="B48" s="14"/>
      <c r="C48" s="14"/>
      <c r="D48" s="17"/>
      <c r="E48" s="18"/>
      <c r="F48" s="18"/>
      <c r="G48" s="16"/>
    </row>
    <row r="49" spans="1:7" x14ac:dyDescent="0.25">
      <c r="A49" s="13"/>
      <c r="B49" s="12" t="s">
        <v>38</v>
      </c>
      <c r="C49" s="13"/>
      <c r="E49" s="13"/>
      <c r="F49" s="13"/>
      <c r="G49" s="13"/>
    </row>
    <row r="50" spans="1:7" x14ac:dyDescent="0.25">
      <c r="A50" s="13"/>
      <c r="B50" s="13"/>
      <c r="C50" s="13"/>
      <c r="D50" s="20"/>
      <c r="E50" s="21"/>
      <c r="F50" s="120"/>
      <c r="G50" s="120"/>
    </row>
    <row r="51" spans="1:7" x14ac:dyDescent="0.25">
      <c r="A51" s="13"/>
      <c r="B51" s="13"/>
      <c r="C51" s="13"/>
      <c r="D51" s="20"/>
      <c r="E51" s="21"/>
      <c r="F51" s="120"/>
      <c r="G51" s="120"/>
    </row>
    <row r="52" spans="1:7" x14ac:dyDescent="0.25">
      <c r="A52" s="13"/>
      <c r="B52" s="13"/>
      <c r="C52" s="13"/>
      <c r="D52" s="20"/>
      <c r="E52" s="21"/>
      <c r="F52" s="120"/>
      <c r="G52" s="120"/>
    </row>
    <row r="53" spans="1:7" x14ac:dyDescent="0.25">
      <c r="A53" s="13"/>
      <c r="B53" s="13"/>
      <c r="C53" s="13"/>
      <c r="D53" s="20"/>
      <c r="E53" s="21"/>
      <c r="F53" s="120"/>
      <c r="G53" s="120"/>
    </row>
    <row r="54" spans="1:7" x14ac:dyDescent="0.25">
      <c r="A54" s="13"/>
      <c r="B54" s="13"/>
      <c r="C54" s="13"/>
      <c r="D54" s="20"/>
      <c r="E54" s="21"/>
      <c r="F54" s="120"/>
      <c r="G54" s="120"/>
    </row>
    <row r="55" spans="1:7" x14ac:dyDescent="0.25">
      <c r="A55" s="13"/>
      <c r="B55" s="13"/>
      <c r="C55" s="13"/>
      <c r="D55" s="20"/>
      <c r="E55" s="21"/>
      <c r="F55" s="120"/>
      <c r="G55" s="120"/>
    </row>
    <row r="56" spans="1:7" x14ac:dyDescent="0.25">
      <c r="A56" s="13"/>
      <c r="B56" s="13"/>
      <c r="C56" s="13"/>
      <c r="D56" s="20"/>
      <c r="E56" s="21"/>
      <c r="F56" s="120"/>
      <c r="G56" s="120"/>
    </row>
    <row r="57" spans="1:7" x14ac:dyDescent="0.25">
      <c r="A57" s="13"/>
      <c r="B57" s="13"/>
      <c r="C57" s="13"/>
      <c r="D57" s="20"/>
      <c r="E57" s="21"/>
      <c r="F57" s="120"/>
      <c r="G57" s="120"/>
    </row>
    <row r="58" spans="1:7" x14ac:dyDescent="0.25">
      <c r="A58" s="13"/>
      <c r="B58" s="13"/>
      <c r="C58" s="13"/>
      <c r="D58" s="20"/>
      <c r="E58" s="21"/>
      <c r="F58" s="120"/>
      <c r="G58" s="120"/>
    </row>
    <row r="59" spans="1:7" x14ac:dyDescent="0.25">
      <c r="A59" s="13"/>
      <c r="B59" s="13"/>
      <c r="C59" s="13"/>
      <c r="D59" s="20"/>
      <c r="E59" s="21"/>
      <c r="F59" s="120"/>
      <c r="G59" s="120"/>
    </row>
    <row r="60" spans="1:7" x14ac:dyDescent="0.25">
      <c r="A60" s="13"/>
      <c r="B60" s="13"/>
      <c r="C60" s="13"/>
      <c r="D60" s="20"/>
      <c r="E60" s="21"/>
      <c r="F60" s="120"/>
      <c r="G60" s="120"/>
    </row>
    <row r="65" spans="1:7" ht="26.25" customHeight="1" x14ac:dyDescent="0.25">
      <c r="A65" s="309"/>
      <c r="B65" s="309"/>
      <c r="C65" s="309"/>
      <c r="D65" s="309"/>
      <c r="E65" s="309"/>
      <c r="F65" s="309"/>
      <c r="G65" s="309"/>
    </row>
    <row r="66" spans="1:7" x14ac:dyDescent="0.25">
      <c r="A66" s="310" t="s">
        <v>30</v>
      </c>
      <c r="B66" s="310"/>
      <c r="C66" s="310"/>
      <c r="D66" s="310"/>
      <c r="E66" s="310"/>
      <c r="F66" s="310"/>
      <c r="G66" s="310"/>
    </row>
    <row r="67" spans="1:7" ht="15.75" thickBot="1" x14ac:dyDescent="0.3">
      <c r="A67" s="13"/>
      <c r="B67" s="13"/>
      <c r="C67" s="13"/>
      <c r="D67" s="20" t="s">
        <v>36</v>
      </c>
      <c r="E67" s="21" t="s">
        <v>852</v>
      </c>
      <c r="F67" s="29"/>
      <c r="G67" s="29"/>
    </row>
    <row r="68" spans="1:7" ht="39" thickBot="1" x14ac:dyDescent="0.3">
      <c r="A68" s="141" t="s">
        <v>28</v>
      </c>
      <c r="B68" s="142" t="s">
        <v>824</v>
      </c>
      <c r="C68" s="142" t="s">
        <v>825</v>
      </c>
      <c r="D68" s="143" t="s">
        <v>27</v>
      </c>
      <c r="E68" s="144" t="s">
        <v>892</v>
      </c>
      <c r="F68" s="145" t="s">
        <v>823</v>
      </c>
      <c r="G68" s="143" t="s">
        <v>25</v>
      </c>
    </row>
    <row r="69" spans="1:7" ht="24" x14ac:dyDescent="0.25">
      <c r="A69" s="52">
        <v>1</v>
      </c>
      <c r="B69" s="303" t="s">
        <v>826</v>
      </c>
      <c r="C69" s="202" t="s">
        <v>832</v>
      </c>
      <c r="D69" s="115" t="s">
        <v>866</v>
      </c>
      <c r="E69" s="30">
        <f>COUNTIFS('LB - metas'!$R$7:$R$623,"&gt;0",'LB - metas'!$C$7:$C$623,E67)</f>
        <v>45</v>
      </c>
      <c r="F69" s="133">
        <f>COUNTIFS('LB - metas'!$S$7:$S$623,"&gt;0",'LB - metas'!$C$7:$C$623,E67)</f>
        <v>45</v>
      </c>
      <c r="G69" s="211" t="s">
        <v>29</v>
      </c>
    </row>
    <row r="70" spans="1:7" ht="48" x14ac:dyDescent="0.25">
      <c r="A70" s="52">
        <f t="shared" ref="A70:A82" si="4">A69+1</f>
        <v>2</v>
      </c>
      <c r="B70" s="303"/>
      <c r="C70" s="202" t="s">
        <v>833</v>
      </c>
      <c r="D70" s="115" t="s">
        <v>867</v>
      </c>
      <c r="E70" s="30">
        <f>COUNTIFS('LB - metas'!$U$7:$U$623,"&gt;0",'LB - metas'!$C$7:$C$623,E67)</f>
        <v>45</v>
      </c>
      <c r="F70" s="133">
        <f>COUNTIFS('LB - metas'!$V$7:$V$623,"&gt;0",'LB - metas'!$C$7:$C$623,E67)</f>
        <v>45</v>
      </c>
      <c r="G70" s="305" t="s">
        <v>842</v>
      </c>
    </row>
    <row r="71" spans="1:7" ht="36.75" thickBot="1" x14ac:dyDescent="0.3">
      <c r="A71" s="121">
        <f t="shared" si="4"/>
        <v>3</v>
      </c>
      <c r="B71" s="304"/>
      <c r="C71" s="203" t="s">
        <v>861</v>
      </c>
      <c r="D71" s="180" t="s">
        <v>860</v>
      </c>
      <c r="E71" s="19">
        <f>COUNTIFS('LB - metas'!$Y$7:$Y$623,"&gt;0",'LB - metas'!$C$7:$C$623,E67)</f>
        <v>45</v>
      </c>
      <c r="F71" s="134">
        <f>COUNTIFS('LB - metas'!$Z$7:$Z$623,"&gt;0",'LB - metas'!$C$7:$C$623,E67)</f>
        <v>45</v>
      </c>
      <c r="G71" s="306"/>
    </row>
    <row r="72" spans="1:7" ht="36" x14ac:dyDescent="0.25">
      <c r="A72" s="54">
        <f t="shared" si="4"/>
        <v>4</v>
      </c>
      <c r="B72" s="307" t="s">
        <v>827</v>
      </c>
      <c r="C72" s="204" t="s">
        <v>834</v>
      </c>
      <c r="D72" s="116" t="s">
        <v>769</v>
      </c>
      <c r="E72" s="53">
        <f>COUNTIFS('LB - metas'!$AB$7:$AB$623,"&gt;0",'LB - metas'!$C$7:$C$623,E67)</f>
        <v>45</v>
      </c>
      <c r="F72" s="135">
        <f>COUNTIFS('LB - metas'!$AC$7:$AC$623,"&gt;0",'LB - metas'!$C$7:$C$623,E67)</f>
        <v>45</v>
      </c>
      <c r="G72" s="210" t="s">
        <v>842</v>
      </c>
    </row>
    <row r="73" spans="1:7" ht="48.75" thickBot="1" x14ac:dyDescent="0.3">
      <c r="A73" s="122">
        <f t="shared" si="4"/>
        <v>5</v>
      </c>
      <c r="B73" s="308"/>
      <c r="C73" s="205" t="s">
        <v>871</v>
      </c>
      <c r="D73" s="124" t="s">
        <v>870</v>
      </c>
      <c r="E73" s="125">
        <f>COUNTIFS('LB - metas'!$AE$7:$AE$623,"&gt;0",'LB - metas'!$C$7:$C$623,E67)</f>
        <v>14</v>
      </c>
      <c r="F73" s="136">
        <f>COUNTIFS('LB - metas'!$AF$7:$AF$623,"&gt;0",'LB - metas'!$C$7:$C$623,E67)</f>
        <v>14</v>
      </c>
      <c r="G73" s="215" t="s">
        <v>843</v>
      </c>
    </row>
    <row r="74" spans="1:7" ht="24.75" thickBot="1" x14ac:dyDescent="0.3">
      <c r="A74" s="55">
        <f t="shared" si="4"/>
        <v>6</v>
      </c>
      <c r="B74" s="165" t="s">
        <v>828</v>
      </c>
      <c r="C74" s="206" t="s">
        <v>874</v>
      </c>
      <c r="D74" s="45" t="s">
        <v>873</v>
      </c>
      <c r="E74" s="44">
        <f>COUNTIFS('LB - metas'!$AH$7:$AH$623,"&gt;0",'LB - metas'!$C$7:$C$623,E67)</f>
        <v>45</v>
      </c>
      <c r="F74" s="135">
        <f>COUNTIFS('LB - metas'!$AI$7:$AI$623,"&gt;0",'LB - metas'!$C$7:$C$623,E67)</f>
        <v>45</v>
      </c>
      <c r="G74" s="210" t="s">
        <v>844</v>
      </c>
    </row>
    <row r="75" spans="1:7" ht="36.75" thickBot="1" x14ac:dyDescent="0.3">
      <c r="A75" s="126">
        <f t="shared" si="4"/>
        <v>7</v>
      </c>
      <c r="B75" s="127" t="s">
        <v>829</v>
      </c>
      <c r="C75" s="128" t="s">
        <v>877</v>
      </c>
      <c r="D75" s="129" t="s">
        <v>876</v>
      </c>
      <c r="E75" s="130">
        <f>COUNTIFS('LB - metas'!$AK$7:$AK$623,"&gt;0",'LB - metas'!$C$7:$C$623,E67)</f>
        <v>45</v>
      </c>
      <c r="F75" s="137">
        <f>COUNTIFS('LB - metas'!$AL$7:$AL$623,"&gt;0",'LB - metas'!$C$7:$C$623,E67)</f>
        <v>45</v>
      </c>
      <c r="G75" s="217" t="s">
        <v>845</v>
      </c>
    </row>
    <row r="76" spans="1:7" ht="36" x14ac:dyDescent="0.25">
      <c r="A76" s="56">
        <f t="shared" si="4"/>
        <v>8</v>
      </c>
      <c r="B76" s="295" t="s">
        <v>830</v>
      </c>
      <c r="C76" s="298" t="s">
        <v>885</v>
      </c>
      <c r="D76" s="43" t="s">
        <v>809</v>
      </c>
      <c r="E76" s="42">
        <f>COUNTIFS('LB - metas'!$AN$7:$AN$623,"&gt;0",'LB - metas'!$C$7:$C$623,E67)</f>
        <v>9</v>
      </c>
      <c r="F76" s="132">
        <f>COUNTIFS('LB - metas'!$AO$7:$AO$623,"&gt;0",'LB - metas'!$C$7:$C$623,E67)</f>
        <v>9</v>
      </c>
      <c r="G76" s="300" t="s">
        <v>847</v>
      </c>
    </row>
    <row r="77" spans="1:7" ht="36" x14ac:dyDescent="0.25">
      <c r="A77" s="212">
        <f t="shared" si="4"/>
        <v>9</v>
      </c>
      <c r="B77" s="296"/>
      <c r="C77" s="299"/>
      <c r="D77" s="148" t="s">
        <v>810</v>
      </c>
      <c r="E77" s="30">
        <f>COUNTIFS('LB - metas'!$AQ$7:$AQ$623,"&gt;0",'LB - metas'!$C$7:$C$623,E67)</f>
        <v>9</v>
      </c>
      <c r="F77" s="131">
        <f>COUNTIFS('LB - metas'!$AR$7:$AR$623,"&gt;0",'LB - metas'!$C$7:$C$623,E67)</f>
        <v>9</v>
      </c>
      <c r="G77" s="301"/>
    </row>
    <row r="78" spans="1:7" ht="60" x14ac:dyDescent="0.25">
      <c r="A78" s="212">
        <f t="shared" si="4"/>
        <v>10</v>
      </c>
      <c r="B78" s="296"/>
      <c r="C78" s="299" t="s">
        <v>837</v>
      </c>
      <c r="D78" s="148" t="s">
        <v>786</v>
      </c>
      <c r="E78" s="30">
        <f>COUNTIFS('LB - metas'!$AT$7:$AT$623,"&gt;0",'LB - metas'!$C$7:$C$623,E67)</f>
        <v>45</v>
      </c>
      <c r="F78" s="133">
        <f>COUNTIFS('LB - metas'!$AU$7:$AU$623,"&gt;0",'LB - metas'!$C$7:$C$623,E67)</f>
        <v>45</v>
      </c>
      <c r="G78" s="302" t="s">
        <v>846</v>
      </c>
    </row>
    <row r="79" spans="1:7" ht="36" x14ac:dyDescent="0.25">
      <c r="A79" s="212">
        <f t="shared" si="4"/>
        <v>11</v>
      </c>
      <c r="B79" s="296"/>
      <c r="C79" s="299"/>
      <c r="D79" s="148" t="s">
        <v>838</v>
      </c>
      <c r="E79" s="30">
        <f>COUNTIFS('LB - metas'!$AW$7:$AW$623,"&gt;0",'LB - metas'!$C$7:$C$623,E67)</f>
        <v>45</v>
      </c>
      <c r="F79" s="133">
        <f>COUNTIFS('LB - metas'!$AX$7:$AX$623,"&gt;0",'LB - metas'!$C$7:$C$623,E67)</f>
        <v>45</v>
      </c>
      <c r="G79" s="302"/>
    </row>
    <row r="80" spans="1:7" ht="48" x14ac:dyDescent="0.25">
      <c r="A80" s="212">
        <f t="shared" si="4"/>
        <v>12</v>
      </c>
      <c r="B80" s="296"/>
      <c r="C80" s="202" t="s">
        <v>831</v>
      </c>
      <c r="D80" s="115" t="s">
        <v>851</v>
      </c>
      <c r="E80" s="30">
        <f>COUNTIFS('LB - metas'!$AZ$7:$AZ$623,"&gt;0",'LB - metas'!$C$7:$C$623,E67)</f>
        <v>28</v>
      </c>
      <c r="F80" s="133">
        <f>COUNTIFS('LB - metas'!$BA$7:$BA$623,"&gt;0",'LB - metas'!$C$7:$C$623,E67)</f>
        <v>37</v>
      </c>
      <c r="G80" s="211" t="s">
        <v>841</v>
      </c>
    </row>
    <row r="81" spans="1:7" ht="24" x14ac:dyDescent="0.25">
      <c r="A81" s="212">
        <f t="shared" si="4"/>
        <v>13</v>
      </c>
      <c r="B81" s="296"/>
      <c r="C81" s="194" t="s">
        <v>884</v>
      </c>
      <c r="D81" s="148" t="s">
        <v>884</v>
      </c>
      <c r="E81" s="30">
        <f>COUNTIFS('LB - metas'!$BC$7:$BC$623,"&gt;0",'LB - metas'!$C$7:$C$623,E67)</f>
        <v>45</v>
      </c>
      <c r="F81" s="133">
        <f>COUNTIFS('LB - metas'!$BD$7:$BD$623,"&gt;0",'LB - metas'!$C$7:$C$623,E67)</f>
        <v>45</v>
      </c>
      <c r="G81" s="211" t="s">
        <v>848</v>
      </c>
    </row>
    <row r="82" spans="1:7" ht="24.75" thickBot="1" x14ac:dyDescent="0.3">
      <c r="A82" s="213">
        <f t="shared" si="4"/>
        <v>14</v>
      </c>
      <c r="B82" s="297"/>
      <c r="C82" s="208" t="s">
        <v>840</v>
      </c>
      <c r="D82" s="195" t="s">
        <v>790</v>
      </c>
      <c r="E82" s="19">
        <f>COUNTIFS('LB - metas'!$BF$7:$BF$623,"&gt;0",'LB - metas'!$C$7:$C$623,E67)</f>
        <v>0</v>
      </c>
      <c r="F82" s="134">
        <f>COUNTIFS('LB - metas'!$BG$7:$BG$623,"&gt;0",'LB - metas'!$C$7:$C$623,E67)</f>
        <v>0</v>
      </c>
      <c r="G82" s="215" t="s">
        <v>37</v>
      </c>
    </row>
    <row r="83" spans="1:7" x14ac:dyDescent="0.25">
      <c r="A83" s="13"/>
      <c r="B83" s="13"/>
      <c r="C83" s="13"/>
      <c r="D83" s="20"/>
      <c r="E83" s="21"/>
      <c r="F83" s="149"/>
      <c r="G83" s="149"/>
    </row>
    <row r="84" spans="1:7" x14ac:dyDescent="0.25">
      <c r="A84" s="13"/>
      <c r="B84" s="13"/>
      <c r="C84" s="13"/>
      <c r="D84" s="20"/>
      <c r="E84" s="21"/>
      <c r="F84" s="149"/>
      <c r="G84" s="149"/>
    </row>
    <row r="85" spans="1:7" x14ac:dyDescent="0.25">
      <c r="A85" s="13"/>
      <c r="B85" s="13"/>
      <c r="C85" s="13"/>
      <c r="D85" s="20"/>
      <c r="E85" s="21"/>
      <c r="F85" s="149"/>
      <c r="G85" s="149"/>
    </row>
    <row r="86" spans="1:7" x14ac:dyDescent="0.25">
      <c r="A86" s="13"/>
      <c r="B86" s="13"/>
      <c r="C86" s="13"/>
      <c r="D86" s="20"/>
      <c r="E86" s="21"/>
      <c r="F86" s="149"/>
      <c r="G86" s="149"/>
    </row>
    <row r="87" spans="1:7" x14ac:dyDescent="0.25">
      <c r="A87" s="13"/>
      <c r="B87" s="13"/>
      <c r="C87" s="13"/>
      <c r="D87" s="20"/>
      <c r="E87" s="21"/>
      <c r="F87" s="149"/>
      <c r="G87" s="149"/>
    </row>
    <row r="88" spans="1:7" x14ac:dyDescent="0.25">
      <c r="A88" s="13"/>
      <c r="B88" s="13"/>
      <c r="C88" s="13"/>
      <c r="D88" s="20"/>
      <c r="E88" s="21"/>
      <c r="F88" s="149"/>
      <c r="G88" s="149"/>
    </row>
    <row r="89" spans="1:7" x14ac:dyDescent="0.25">
      <c r="A89" s="13"/>
      <c r="B89" s="13"/>
      <c r="C89" s="13"/>
      <c r="D89" s="20"/>
      <c r="E89" s="21"/>
      <c r="F89" s="149"/>
      <c r="G89" s="149"/>
    </row>
    <row r="90" spans="1:7" x14ac:dyDescent="0.25">
      <c r="A90" s="13"/>
      <c r="B90" s="13"/>
      <c r="C90" s="13"/>
      <c r="D90" s="20"/>
      <c r="E90" s="21"/>
      <c r="F90" s="149"/>
      <c r="G90" s="149"/>
    </row>
    <row r="91" spans="1:7" x14ac:dyDescent="0.25">
      <c r="A91" s="13"/>
      <c r="B91" s="13"/>
      <c r="C91" s="13"/>
      <c r="D91" s="20"/>
      <c r="E91" s="21"/>
      <c r="F91" s="149"/>
      <c r="G91" s="149"/>
    </row>
    <row r="92" spans="1:7" x14ac:dyDescent="0.25">
      <c r="A92" s="13"/>
      <c r="B92" s="13"/>
      <c r="C92" s="13"/>
      <c r="D92" s="20"/>
      <c r="E92" s="21"/>
      <c r="F92" s="149"/>
      <c r="G92" s="149"/>
    </row>
    <row r="93" spans="1:7" x14ac:dyDescent="0.25">
      <c r="A93" s="13"/>
      <c r="B93" s="13"/>
      <c r="C93" s="13"/>
      <c r="D93" s="20"/>
      <c r="E93" s="21"/>
      <c r="F93" s="149"/>
      <c r="G93" s="149"/>
    </row>
    <row r="94" spans="1:7" x14ac:dyDescent="0.25">
      <c r="A94" s="13"/>
      <c r="B94" s="13"/>
      <c r="C94" s="13"/>
      <c r="D94" s="20"/>
      <c r="E94" s="21"/>
      <c r="F94" s="149"/>
      <c r="G94" s="149"/>
    </row>
    <row r="95" spans="1:7" x14ac:dyDescent="0.25">
      <c r="A95" s="13"/>
      <c r="B95" s="13"/>
      <c r="C95" s="13"/>
      <c r="D95" s="20"/>
      <c r="E95" s="21"/>
      <c r="F95" s="149"/>
      <c r="G95" s="149"/>
    </row>
    <row r="101" spans="1:7" ht="26.25" customHeight="1" x14ac:dyDescent="0.25">
      <c r="A101" s="309"/>
      <c r="B101" s="309"/>
      <c r="C101" s="309"/>
      <c r="D101" s="309"/>
      <c r="E101" s="309"/>
      <c r="F101" s="309"/>
      <c r="G101" s="309"/>
    </row>
    <row r="102" spans="1:7" x14ac:dyDescent="0.25">
      <c r="A102" s="310" t="s">
        <v>30</v>
      </c>
      <c r="B102" s="310"/>
      <c r="C102" s="310"/>
      <c r="D102" s="310"/>
      <c r="E102" s="310"/>
      <c r="F102" s="310"/>
      <c r="G102" s="310"/>
    </row>
    <row r="103" spans="1:7" ht="15.75" thickBot="1" x14ac:dyDescent="0.3">
      <c r="A103" s="13"/>
      <c r="B103" s="13"/>
      <c r="C103" s="13"/>
      <c r="D103" s="20" t="s">
        <v>36</v>
      </c>
      <c r="E103" s="21" t="s">
        <v>853</v>
      </c>
      <c r="F103" s="29"/>
      <c r="G103" s="29"/>
    </row>
    <row r="104" spans="1:7" ht="39" thickBot="1" x14ac:dyDescent="0.3">
      <c r="A104" s="141" t="s">
        <v>28</v>
      </c>
      <c r="B104" s="142" t="s">
        <v>824</v>
      </c>
      <c r="C104" s="142" t="s">
        <v>825</v>
      </c>
      <c r="D104" s="143" t="s">
        <v>27</v>
      </c>
      <c r="E104" s="144" t="s">
        <v>892</v>
      </c>
      <c r="F104" s="145" t="s">
        <v>823</v>
      </c>
      <c r="G104" s="143" t="s">
        <v>25</v>
      </c>
    </row>
    <row r="105" spans="1:7" ht="24" x14ac:dyDescent="0.25">
      <c r="A105" s="52">
        <v>1</v>
      </c>
      <c r="B105" s="303" t="s">
        <v>826</v>
      </c>
      <c r="C105" s="202" t="s">
        <v>832</v>
      </c>
      <c r="D105" s="115" t="s">
        <v>866</v>
      </c>
      <c r="E105" s="30">
        <f>COUNTIFS('LB - metas'!$R$7:$R$623,"&gt;0",'LB - metas'!$C$7:$C$623,E103)</f>
        <v>39</v>
      </c>
      <c r="F105" s="133">
        <f>COUNTIFS('LB - metas'!$S$7:$S$623,"&gt;0",'LB - metas'!$C$7:$C$623,E103)</f>
        <v>39</v>
      </c>
      <c r="G105" s="211" t="s">
        <v>29</v>
      </c>
    </row>
    <row r="106" spans="1:7" ht="48" x14ac:dyDescent="0.25">
      <c r="A106" s="52">
        <f t="shared" ref="A106:A118" si="5">A105+1</f>
        <v>2</v>
      </c>
      <c r="B106" s="303"/>
      <c r="C106" s="202" t="s">
        <v>833</v>
      </c>
      <c r="D106" s="115" t="s">
        <v>867</v>
      </c>
      <c r="E106" s="30">
        <f>COUNTIFS('LB - metas'!$U$7:$U$623,"&gt;0",'LB - metas'!$C$7:$C$623,E103)</f>
        <v>39</v>
      </c>
      <c r="F106" s="133">
        <f>COUNTIFS('LB - metas'!$V$7:$V$623,"&gt;0",'LB - metas'!$C$7:$C$623,E103)</f>
        <v>39</v>
      </c>
      <c r="G106" s="305" t="s">
        <v>842</v>
      </c>
    </row>
    <row r="107" spans="1:7" ht="36.75" thickBot="1" x14ac:dyDescent="0.3">
      <c r="A107" s="121">
        <f t="shared" si="5"/>
        <v>3</v>
      </c>
      <c r="B107" s="304"/>
      <c r="C107" s="203" t="s">
        <v>861</v>
      </c>
      <c r="D107" s="180" t="s">
        <v>860</v>
      </c>
      <c r="E107" s="19">
        <f>COUNTIFS('LB - metas'!$Y$7:$Y$623,"&gt;0",'LB - metas'!$C$7:$C$623,E103)</f>
        <v>39</v>
      </c>
      <c r="F107" s="134">
        <f>COUNTIFS('LB - metas'!$Z$7:$Z$623,"&gt;0",'LB - metas'!$C$7:$C$623,E103)</f>
        <v>39</v>
      </c>
      <c r="G107" s="306"/>
    </row>
    <row r="108" spans="1:7" ht="36" x14ac:dyDescent="0.25">
      <c r="A108" s="54">
        <f t="shared" si="5"/>
        <v>4</v>
      </c>
      <c r="B108" s="307" t="s">
        <v>827</v>
      </c>
      <c r="C108" s="204" t="s">
        <v>834</v>
      </c>
      <c r="D108" s="116" t="s">
        <v>769</v>
      </c>
      <c r="E108" s="53">
        <f>COUNTIFS('LB - metas'!$AB$7:$AB$623,"&gt;0",'LB - metas'!$C$7:$C$623,E103)</f>
        <v>39</v>
      </c>
      <c r="F108" s="135">
        <f>COUNTIFS('LB - metas'!$AC$7:$AC$623,"&gt;0",'LB - metas'!$C$7:$C$623,E103)</f>
        <v>39</v>
      </c>
      <c r="G108" s="210" t="s">
        <v>842</v>
      </c>
    </row>
    <row r="109" spans="1:7" ht="48.75" thickBot="1" x14ac:dyDescent="0.3">
      <c r="A109" s="122">
        <f t="shared" si="5"/>
        <v>5</v>
      </c>
      <c r="B109" s="308"/>
      <c r="C109" s="205" t="s">
        <v>871</v>
      </c>
      <c r="D109" s="124" t="s">
        <v>870</v>
      </c>
      <c r="E109" s="125">
        <f>COUNTIFS('LB - metas'!$AE$7:$AE$623,"&gt;0",'LB - metas'!$C$7:$C$623,E103)</f>
        <v>19</v>
      </c>
      <c r="F109" s="136">
        <f>COUNTIFS('LB - metas'!$AF$7:$AF$623,"&gt;0",'LB - metas'!$C$7:$C$623,E103)</f>
        <v>19</v>
      </c>
      <c r="G109" s="215" t="s">
        <v>843</v>
      </c>
    </row>
    <row r="110" spans="1:7" ht="24.75" thickBot="1" x14ac:dyDescent="0.3">
      <c r="A110" s="55">
        <f t="shared" si="5"/>
        <v>6</v>
      </c>
      <c r="B110" s="165" t="s">
        <v>828</v>
      </c>
      <c r="C110" s="206" t="s">
        <v>874</v>
      </c>
      <c r="D110" s="45" t="s">
        <v>873</v>
      </c>
      <c r="E110" s="44">
        <f>COUNTIFS('LB - metas'!$AH$7:$AH$623,"&gt;0",'LB - metas'!$C$7:$C$623,E103)</f>
        <v>39</v>
      </c>
      <c r="F110" s="135">
        <f>COUNTIFS('LB - metas'!$AI$7:$AI$623,"&gt;0",'LB - metas'!$C$7:$C$623,E103)</f>
        <v>39</v>
      </c>
      <c r="G110" s="210" t="s">
        <v>844</v>
      </c>
    </row>
    <row r="111" spans="1:7" ht="36.75" thickBot="1" x14ac:dyDescent="0.3">
      <c r="A111" s="126">
        <f t="shared" si="5"/>
        <v>7</v>
      </c>
      <c r="B111" s="127" t="s">
        <v>829</v>
      </c>
      <c r="C111" s="128" t="s">
        <v>877</v>
      </c>
      <c r="D111" s="129" t="s">
        <v>876</v>
      </c>
      <c r="E111" s="130">
        <f>COUNTIFS('LB - metas'!$AK$7:$AK$623,"&gt;0",'LB - metas'!$C$7:$C$623,E103)</f>
        <v>39</v>
      </c>
      <c r="F111" s="137">
        <f>COUNTIFS('LB - metas'!$AL$7:$AL$623,"&gt;0",'LB - metas'!$C$7:$C$623,E103)</f>
        <v>39</v>
      </c>
      <c r="G111" s="217" t="s">
        <v>845</v>
      </c>
    </row>
    <row r="112" spans="1:7" ht="36" x14ac:dyDescent="0.25">
      <c r="A112" s="56">
        <f t="shared" si="5"/>
        <v>8</v>
      </c>
      <c r="B112" s="295" t="s">
        <v>830</v>
      </c>
      <c r="C112" s="298" t="s">
        <v>885</v>
      </c>
      <c r="D112" s="43" t="s">
        <v>809</v>
      </c>
      <c r="E112" s="42">
        <f>COUNTIFS('LB - metas'!$AN$7:$AN$623,"&gt;0",'LB - metas'!$C$7:$C$623,E103)</f>
        <v>6</v>
      </c>
      <c r="F112" s="132">
        <f>COUNTIFS('LB - metas'!$AO$7:$AO$623,"&gt;0",'LB - metas'!$C$7:$C$623,E103)</f>
        <v>6</v>
      </c>
      <c r="G112" s="300" t="s">
        <v>847</v>
      </c>
    </row>
    <row r="113" spans="1:7" ht="36" x14ac:dyDescent="0.25">
      <c r="A113" s="212">
        <f t="shared" si="5"/>
        <v>9</v>
      </c>
      <c r="B113" s="296"/>
      <c r="C113" s="299"/>
      <c r="D113" s="148" t="s">
        <v>810</v>
      </c>
      <c r="E113" s="30">
        <f>COUNTIFS('LB - metas'!$AQ$7:$AQ$623,"&gt;0",'LB - metas'!$C$7:$C$623,E103)</f>
        <v>6</v>
      </c>
      <c r="F113" s="131">
        <f>COUNTIFS('LB - metas'!$AR$7:$AR$623,"&gt;0",'LB - metas'!$C$7:$C$623,E103)</f>
        <v>6</v>
      </c>
      <c r="G113" s="301"/>
    </row>
    <row r="114" spans="1:7" ht="60" x14ac:dyDescent="0.25">
      <c r="A114" s="212">
        <f t="shared" si="5"/>
        <v>10</v>
      </c>
      <c r="B114" s="296"/>
      <c r="C114" s="299" t="s">
        <v>837</v>
      </c>
      <c r="D114" s="148" t="s">
        <v>786</v>
      </c>
      <c r="E114" s="30">
        <f>COUNTIFS('LB - metas'!$AT$7:$AT$623,"&gt;0",'LB - metas'!$C$7:$C$623,E103)</f>
        <v>39</v>
      </c>
      <c r="F114" s="133">
        <f>COUNTIFS('LB - metas'!$AU$7:$AU$623,"&gt;0",'LB - metas'!$C$7:$C$623,E103)</f>
        <v>39</v>
      </c>
      <c r="G114" s="302" t="s">
        <v>846</v>
      </c>
    </row>
    <row r="115" spans="1:7" ht="36" x14ac:dyDescent="0.25">
      <c r="A115" s="212">
        <f t="shared" si="5"/>
        <v>11</v>
      </c>
      <c r="B115" s="296"/>
      <c r="C115" s="299"/>
      <c r="D115" s="148" t="s">
        <v>838</v>
      </c>
      <c r="E115" s="30">
        <f>COUNTIFS('LB - metas'!$AW$7:$AW$623,"&gt;0",'LB - metas'!$C$7:$C$623,E103)</f>
        <v>39</v>
      </c>
      <c r="F115" s="133">
        <f>COUNTIFS('LB - metas'!$AX$7:$AX$623,"&gt;0",'LB - metas'!$C$7:$C$623,E103)</f>
        <v>39</v>
      </c>
      <c r="G115" s="302"/>
    </row>
    <row r="116" spans="1:7" ht="48" x14ac:dyDescent="0.25">
      <c r="A116" s="212">
        <f t="shared" si="5"/>
        <v>12</v>
      </c>
      <c r="B116" s="296"/>
      <c r="C116" s="202" t="s">
        <v>831</v>
      </c>
      <c r="D116" s="115" t="s">
        <v>851</v>
      </c>
      <c r="E116" s="30">
        <f>COUNTIFS('LB - metas'!$AZ$7:$AZ$623,"&gt;0",'LB - metas'!$C$7:$C$623,E103)</f>
        <v>16</v>
      </c>
      <c r="F116" s="133">
        <f>COUNTIFS('LB - metas'!$BA$7:$BA$623,"&gt;0",'LB - metas'!$C$7:$C$623,E103)</f>
        <v>35</v>
      </c>
      <c r="G116" s="211" t="s">
        <v>841</v>
      </c>
    </row>
    <row r="117" spans="1:7" ht="24" x14ac:dyDescent="0.25">
      <c r="A117" s="212">
        <f t="shared" si="5"/>
        <v>13</v>
      </c>
      <c r="B117" s="296"/>
      <c r="C117" s="194" t="s">
        <v>884</v>
      </c>
      <c r="D117" s="148" t="s">
        <v>884</v>
      </c>
      <c r="E117" s="30">
        <f>COUNTIFS('LB - metas'!$BC$7:$BC$623,"&gt;0",'LB - metas'!$C$7:$C$623,E103)</f>
        <v>39</v>
      </c>
      <c r="F117" s="133">
        <f>COUNTIFS('LB - metas'!$BD$7:$BD$623,"&gt;0",'LB - metas'!$C$7:$C$623,E103)</f>
        <v>39</v>
      </c>
      <c r="G117" s="211" t="s">
        <v>848</v>
      </c>
    </row>
    <row r="118" spans="1:7" ht="24.75" thickBot="1" x14ac:dyDescent="0.3">
      <c r="A118" s="213">
        <f t="shared" si="5"/>
        <v>14</v>
      </c>
      <c r="B118" s="297"/>
      <c r="C118" s="208" t="s">
        <v>840</v>
      </c>
      <c r="D118" s="195" t="s">
        <v>790</v>
      </c>
      <c r="E118" s="19">
        <f>COUNTIFS('LB - metas'!$BF$7:$BF$623,"&gt;0",'LB - metas'!$C$7:$C$623,E103)</f>
        <v>0</v>
      </c>
      <c r="F118" s="134">
        <f>COUNTIFS('LB - metas'!$BG$7:$BG$623,"&gt;0",'LB - metas'!$C$7:$C$623,E103)</f>
        <v>0</v>
      </c>
      <c r="G118" s="215" t="s">
        <v>37</v>
      </c>
    </row>
    <row r="119" spans="1:7" x14ac:dyDescent="0.25">
      <c r="A119" s="13"/>
      <c r="B119" s="13"/>
      <c r="C119" s="13"/>
      <c r="D119" s="20"/>
      <c r="E119" s="21"/>
      <c r="F119" s="149"/>
      <c r="G119" s="149"/>
    </row>
    <row r="120" spans="1:7" x14ac:dyDescent="0.25">
      <c r="A120" s="13"/>
      <c r="B120" s="13"/>
      <c r="C120" s="13"/>
      <c r="D120" s="20"/>
      <c r="E120" s="21"/>
      <c r="F120" s="149"/>
      <c r="G120" s="149"/>
    </row>
    <row r="121" spans="1:7" x14ac:dyDescent="0.25">
      <c r="A121" s="13"/>
      <c r="B121" s="13"/>
      <c r="C121" s="13"/>
      <c r="D121" s="20"/>
      <c r="E121" s="21"/>
      <c r="F121" s="149"/>
      <c r="G121" s="149"/>
    </row>
    <row r="122" spans="1:7" x14ac:dyDescent="0.25">
      <c r="A122" s="13"/>
      <c r="B122" s="13"/>
      <c r="C122" s="13"/>
      <c r="D122" s="20"/>
      <c r="E122" s="21"/>
      <c r="F122" s="149"/>
      <c r="G122" s="149"/>
    </row>
    <row r="123" spans="1:7" x14ac:dyDescent="0.25">
      <c r="A123" s="13"/>
      <c r="B123" s="13"/>
      <c r="C123" s="13"/>
      <c r="D123" s="20"/>
      <c r="E123" s="21"/>
      <c r="F123" s="149"/>
      <c r="G123" s="149"/>
    </row>
    <row r="124" spans="1:7" x14ac:dyDescent="0.25">
      <c r="A124" s="13"/>
      <c r="B124" s="13"/>
      <c r="C124" s="13"/>
      <c r="D124" s="20"/>
      <c r="E124" s="21"/>
      <c r="F124" s="149"/>
      <c r="G124" s="149"/>
    </row>
    <row r="125" spans="1:7" x14ac:dyDescent="0.25">
      <c r="A125" s="13"/>
      <c r="B125" s="13"/>
      <c r="C125" s="13"/>
      <c r="D125" s="20"/>
      <c r="E125" s="21"/>
      <c r="F125" s="149"/>
      <c r="G125" s="149"/>
    </row>
    <row r="126" spans="1:7" x14ac:dyDescent="0.25">
      <c r="A126" s="13"/>
      <c r="B126" s="13"/>
      <c r="C126" s="13"/>
      <c r="D126" s="20"/>
      <c r="E126" s="21"/>
      <c r="F126" s="149"/>
      <c r="G126" s="149"/>
    </row>
    <row r="127" spans="1:7" x14ac:dyDescent="0.25">
      <c r="A127" s="13"/>
      <c r="B127" s="13"/>
      <c r="C127" s="13"/>
      <c r="D127" s="20"/>
      <c r="E127" s="21"/>
      <c r="F127" s="149"/>
      <c r="G127" s="149"/>
    </row>
    <row r="128" spans="1:7" x14ac:dyDescent="0.25">
      <c r="A128" s="13"/>
      <c r="B128" s="13"/>
      <c r="C128" s="13"/>
      <c r="D128" s="20"/>
      <c r="E128" s="21"/>
      <c r="F128" s="149"/>
      <c r="G128" s="149"/>
    </row>
    <row r="129" spans="1:7" x14ac:dyDescent="0.25">
      <c r="A129" s="13"/>
      <c r="B129" s="13"/>
      <c r="C129" s="13"/>
      <c r="D129" s="20"/>
      <c r="E129" s="21"/>
      <c r="F129" s="149"/>
      <c r="G129" s="149"/>
    </row>
    <row r="130" spans="1:7" x14ac:dyDescent="0.25">
      <c r="A130" s="13"/>
      <c r="B130" s="13"/>
      <c r="C130" s="13"/>
      <c r="D130" s="20"/>
      <c r="E130" s="21"/>
      <c r="F130" s="149"/>
      <c r="G130" s="149"/>
    </row>
    <row r="131" spans="1:7" x14ac:dyDescent="0.25">
      <c r="A131" s="13"/>
      <c r="B131" s="13"/>
      <c r="C131" s="13"/>
      <c r="D131" s="20"/>
      <c r="E131" s="21"/>
      <c r="F131" s="149"/>
      <c r="G131" s="149"/>
    </row>
    <row r="136" spans="1:7" ht="26.25" customHeight="1" x14ac:dyDescent="0.25">
      <c r="A136" s="309"/>
      <c r="B136" s="309"/>
      <c r="C136" s="309"/>
      <c r="D136" s="309"/>
      <c r="E136" s="309"/>
      <c r="F136" s="309"/>
      <c r="G136" s="309"/>
    </row>
    <row r="137" spans="1:7" x14ac:dyDescent="0.25">
      <c r="A137" s="310"/>
      <c r="B137" s="310"/>
      <c r="C137" s="310"/>
      <c r="D137" s="310"/>
      <c r="E137" s="310"/>
      <c r="F137" s="310"/>
      <c r="G137" s="310"/>
    </row>
    <row r="138" spans="1:7" ht="15.75" thickBot="1" x14ac:dyDescent="0.3">
      <c r="A138" s="13"/>
      <c r="B138" s="13"/>
      <c r="C138" s="13"/>
      <c r="D138" s="20" t="s">
        <v>36</v>
      </c>
      <c r="E138" s="21" t="s">
        <v>7</v>
      </c>
      <c r="F138" s="29"/>
      <c r="G138" s="29"/>
    </row>
    <row r="139" spans="1:7" ht="39" thickBot="1" x14ac:dyDescent="0.3">
      <c r="A139" s="141" t="s">
        <v>28</v>
      </c>
      <c r="B139" s="142" t="s">
        <v>824</v>
      </c>
      <c r="C139" s="142" t="s">
        <v>825</v>
      </c>
      <c r="D139" s="143" t="s">
        <v>27</v>
      </c>
      <c r="E139" s="144" t="s">
        <v>892</v>
      </c>
      <c r="F139" s="145" t="s">
        <v>823</v>
      </c>
      <c r="G139" s="143" t="s">
        <v>25</v>
      </c>
    </row>
    <row r="140" spans="1:7" ht="24" x14ac:dyDescent="0.25">
      <c r="A140" s="52">
        <v>1</v>
      </c>
      <c r="B140" s="303" t="s">
        <v>826</v>
      </c>
      <c r="C140" s="202" t="s">
        <v>832</v>
      </c>
      <c r="D140" s="115" t="s">
        <v>866</v>
      </c>
      <c r="E140" s="30">
        <f>COUNTIFS('LB - metas'!$R$7:$R$623,"&gt;0",'LB - metas'!$C$7:$C$623,E138)</f>
        <v>39</v>
      </c>
      <c r="F140" s="133">
        <f>COUNTIFS('LB - metas'!$S$7:$S$623,"&gt;0",'LB - metas'!$C$7:$C$623,E138)</f>
        <v>39</v>
      </c>
      <c r="G140" s="211" t="s">
        <v>29</v>
      </c>
    </row>
    <row r="141" spans="1:7" ht="48" x14ac:dyDescent="0.25">
      <c r="A141" s="52">
        <f t="shared" ref="A141:A153" si="6">A140+1</f>
        <v>2</v>
      </c>
      <c r="B141" s="303"/>
      <c r="C141" s="202" t="s">
        <v>833</v>
      </c>
      <c r="D141" s="115" t="s">
        <v>867</v>
      </c>
      <c r="E141" s="30">
        <f>COUNTIFS('LB - metas'!$U$7:$U$623,"&gt;0",'LB - metas'!$C$7:$C$623,E138)</f>
        <v>39</v>
      </c>
      <c r="F141" s="133">
        <f>COUNTIFS('LB - metas'!$V$7:$V$623,"&gt;0",'LB - metas'!$C$7:$C$623,E138)</f>
        <v>39</v>
      </c>
      <c r="G141" s="305" t="s">
        <v>842</v>
      </c>
    </row>
    <row r="142" spans="1:7" ht="36.75" thickBot="1" x14ac:dyDescent="0.3">
      <c r="A142" s="121">
        <f t="shared" si="6"/>
        <v>3</v>
      </c>
      <c r="B142" s="304"/>
      <c r="C142" s="203" t="s">
        <v>861</v>
      </c>
      <c r="D142" s="180" t="s">
        <v>860</v>
      </c>
      <c r="E142" s="19">
        <f>COUNTIFS('LB - metas'!$Y$7:$Y$623,"&gt;0",'LB - metas'!$C$7:$C$623,E138)</f>
        <v>39</v>
      </c>
      <c r="F142" s="134">
        <f>COUNTIFS('LB - metas'!$Z$7:$Z$623,"&gt;0",'LB - metas'!$C$7:$C$623,E138)</f>
        <v>39</v>
      </c>
      <c r="G142" s="306"/>
    </row>
    <row r="143" spans="1:7" ht="36" x14ac:dyDescent="0.25">
      <c r="A143" s="54">
        <f t="shared" si="6"/>
        <v>4</v>
      </c>
      <c r="B143" s="307" t="s">
        <v>827</v>
      </c>
      <c r="C143" s="204" t="s">
        <v>834</v>
      </c>
      <c r="D143" s="116" t="s">
        <v>769</v>
      </c>
      <c r="E143" s="53">
        <f>COUNTIFS('LB - metas'!$AB$7:$AB$623,"&gt;0",'LB - metas'!$C$7:$C$623,E138)</f>
        <v>39</v>
      </c>
      <c r="F143" s="135">
        <f>COUNTIFS('LB - metas'!$AC$7:$AC$623,"&gt;0",'LB - metas'!$C$7:$C$623,E138)</f>
        <v>39</v>
      </c>
      <c r="G143" s="210" t="s">
        <v>842</v>
      </c>
    </row>
    <row r="144" spans="1:7" ht="48.75" thickBot="1" x14ac:dyDescent="0.3">
      <c r="A144" s="122">
        <f t="shared" si="6"/>
        <v>5</v>
      </c>
      <c r="B144" s="308"/>
      <c r="C144" s="205" t="s">
        <v>871</v>
      </c>
      <c r="D144" s="124" t="s">
        <v>870</v>
      </c>
      <c r="E144" s="125">
        <f>COUNTIFS('LB - metas'!$AE$7:$AE$623,"&gt;0",'LB - metas'!$C$7:$C$623,E138)</f>
        <v>8</v>
      </c>
      <c r="F144" s="136">
        <f>COUNTIFS('LB - metas'!$AF$7:$AF$623,"&gt;0",'LB - metas'!$C$7:$C$623,E138)</f>
        <v>8</v>
      </c>
      <c r="G144" s="215" t="s">
        <v>843</v>
      </c>
    </row>
    <row r="145" spans="1:7" ht="24.75" thickBot="1" x14ac:dyDescent="0.3">
      <c r="A145" s="55">
        <f t="shared" si="6"/>
        <v>6</v>
      </c>
      <c r="B145" s="165" t="s">
        <v>828</v>
      </c>
      <c r="C145" s="206" t="s">
        <v>874</v>
      </c>
      <c r="D145" s="45" t="s">
        <v>873</v>
      </c>
      <c r="E145" s="44">
        <f>COUNTIFS('LB - metas'!$AH$7:$AH$623,"&gt;0",'LB - metas'!$C$7:$C$623,E138)</f>
        <v>39</v>
      </c>
      <c r="F145" s="135">
        <f>COUNTIFS('LB - metas'!$AI$7:$AI$623,"&gt;0",'LB - metas'!$C$7:$C$623,E138)</f>
        <v>39</v>
      </c>
      <c r="G145" s="210" t="s">
        <v>844</v>
      </c>
    </row>
    <row r="146" spans="1:7" ht="36.75" thickBot="1" x14ac:dyDescent="0.3">
      <c r="A146" s="126">
        <f t="shared" si="6"/>
        <v>7</v>
      </c>
      <c r="B146" s="127" t="s">
        <v>829</v>
      </c>
      <c r="C146" s="128" t="s">
        <v>877</v>
      </c>
      <c r="D146" s="129" t="s">
        <v>876</v>
      </c>
      <c r="E146" s="130">
        <f>COUNTIFS('LB - metas'!$AK$7:$AK$623,"&gt;0",'LB - metas'!$C$7:$C$623,E138)</f>
        <v>39</v>
      </c>
      <c r="F146" s="137">
        <f>COUNTIFS('LB - metas'!$AL$7:$AL$623,"&gt;0",'LB - metas'!$C$7:$C$623,E138)</f>
        <v>39</v>
      </c>
      <c r="G146" s="217" t="s">
        <v>845</v>
      </c>
    </row>
    <row r="147" spans="1:7" ht="36" x14ac:dyDescent="0.25">
      <c r="A147" s="56">
        <f t="shared" si="6"/>
        <v>8</v>
      </c>
      <c r="B147" s="295" t="s">
        <v>830</v>
      </c>
      <c r="C147" s="298" t="s">
        <v>885</v>
      </c>
      <c r="D147" s="43" t="s">
        <v>809</v>
      </c>
      <c r="E147" s="42">
        <f>COUNTIFS('LB - metas'!$AN$7:$AN$623,"&gt;0",'LB - metas'!$C$7:$C$623,E138)</f>
        <v>3</v>
      </c>
      <c r="F147" s="132">
        <f>COUNTIFS('LB - metas'!$AO$7:$AO$623,"&gt;0",'LB - metas'!$C$7:$C$623,E138)</f>
        <v>3</v>
      </c>
      <c r="G147" s="300" t="s">
        <v>847</v>
      </c>
    </row>
    <row r="148" spans="1:7" ht="36" x14ac:dyDescent="0.25">
      <c r="A148" s="212">
        <f t="shared" si="6"/>
        <v>9</v>
      </c>
      <c r="B148" s="296"/>
      <c r="C148" s="299"/>
      <c r="D148" s="148" t="s">
        <v>810</v>
      </c>
      <c r="E148" s="30">
        <f>COUNTIFS('LB - metas'!$AQ$7:$AQ$623,"&gt;0",'LB - metas'!$C$7:$C$623,E138)</f>
        <v>3</v>
      </c>
      <c r="F148" s="131">
        <f>COUNTIFS('LB - metas'!$AR$7:$AR$623,"&gt;0",'LB - metas'!$C$7:$C$623,E138)</f>
        <v>3</v>
      </c>
      <c r="G148" s="301"/>
    </row>
    <row r="149" spans="1:7" ht="60" x14ac:dyDescent="0.25">
      <c r="A149" s="212">
        <f t="shared" si="6"/>
        <v>10</v>
      </c>
      <c r="B149" s="296"/>
      <c r="C149" s="299" t="s">
        <v>837</v>
      </c>
      <c r="D149" s="148" t="s">
        <v>786</v>
      </c>
      <c r="E149" s="30">
        <f>COUNTIFS('LB - metas'!$AT$7:$AT$623,"&gt;0",'LB - metas'!$C$7:$C$623,E138)</f>
        <v>39</v>
      </c>
      <c r="F149" s="133">
        <f>COUNTIFS('LB - metas'!$AU$7:$AU$623,"&gt;0",'LB - metas'!$C$7:$C$623,E138)</f>
        <v>39</v>
      </c>
      <c r="G149" s="302" t="s">
        <v>846</v>
      </c>
    </row>
    <row r="150" spans="1:7" ht="36" x14ac:dyDescent="0.25">
      <c r="A150" s="212">
        <f t="shared" si="6"/>
        <v>11</v>
      </c>
      <c r="B150" s="296"/>
      <c r="C150" s="299"/>
      <c r="D150" s="148" t="s">
        <v>838</v>
      </c>
      <c r="E150" s="30">
        <f>COUNTIFS('LB - metas'!$AW$7:$AW$623,"&gt;0",'LB - metas'!$C$7:$C$623,E138)</f>
        <v>39</v>
      </c>
      <c r="F150" s="133">
        <f>COUNTIFS('LB - metas'!$AX$7:$AX$623,"&gt;0",'LB - metas'!$C$7:$C$623,E138)</f>
        <v>39</v>
      </c>
      <c r="G150" s="302"/>
    </row>
    <row r="151" spans="1:7" ht="48" x14ac:dyDescent="0.25">
      <c r="A151" s="212">
        <f t="shared" si="6"/>
        <v>12</v>
      </c>
      <c r="B151" s="296"/>
      <c r="C151" s="202" t="s">
        <v>831</v>
      </c>
      <c r="D151" s="115" t="s">
        <v>851</v>
      </c>
      <c r="E151" s="30">
        <f>COUNTIFS('LB - metas'!$AZ$7:$AZ$623,"&gt;0",'LB - metas'!$C$7:$C$623,E138)</f>
        <v>0</v>
      </c>
      <c r="F151" s="133">
        <f>COUNTIFS('LB - metas'!$BA$7:$BA$623,"&gt;0",'LB - metas'!$C$7:$C$623,E138)</f>
        <v>14</v>
      </c>
      <c r="G151" s="211" t="s">
        <v>841</v>
      </c>
    </row>
    <row r="152" spans="1:7" ht="24" x14ac:dyDescent="0.25">
      <c r="A152" s="212">
        <f t="shared" si="6"/>
        <v>13</v>
      </c>
      <c r="B152" s="296"/>
      <c r="C152" s="194" t="s">
        <v>884</v>
      </c>
      <c r="D152" s="148" t="s">
        <v>884</v>
      </c>
      <c r="E152" s="30">
        <f>COUNTIFS('LB - metas'!$BC$7:$BC$623,"&gt;0",'LB - metas'!$C$7:$C$623,E138)</f>
        <v>39</v>
      </c>
      <c r="F152" s="133">
        <f>COUNTIFS('LB - metas'!$BD$7:$BD$623,"&gt;0",'LB - metas'!$C$7:$C$623,E138)</f>
        <v>39</v>
      </c>
      <c r="G152" s="211" t="s">
        <v>848</v>
      </c>
    </row>
    <row r="153" spans="1:7" ht="24.75" thickBot="1" x14ac:dyDescent="0.3">
      <c r="A153" s="213">
        <f t="shared" si="6"/>
        <v>14</v>
      </c>
      <c r="B153" s="297"/>
      <c r="C153" s="208" t="s">
        <v>840</v>
      </c>
      <c r="D153" s="195" t="s">
        <v>790</v>
      </c>
      <c r="E153" s="19">
        <f>COUNTIFS('LB - metas'!$BF$7:$BF$623,"&gt;0",'LB - metas'!$C$7:$C$623,E138)</f>
        <v>0</v>
      </c>
      <c r="F153" s="134">
        <f>COUNTIFS('LB - metas'!$BG$7:$BG$623,"&gt;0",'LB - metas'!$C$7:$C$623,E138)</f>
        <v>0</v>
      </c>
      <c r="G153" s="215" t="s">
        <v>37</v>
      </c>
    </row>
    <row r="154" spans="1:7" x14ac:dyDescent="0.25">
      <c r="A154" s="13"/>
      <c r="B154" s="13"/>
      <c r="C154" s="13"/>
      <c r="D154" s="20"/>
      <c r="E154" s="21"/>
      <c r="F154" s="150"/>
      <c r="G154" s="150"/>
    </row>
    <row r="155" spans="1:7" x14ac:dyDescent="0.25">
      <c r="A155" s="13"/>
      <c r="B155" s="13"/>
      <c r="C155" s="13"/>
      <c r="D155" s="20"/>
      <c r="E155" s="21"/>
      <c r="F155" s="150"/>
      <c r="G155" s="150"/>
    </row>
    <row r="156" spans="1:7" x14ac:dyDescent="0.25">
      <c r="A156" s="13"/>
      <c r="B156" s="13"/>
      <c r="C156" s="13"/>
      <c r="D156" s="20"/>
      <c r="E156" s="21"/>
      <c r="F156" s="150"/>
      <c r="G156" s="150"/>
    </row>
    <row r="157" spans="1:7" x14ac:dyDescent="0.25">
      <c r="A157" s="13"/>
      <c r="B157" s="13"/>
      <c r="C157" s="13"/>
      <c r="D157" s="20"/>
      <c r="E157" s="21"/>
      <c r="F157" s="150"/>
      <c r="G157" s="150"/>
    </row>
    <row r="158" spans="1:7" x14ac:dyDescent="0.25">
      <c r="A158" s="13"/>
      <c r="B158" s="13"/>
      <c r="C158" s="13"/>
      <c r="D158" s="20"/>
      <c r="E158" s="21"/>
      <c r="F158" s="150"/>
      <c r="G158" s="150"/>
    </row>
    <row r="159" spans="1:7" x14ac:dyDescent="0.25">
      <c r="A159" s="13"/>
      <c r="B159" s="13"/>
      <c r="C159" s="13"/>
      <c r="D159" s="20"/>
      <c r="E159" s="21"/>
      <c r="F159" s="150"/>
      <c r="G159" s="150"/>
    </row>
    <row r="160" spans="1:7" x14ac:dyDescent="0.25">
      <c r="A160" s="13"/>
      <c r="B160" s="13"/>
      <c r="C160" s="13"/>
      <c r="D160" s="20"/>
      <c r="E160" s="21"/>
      <c r="F160" s="150"/>
      <c r="G160" s="150"/>
    </row>
    <row r="161" spans="1:7" x14ac:dyDescent="0.25">
      <c r="A161" s="13"/>
      <c r="B161" s="13"/>
      <c r="C161" s="13"/>
      <c r="D161" s="20"/>
      <c r="E161" s="21"/>
      <c r="F161" s="150"/>
      <c r="G161" s="150"/>
    </row>
    <row r="162" spans="1:7" x14ac:dyDescent="0.25">
      <c r="A162" s="13"/>
      <c r="B162" s="13"/>
      <c r="C162" s="13"/>
      <c r="D162" s="20"/>
      <c r="E162" s="21"/>
      <c r="F162" s="150"/>
      <c r="G162" s="150"/>
    </row>
    <row r="163" spans="1:7" x14ac:dyDescent="0.25">
      <c r="A163" s="13"/>
      <c r="B163" s="13"/>
      <c r="C163" s="13"/>
      <c r="D163" s="20"/>
      <c r="E163" s="21"/>
      <c r="F163" s="150"/>
      <c r="G163" s="150"/>
    </row>
    <row r="164" spans="1:7" x14ac:dyDescent="0.25">
      <c r="A164" s="13"/>
      <c r="B164" s="13"/>
      <c r="C164" s="13"/>
      <c r="D164" s="20"/>
      <c r="E164" s="21"/>
      <c r="F164" s="150"/>
      <c r="G164" s="150"/>
    </row>
    <row r="165" spans="1:7" x14ac:dyDescent="0.25">
      <c r="A165" s="13"/>
      <c r="B165" s="13"/>
      <c r="C165" s="13"/>
      <c r="D165" s="20"/>
      <c r="E165" s="21"/>
      <c r="F165" s="150"/>
      <c r="G165" s="150"/>
    </row>
    <row r="166" spans="1:7" x14ac:dyDescent="0.25">
      <c r="A166" s="13"/>
      <c r="B166" s="13"/>
      <c r="C166" s="13"/>
      <c r="D166" s="20"/>
      <c r="E166" s="21"/>
      <c r="F166" s="150"/>
      <c r="G166" s="150"/>
    </row>
    <row r="171" spans="1:7" ht="26.25" customHeight="1" x14ac:dyDescent="0.25">
      <c r="A171" s="309"/>
      <c r="B171" s="309"/>
      <c r="C171" s="309"/>
      <c r="D171" s="309"/>
      <c r="E171" s="309"/>
      <c r="F171" s="309"/>
      <c r="G171" s="309"/>
    </row>
    <row r="172" spans="1:7" x14ac:dyDescent="0.25">
      <c r="A172" s="310"/>
      <c r="B172" s="310"/>
      <c r="C172" s="310"/>
      <c r="D172" s="310"/>
      <c r="E172" s="310"/>
      <c r="F172" s="310"/>
      <c r="G172" s="310"/>
    </row>
    <row r="173" spans="1:7" ht="15.75" thickBot="1" x14ac:dyDescent="0.3">
      <c r="A173" s="13"/>
      <c r="B173" s="13"/>
      <c r="C173" s="13"/>
      <c r="D173" s="20" t="s">
        <v>36</v>
      </c>
      <c r="E173" s="21" t="s">
        <v>8</v>
      </c>
      <c r="F173" s="29"/>
      <c r="G173" s="29"/>
    </row>
    <row r="174" spans="1:7" ht="39" thickBot="1" x14ac:dyDescent="0.3">
      <c r="A174" s="141" t="s">
        <v>28</v>
      </c>
      <c r="B174" s="142" t="s">
        <v>824</v>
      </c>
      <c r="C174" s="142" t="s">
        <v>825</v>
      </c>
      <c r="D174" s="143" t="s">
        <v>27</v>
      </c>
      <c r="E174" s="144" t="s">
        <v>892</v>
      </c>
      <c r="F174" s="145" t="s">
        <v>823</v>
      </c>
      <c r="G174" s="143" t="s">
        <v>25</v>
      </c>
    </row>
    <row r="175" spans="1:7" ht="24" x14ac:dyDescent="0.25">
      <c r="A175" s="52">
        <v>1</v>
      </c>
      <c r="B175" s="303" t="s">
        <v>826</v>
      </c>
      <c r="C175" s="202" t="s">
        <v>832</v>
      </c>
      <c r="D175" s="115" t="s">
        <v>866</v>
      </c>
      <c r="E175" s="30">
        <f>COUNTIFS('LB - metas'!$R$7:$R$623,"&gt;0",'LB - metas'!$C$7:$C$623,E173)</f>
        <v>43</v>
      </c>
      <c r="F175" s="133">
        <f>COUNTIFS('LB - metas'!$S$7:$S$623,"&gt;0",'LB - metas'!$C$7:$C$623,E173)</f>
        <v>43</v>
      </c>
      <c r="G175" s="211" t="s">
        <v>29</v>
      </c>
    </row>
    <row r="176" spans="1:7" ht="48" x14ac:dyDescent="0.25">
      <c r="A176" s="52">
        <f t="shared" ref="A176:A188" si="7">A175+1</f>
        <v>2</v>
      </c>
      <c r="B176" s="303"/>
      <c r="C176" s="202" t="s">
        <v>833</v>
      </c>
      <c r="D176" s="115" t="s">
        <v>867</v>
      </c>
      <c r="E176" s="30">
        <f>COUNTIFS('LB - metas'!$U$7:$U$623,"&gt;0",'LB - metas'!$C$7:$C$623,E173)</f>
        <v>43</v>
      </c>
      <c r="F176" s="133">
        <f>COUNTIFS('LB - metas'!$V$7:$V$623,"&gt;0",'LB - metas'!$C$7:$C$623,E173)</f>
        <v>43</v>
      </c>
      <c r="G176" s="305" t="s">
        <v>842</v>
      </c>
    </row>
    <row r="177" spans="1:7" ht="36.75" thickBot="1" x14ac:dyDescent="0.3">
      <c r="A177" s="121">
        <f t="shared" si="7"/>
        <v>3</v>
      </c>
      <c r="B177" s="304"/>
      <c r="C177" s="203" t="s">
        <v>861</v>
      </c>
      <c r="D177" s="180" t="s">
        <v>860</v>
      </c>
      <c r="E177" s="19">
        <f>COUNTIFS('LB - metas'!$Y$7:$Y$623,"&gt;0",'LB - metas'!$C$7:$C$623,E173)</f>
        <v>43</v>
      </c>
      <c r="F177" s="134">
        <f>COUNTIFS('LB - metas'!$Z$7:$Z$623,"&gt;0",'LB - metas'!$C$7:$C$623,E173)</f>
        <v>43</v>
      </c>
      <c r="G177" s="306"/>
    </row>
    <row r="178" spans="1:7" ht="36" x14ac:dyDescent="0.25">
      <c r="A178" s="54">
        <f t="shared" si="7"/>
        <v>4</v>
      </c>
      <c r="B178" s="307" t="s">
        <v>827</v>
      </c>
      <c r="C178" s="204" t="s">
        <v>834</v>
      </c>
      <c r="D178" s="116" t="s">
        <v>769</v>
      </c>
      <c r="E178" s="53">
        <f>COUNTIFS('LB - metas'!$AB$7:$AB$623,"&gt;0",'LB - metas'!$C$7:$C$623,E173)</f>
        <v>43</v>
      </c>
      <c r="F178" s="135">
        <f>COUNTIFS('LB - metas'!$AC$7:$AC$623,"&gt;0",'LB - metas'!$C$7:$C$623,E173)</f>
        <v>43</v>
      </c>
      <c r="G178" s="210" t="s">
        <v>842</v>
      </c>
    </row>
    <row r="179" spans="1:7" ht="48.75" thickBot="1" x14ac:dyDescent="0.3">
      <c r="A179" s="122">
        <f t="shared" si="7"/>
        <v>5</v>
      </c>
      <c r="B179" s="308"/>
      <c r="C179" s="205" t="s">
        <v>871</v>
      </c>
      <c r="D179" s="124" t="s">
        <v>870</v>
      </c>
      <c r="E179" s="125">
        <f>COUNTIFS('LB - metas'!$AE$7:$AE$623,"&gt;0",'LB - metas'!$C$7:$C$623,E173)</f>
        <v>26</v>
      </c>
      <c r="F179" s="136">
        <f>COUNTIFS('LB - metas'!$AF$7:$AF$623,"&gt;0",'LB - metas'!$C$7:$C$623,E173)</f>
        <v>26</v>
      </c>
      <c r="G179" s="215" t="s">
        <v>843</v>
      </c>
    </row>
    <row r="180" spans="1:7" ht="24.75" thickBot="1" x14ac:dyDescent="0.3">
      <c r="A180" s="55">
        <f t="shared" si="7"/>
        <v>6</v>
      </c>
      <c r="B180" s="165" t="s">
        <v>828</v>
      </c>
      <c r="C180" s="206" t="s">
        <v>874</v>
      </c>
      <c r="D180" s="45" t="s">
        <v>873</v>
      </c>
      <c r="E180" s="44">
        <f>COUNTIFS('LB - metas'!$AH$7:$AH$623,"&gt;0",'LB - metas'!$C$7:$C$623,E173)</f>
        <v>43</v>
      </c>
      <c r="F180" s="135">
        <f>COUNTIFS('LB - metas'!$AI$7:$AI$623,"&gt;0",'LB - metas'!$C$7:$C$623,E173)</f>
        <v>43</v>
      </c>
      <c r="G180" s="210" t="s">
        <v>844</v>
      </c>
    </row>
    <row r="181" spans="1:7" ht="36.75" thickBot="1" x14ac:dyDescent="0.3">
      <c r="A181" s="126">
        <f t="shared" si="7"/>
        <v>7</v>
      </c>
      <c r="B181" s="127" t="s">
        <v>829</v>
      </c>
      <c r="C181" s="128" t="s">
        <v>877</v>
      </c>
      <c r="D181" s="129" t="s">
        <v>876</v>
      </c>
      <c r="E181" s="130">
        <f>COUNTIFS('LB - metas'!$AK$7:$AK$623,"&gt;0",'LB - metas'!$C$7:$C$623,E173)</f>
        <v>43</v>
      </c>
      <c r="F181" s="137">
        <f>COUNTIFS('LB - metas'!$AL$7:$AL$623,"&gt;0",'LB - metas'!$C$7:$C$623,E173)</f>
        <v>43</v>
      </c>
      <c r="G181" s="217" t="s">
        <v>845</v>
      </c>
    </row>
    <row r="182" spans="1:7" ht="36" x14ac:dyDescent="0.25">
      <c r="A182" s="56">
        <f t="shared" si="7"/>
        <v>8</v>
      </c>
      <c r="B182" s="295" t="s">
        <v>830</v>
      </c>
      <c r="C182" s="298" t="s">
        <v>885</v>
      </c>
      <c r="D182" s="43" t="s">
        <v>809</v>
      </c>
      <c r="E182" s="42">
        <f>COUNTIFS('LB - metas'!$AN$7:$AN$623,"&gt;0",'LB - metas'!$C$7:$C$623,E173)</f>
        <v>10</v>
      </c>
      <c r="F182" s="132">
        <f>COUNTIFS('LB - metas'!$AO$7:$AO$623,"&gt;0",'LB - metas'!$C$7:$C$623,E173)</f>
        <v>10</v>
      </c>
      <c r="G182" s="300" t="s">
        <v>847</v>
      </c>
    </row>
    <row r="183" spans="1:7" ht="36" x14ac:dyDescent="0.25">
      <c r="A183" s="212">
        <f t="shared" si="7"/>
        <v>9</v>
      </c>
      <c r="B183" s="296"/>
      <c r="C183" s="299"/>
      <c r="D183" s="148" t="s">
        <v>810</v>
      </c>
      <c r="E183" s="30">
        <f>COUNTIFS('LB - metas'!$AQ$7:$AQ$623,"&gt;0",'LB - metas'!$C$7:$C$623,E173)</f>
        <v>10</v>
      </c>
      <c r="F183" s="131">
        <f>COUNTIFS('LB - metas'!$AR$7:$AR$623,"&gt;0",'LB - metas'!$C$7:$C$623,E173)</f>
        <v>10</v>
      </c>
      <c r="G183" s="301"/>
    </row>
    <row r="184" spans="1:7" ht="60" x14ac:dyDescent="0.25">
      <c r="A184" s="212">
        <f t="shared" si="7"/>
        <v>10</v>
      </c>
      <c r="B184" s="296"/>
      <c r="C184" s="299" t="s">
        <v>837</v>
      </c>
      <c r="D184" s="148" t="s">
        <v>786</v>
      </c>
      <c r="E184" s="30">
        <f>COUNTIFS('LB - metas'!$AT$7:$AT$623,"&gt;0",'LB - metas'!$C$7:$C$623,E173)</f>
        <v>43</v>
      </c>
      <c r="F184" s="133">
        <f>COUNTIFS('LB - metas'!$AU$7:$AU$623,"&gt;0",'LB - metas'!$C$7:$C$623,E173)</f>
        <v>43</v>
      </c>
      <c r="G184" s="302" t="s">
        <v>846</v>
      </c>
    </row>
    <row r="185" spans="1:7" ht="36" x14ac:dyDescent="0.25">
      <c r="A185" s="212">
        <f t="shared" si="7"/>
        <v>11</v>
      </c>
      <c r="B185" s="296"/>
      <c r="C185" s="299"/>
      <c r="D185" s="148" t="s">
        <v>838</v>
      </c>
      <c r="E185" s="30">
        <f>COUNTIFS('LB - metas'!$AW$7:$AW$623,"&gt;0",'LB - metas'!$C$7:$C$623,E173)</f>
        <v>43</v>
      </c>
      <c r="F185" s="133">
        <f>COUNTIFS('LB - metas'!$AX$7:$AX$623,"&gt;0",'LB - metas'!$C$7:$C$623,E173)</f>
        <v>43</v>
      </c>
      <c r="G185" s="302"/>
    </row>
    <row r="186" spans="1:7" ht="48" x14ac:dyDescent="0.25">
      <c r="A186" s="212">
        <f t="shared" si="7"/>
        <v>12</v>
      </c>
      <c r="B186" s="296"/>
      <c r="C186" s="202" t="s">
        <v>831</v>
      </c>
      <c r="D186" s="115" t="s">
        <v>851</v>
      </c>
      <c r="E186" s="30">
        <f>COUNTIFS('LB - metas'!$AZ$7:$AZ$623,"&gt;0",'LB - metas'!$C$7:$C$623,E173)</f>
        <v>26</v>
      </c>
      <c r="F186" s="133">
        <f>COUNTIFS('LB - metas'!$BA$7:$BA$623,"&gt;0",'LB - metas'!$C$7:$C$623,E173)</f>
        <v>37</v>
      </c>
      <c r="G186" s="211" t="s">
        <v>841</v>
      </c>
    </row>
    <row r="187" spans="1:7" ht="24" x14ac:dyDescent="0.25">
      <c r="A187" s="212">
        <f t="shared" si="7"/>
        <v>13</v>
      </c>
      <c r="B187" s="296"/>
      <c r="C187" s="194" t="s">
        <v>884</v>
      </c>
      <c r="D187" s="148" t="s">
        <v>884</v>
      </c>
      <c r="E187" s="30">
        <f>COUNTIFS('LB - metas'!$BC$7:$BC$623,"&gt;0",'LB - metas'!$C$7:$C$623,E173)</f>
        <v>43</v>
      </c>
      <c r="F187" s="133">
        <f>COUNTIFS('LB - metas'!$BD$7:$BD$623,"&gt;0",'LB - metas'!$C$7:$C$623,E173)</f>
        <v>43</v>
      </c>
      <c r="G187" s="211" t="s">
        <v>848</v>
      </c>
    </row>
    <row r="188" spans="1:7" ht="24.75" thickBot="1" x14ac:dyDescent="0.3">
      <c r="A188" s="213">
        <f t="shared" si="7"/>
        <v>14</v>
      </c>
      <c r="B188" s="297"/>
      <c r="C188" s="208" t="s">
        <v>840</v>
      </c>
      <c r="D188" s="195" t="s">
        <v>790</v>
      </c>
      <c r="E188" s="19">
        <f>COUNTIFS('LB - metas'!$BF$7:$BF$623,"&gt;0",'LB - metas'!$C$7:$C$623,E173)</f>
        <v>0</v>
      </c>
      <c r="F188" s="134">
        <f>COUNTIFS('LB - metas'!$BG$7:$BG$623,"&gt;0",'LB - metas'!$C$7:$C$623,E173)</f>
        <v>2</v>
      </c>
      <c r="G188" s="215" t="s">
        <v>37</v>
      </c>
    </row>
    <row r="189" spans="1:7" x14ac:dyDescent="0.25">
      <c r="A189" s="13"/>
      <c r="B189" s="13"/>
      <c r="C189" s="13"/>
      <c r="D189" s="20"/>
      <c r="E189" s="21"/>
      <c r="F189" s="150"/>
      <c r="G189" s="150"/>
    </row>
    <row r="190" spans="1:7" x14ac:dyDescent="0.25">
      <c r="A190" s="13"/>
      <c r="B190" s="13"/>
      <c r="C190" s="13"/>
      <c r="D190" s="20"/>
      <c r="E190" s="21"/>
      <c r="F190" s="150"/>
      <c r="G190" s="150"/>
    </row>
    <row r="191" spans="1:7" x14ac:dyDescent="0.25">
      <c r="A191" s="13"/>
      <c r="B191" s="13"/>
      <c r="C191" s="13"/>
      <c r="D191" s="20"/>
      <c r="E191" s="21"/>
      <c r="F191" s="150"/>
      <c r="G191" s="150"/>
    </row>
    <row r="192" spans="1:7" x14ac:dyDescent="0.25">
      <c r="A192" s="13"/>
      <c r="B192" s="13"/>
      <c r="C192" s="13"/>
      <c r="D192" s="20"/>
      <c r="E192" s="21"/>
      <c r="F192" s="150"/>
      <c r="G192" s="150"/>
    </row>
    <row r="193" spans="1:7" x14ac:dyDescent="0.25">
      <c r="A193" s="13"/>
      <c r="B193" s="13"/>
      <c r="C193" s="13"/>
      <c r="D193" s="20"/>
      <c r="E193" s="21"/>
      <c r="F193" s="150"/>
      <c r="G193" s="150"/>
    </row>
    <row r="194" spans="1:7" x14ac:dyDescent="0.25">
      <c r="A194" s="13"/>
      <c r="B194" s="13"/>
      <c r="C194" s="13"/>
      <c r="D194" s="20"/>
      <c r="E194" s="21"/>
      <c r="F194" s="150"/>
      <c r="G194" s="150"/>
    </row>
    <row r="195" spans="1:7" x14ac:dyDescent="0.25">
      <c r="A195" s="13"/>
      <c r="B195" s="13"/>
      <c r="C195" s="13"/>
      <c r="D195" s="20"/>
      <c r="E195" s="21"/>
      <c r="F195" s="150"/>
      <c r="G195" s="150"/>
    </row>
    <row r="196" spans="1:7" x14ac:dyDescent="0.25">
      <c r="A196" s="13"/>
      <c r="B196" s="13"/>
      <c r="C196" s="13"/>
      <c r="D196" s="20"/>
      <c r="E196" s="21"/>
      <c r="F196" s="150"/>
      <c r="G196" s="150"/>
    </row>
    <row r="197" spans="1:7" x14ac:dyDescent="0.25">
      <c r="A197" s="13"/>
      <c r="B197" s="13"/>
      <c r="C197" s="13"/>
      <c r="D197" s="20"/>
      <c r="E197" s="21"/>
      <c r="F197" s="150"/>
      <c r="G197" s="150"/>
    </row>
    <row r="198" spans="1:7" x14ac:dyDescent="0.25">
      <c r="A198" s="13"/>
      <c r="B198" s="13"/>
      <c r="C198" s="13"/>
      <c r="D198" s="20"/>
      <c r="E198" s="21"/>
      <c r="F198" s="150"/>
      <c r="G198" s="150"/>
    </row>
    <row r="199" spans="1:7" x14ac:dyDescent="0.25">
      <c r="A199" s="13"/>
      <c r="B199" s="13"/>
      <c r="C199" s="13"/>
      <c r="D199" s="20"/>
      <c r="E199" s="21"/>
      <c r="F199" s="150"/>
      <c r="G199" s="150"/>
    </row>
    <row r="200" spans="1:7" x14ac:dyDescent="0.25">
      <c r="A200" s="13"/>
      <c r="B200" s="13"/>
      <c r="C200" s="13"/>
      <c r="D200" s="20"/>
      <c r="E200" s="21"/>
      <c r="F200" s="150"/>
      <c r="G200" s="150"/>
    </row>
    <row r="201" spans="1:7" x14ac:dyDescent="0.25">
      <c r="A201" s="13"/>
      <c r="B201" s="13"/>
      <c r="C201" s="13"/>
      <c r="D201" s="20"/>
      <c r="E201" s="21"/>
      <c r="F201" s="150"/>
      <c r="G201" s="150"/>
    </row>
    <row r="206" spans="1:7" ht="26.25" customHeight="1" x14ac:dyDescent="0.25">
      <c r="A206" s="309"/>
      <c r="B206" s="309"/>
      <c r="C206" s="309"/>
      <c r="D206" s="309"/>
      <c r="E206" s="309"/>
      <c r="F206" s="309"/>
      <c r="G206" s="309"/>
    </row>
    <row r="207" spans="1:7" x14ac:dyDescent="0.25">
      <c r="A207" s="310"/>
      <c r="B207" s="310"/>
      <c r="C207" s="310"/>
      <c r="D207" s="310"/>
      <c r="E207" s="310"/>
      <c r="F207" s="310"/>
      <c r="G207" s="310"/>
    </row>
    <row r="208" spans="1:7" ht="15.75" thickBot="1" x14ac:dyDescent="0.3">
      <c r="A208" s="13"/>
      <c r="B208" s="13"/>
      <c r="C208" s="13"/>
      <c r="D208" s="20" t="s">
        <v>36</v>
      </c>
      <c r="E208" s="21" t="s">
        <v>9</v>
      </c>
      <c r="F208" s="29"/>
      <c r="G208" s="29"/>
    </row>
    <row r="209" spans="1:7" ht="39" thickBot="1" x14ac:dyDescent="0.3">
      <c r="A209" s="141" t="s">
        <v>28</v>
      </c>
      <c r="B209" s="142" t="s">
        <v>824</v>
      </c>
      <c r="C209" s="142" t="s">
        <v>825</v>
      </c>
      <c r="D209" s="143" t="s">
        <v>27</v>
      </c>
      <c r="E209" s="144" t="s">
        <v>892</v>
      </c>
      <c r="F209" s="145" t="s">
        <v>823</v>
      </c>
      <c r="G209" s="143" t="s">
        <v>25</v>
      </c>
    </row>
    <row r="210" spans="1:7" ht="24" x14ac:dyDescent="0.25">
      <c r="A210" s="52">
        <v>1</v>
      </c>
      <c r="B210" s="303" t="s">
        <v>826</v>
      </c>
      <c r="C210" s="202" t="s">
        <v>832</v>
      </c>
      <c r="D210" s="115" t="s">
        <v>866</v>
      </c>
      <c r="E210" s="30">
        <f>COUNTIFS('LB - metas'!$R$7:$R$623,"&gt;0",'LB - metas'!$C$7:$C$623,E208)</f>
        <v>30</v>
      </c>
      <c r="F210" s="133">
        <f>COUNTIFS('LB - metas'!$S$7:$S$623,"&gt;0",'LB - metas'!$C$7:$C$623,E208)</f>
        <v>30</v>
      </c>
      <c r="G210" s="211" t="s">
        <v>29</v>
      </c>
    </row>
    <row r="211" spans="1:7" ht="48" x14ac:dyDescent="0.25">
      <c r="A211" s="52">
        <f t="shared" ref="A211:A223" si="8">A210+1</f>
        <v>2</v>
      </c>
      <c r="B211" s="303"/>
      <c r="C211" s="202" t="s">
        <v>833</v>
      </c>
      <c r="D211" s="115" t="s">
        <v>867</v>
      </c>
      <c r="E211" s="30">
        <f>COUNTIFS('LB - metas'!$U$7:$U$623,"&gt;0",'LB - metas'!$C$7:$C$623,E208)</f>
        <v>30</v>
      </c>
      <c r="F211" s="133">
        <f>COUNTIFS('LB - metas'!$V$7:$V$623,"&gt;0",'LB - metas'!$C$7:$C$623,E208)</f>
        <v>30</v>
      </c>
      <c r="G211" s="305" t="s">
        <v>842</v>
      </c>
    </row>
    <row r="212" spans="1:7" ht="36.75" thickBot="1" x14ac:dyDescent="0.3">
      <c r="A212" s="121">
        <f t="shared" si="8"/>
        <v>3</v>
      </c>
      <c r="B212" s="304"/>
      <c r="C212" s="203" t="s">
        <v>861</v>
      </c>
      <c r="D212" s="180" t="s">
        <v>860</v>
      </c>
      <c r="E212" s="19">
        <f>COUNTIFS('LB - metas'!$Y$7:$Y$623,"&gt;0",'LB - metas'!$C$7:$C$623,E208)</f>
        <v>30</v>
      </c>
      <c r="F212" s="134">
        <f>COUNTIFS('LB - metas'!$Z$7:$Z$623,"&gt;0",'LB - metas'!$C$7:$C$623,E208)</f>
        <v>30</v>
      </c>
      <c r="G212" s="306"/>
    </row>
    <row r="213" spans="1:7" ht="36" x14ac:dyDescent="0.25">
      <c r="A213" s="54">
        <f t="shared" si="8"/>
        <v>4</v>
      </c>
      <c r="B213" s="307" t="s">
        <v>827</v>
      </c>
      <c r="C213" s="204" t="s">
        <v>834</v>
      </c>
      <c r="D213" s="116" t="s">
        <v>769</v>
      </c>
      <c r="E213" s="53">
        <f>COUNTIFS('LB - metas'!$AB$7:$AB$623,"&gt;0",'LB - metas'!$C$7:$C$623,E208)</f>
        <v>30</v>
      </c>
      <c r="F213" s="135">
        <f>COUNTIFS('LB - metas'!$AC$7:$AC$623,"&gt;0",'LB - metas'!$C$7:$C$623,E208)</f>
        <v>30</v>
      </c>
      <c r="G213" s="210" t="s">
        <v>842</v>
      </c>
    </row>
    <row r="214" spans="1:7" ht="48.75" thickBot="1" x14ac:dyDescent="0.3">
      <c r="A214" s="122">
        <f t="shared" si="8"/>
        <v>5</v>
      </c>
      <c r="B214" s="308"/>
      <c r="C214" s="205" t="s">
        <v>871</v>
      </c>
      <c r="D214" s="124" t="s">
        <v>870</v>
      </c>
      <c r="E214" s="125">
        <f>COUNTIFS('LB - metas'!$AE$7:$AE$623,"&gt;0",'LB - metas'!$C$7:$C$623,E208)</f>
        <v>17</v>
      </c>
      <c r="F214" s="136">
        <f>COUNTIFS('LB - metas'!$AF$7:$AF$623,"&gt;0",'LB - metas'!$C$7:$C$623,E208)</f>
        <v>17</v>
      </c>
      <c r="G214" s="215" t="s">
        <v>843</v>
      </c>
    </row>
    <row r="215" spans="1:7" ht="24.75" thickBot="1" x14ac:dyDescent="0.3">
      <c r="A215" s="55">
        <f t="shared" si="8"/>
        <v>6</v>
      </c>
      <c r="B215" s="165" t="s">
        <v>828</v>
      </c>
      <c r="C215" s="206" t="s">
        <v>874</v>
      </c>
      <c r="D215" s="45" t="s">
        <v>873</v>
      </c>
      <c r="E215" s="44">
        <f>COUNTIFS('LB - metas'!$AH$7:$AH$623,"&gt;0",'LB - metas'!$C$7:$C$623,E208)</f>
        <v>30</v>
      </c>
      <c r="F215" s="135">
        <f>COUNTIFS('LB - metas'!$AI$7:$AI$623,"&gt;0",'LB - metas'!$C$7:$C$623,E208)</f>
        <v>30</v>
      </c>
      <c r="G215" s="210" t="s">
        <v>844</v>
      </c>
    </row>
    <row r="216" spans="1:7" ht="36.75" thickBot="1" x14ac:dyDescent="0.3">
      <c r="A216" s="126">
        <f t="shared" si="8"/>
        <v>7</v>
      </c>
      <c r="B216" s="127" t="s">
        <v>829</v>
      </c>
      <c r="C216" s="128" t="s">
        <v>877</v>
      </c>
      <c r="D216" s="129" t="s">
        <v>876</v>
      </c>
      <c r="E216" s="130">
        <f>COUNTIFS('LB - metas'!$AK$7:$AK$623,"&gt;0",'LB - metas'!$C$7:$C$623,E208)</f>
        <v>30</v>
      </c>
      <c r="F216" s="137">
        <f>COUNTIFS('LB - metas'!$AL$7:$AL$623,"&gt;0",'LB - metas'!$C$7:$C$623,E208)</f>
        <v>30</v>
      </c>
      <c r="G216" s="217" t="s">
        <v>845</v>
      </c>
    </row>
    <row r="217" spans="1:7" ht="36" x14ac:dyDescent="0.25">
      <c r="A217" s="56">
        <f t="shared" si="8"/>
        <v>8</v>
      </c>
      <c r="B217" s="295" t="s">
        <v>830</v>
      </c>
      <c r="C217" s="298" t="s">
        <v>885</v>
      </c>
      <c r="D217" s="43" t="s">
        <v>809</v>
      </c>
      <c r="E217" s="42">
        <f>COUNTIFS('LB - metas'!$AN$7:$AN$623,"&gt;0",'LB - metas'!$C$7:$C$623,E208)</f>
        <v>7</v>
      </c>
      <c r="F217" s="132">
        <f>COUNTIFS('LB - metas'!$AO$7:$AO$623,"&gt;0",'LB - metas'!$C$7:$C$623,E208)</f>
        <v>7</v>
      </c>
      <c r="G217" s="300" t="s">
        <v>847</v>
      </c>
    </row>
    <row r="218" spans="1:7" ht="36" x14ac:dyDescent="0.25">
      <c r="A218" s="212">
        <f t="shared" si="8"/>
        <v>9</v>
      </c>
      <c r="B218" s="296"/>
      <c r="C218" s="299"/>
      <c r="D218" s="148" t="s">
        <v>810</v>
      </c>
      <c r="E218" s="30">
        <f>COUNTIFS('LB - metas'!$AQ$7:$AQ$623,"&gt;0",'LB - metas'!$C$7:$C$623,E208)</f>
        <v>7</v>
      </c>
      <c r="F218" s="131">
        <f>COUNTIFS('LB - metas'!$AR$7:$AR$623,"&gt;0",'LB - metas'!$C$7:$C$623,E208)</f>
        <v>7</v>
      </c>
      <c r="G218" s="301"/>
    </row>
    <row r="219" spans="1:7" ht="60" x14ac:dyDescent="0.25">
      <c r="A219" s="212">
        <f t="shared" si="8"/>
        <v>10</v>
      </c>
      <c r="B219" s="296"/>
      <c r="C219" s="299" t="s">
        <v>837</v>
      </c>
      <c r="D219" s="148" t="s">
        <v>786</v>
      </c>
      <c r="E219" s="30">
        <f>COUNTIFS('LB - metas'!$AT$7:$AT$623,"&gt;0",'LB - metas'!$C$7:$C$623,E208)</f>
        <v>30</v>
      </c>
      <c r="F219" s="133">
        <f>COUNTIFS('LB - metas'!$AU$7:$AU$623,"&gt;0",'LB - metas'!$C$7:$C$623,E208)</f>
        <v>30</v>
      </c>
      <c r="G219" s="302" t="s">
        <v>846</v>
      </c>
    </row>
    <row r="220" spans="1:7" ht="36" x14ac:dyDescent="0.25">
      <c r="A220" s="212">
        <f t="shared" si="8"/>
        <v>11</v>
      </c>
      <c r="B220" s="296"/>
      <c r="C220" s="299"/>
      <c r="D220" s="148" t="s">
        <v>838</v>
      </c>
      <c r="E220" s="30">
        <f>COUNTIFS('LB - metas'!$AW$7:$AW$623,"&gt;0",'LB - metas'!$C$7:$C$623,E208)</f>
        <v>30</v>
      </c>
      <c r="F220" s="133">
        <f>COUNTIFS('LB - metas'!$AX$7:$AX$623,"&gt;0",'LB - metas'!$C$7:$C$623,E208)</f>
        <v>30</v>
      </c>
      <c r="G220" s="302"/>
    </row>
    <row r="221" spans="1:7" ht="48" x14ac:dyDescent="0.25">
      <c r="A221" s="212">
        <f t="shared" si="8"/>
        <v>12</v>
      </c>
      <c r="B221" s="296"/>
      <c r="C221" s="202" t="s">
        <v>831</v>
      </c>
      <c r="D221" s="115" t="s">
        <v>851</v>
      </c>
      <c r="E221" s="30">
        <f>COUNTIFS('LB - metas'!$AZ$7:$AZ$623,"&gt;0",'LB - metas'!$C$7:$C$623,E208)</f>
        <v>25</v>
      </c>
      <c r="F221" s="133">
        <f>COUNTIFS('LB - metas'!$BA$7:$BA$623,"&gt;0",'LB - metas'!$C$7:$C$623,E208)</f>
        <v>26</v>
      </c>
      <c r="G221" s="211" t="s">
        <v>841</v>
      </c>
    </row>
    <row r="222" spans="1:7" ht="24" x14ac:dyDescent="0.25">
      <c r="A222" s="212">
        <f t="shared" si="8"/>
        <v>13</v>
      </c>
      <c r="B222" s="296"/>
      <c r="C222" s="194" t="s">
        <v>884</v>
      </c>
      <c r="D222" s="148" t="s">
        <v>884</v>
      </c>
      <c r="E222" s="30">
        <f>COUNTIFS('LB - metas'!$BC$7:$BC$623,"&gt;0",'LB - metas'!$C$7:$C$623,E208)</f>
        <v>30</v>
      </c>
      <c r="F222" s="133">
        <f>COUNTIFS('LB - metas'!$BD$7:$BD$623,"&gt;0",'LB - metas'!$C$7:$C$623,E208)</f>
        <v>30</v>
      </c>
      <c r="G222" s="211" t="s">
        <v>848</v>
      </c>
    </row>
    <row r="223" spans="1:7" ht="24.75" thickBot="1" x14ac:dyDescent="0.3">
      <c r="A223" s="213">
        <f t="shared" si="8"/>
        <v>14</v>
      </c>
      <c r="B223" s="297"/>
      <c r="C223" s="208" t="s">
        <v>840</v>
      </c>
      <c r="D223" s="195" t="s">
        <v>790</v>
      </c>
      <c r="E223" s="19">
        <f>COUNTIFS('LB - metas'!$BF$7:$BF$623,"&gt;0",'LB - metas'!$C$7:$C$623,E208)</f>
        <v>0</v>
      </c>
      <c r="F223" s="134">
        <f>COUNTIFS('LB - metas'!$BG$7:$BG$623,"&gt;0",'LB - metas'!$C$7:$C$623,E208)</f>
        <v>0</v>
      </c>
      <c r="G223" s="215" t="s">
        <v>37</v>
      </c>
    </row>
    <row r="224" spans="1:7" x14ac:dyDescent="0.25">
      <c r="A224" s="13"/>
      <c r="B224" s="13"/>
      <c r="C224" s="13"/>
      <c r="D224" s="20"/>
      <c r="E224" s="21"/>
      <c r="F224" s="150"/>
      <c r="G224" s="150"/>
    </row>
    <row r="225" spans="1:7" x14ac:dyDescent="0.25">
      <c r="A225" s="13"/>
      <c r="B225" s="13"/>
      <c r="C225" s="13"/>
      <c r="D225" s="20"/>
      <c r="E225" s="21"/>
      <c r="F225" s="150"/>
      <c r="G225" s="150"/>
    </row>
    <row r="226" spans="1:7" x14ac:dyDescent="0.25">
      <c r="A226" s="13"/>
      <c r="B226" s="13"/>
      <c r="C226" s="13"/>
      <c r="D226" s="20"/>
      <c r="E226" s="21"/>
      <c r="F226" s="150"/>
      <c r="G226" s="150"/>
    </row>
    <row r="227" spans="1:7" x14ac:dyDescent="0.25">
      <c r="A227" s="13"/>
      <c r="B227" s="13"/>
      <c r="C227" s="13"/>
      <c r="D227" s="20"/>
      <c r="E227" s="21"/>
      <c r="F227" s="150"/>
      <c r="G227" s="150"/>
    </row>
    <row r="228" spans="1:7" x14ac:dyDescent="0.25">
      <c r="A228" s="13"/>
      <c r="B228" s="13"/>
      <c r="C228" s="13"/>
      <c r="D228" s="20"/>
      <c r="E228" s="21"/>
      <c r="F228" s="150"/>
      <c r="G228" s="150"/>
    </row>
    <row r="229" spans="1:7" x14ac:dyDescent="0.25">
      <c r="A229" s="13"/>
      <c r="B229" s="13"/>
      <c r="C229" s="13"/>
      <c r="D229" s="20"/>
      <c r="E229" s="21"/>
      <c r="F229" s="150"/>
      <c r="G229" s="150"/>
    </row>
    <row r="230" spans="1:7" x14ac:dyDescent="0.25">
      <c r="A230" s="13"/>
      <c r="B230" s="13"/>
      <c r="C230" s="13"/>
      <c r="D230" s="20"/>
      <c r="E230" s="21"/>
      <c r="F230" s="150"/>
      <c r="G230" s="150"/>
    </row>
    <row r="231" spans="1:7" x14ac:dyDescent="0.25">
      <c r="A231" s="13"/>
      <c r="B231" s="13"/>
      <c r="C231" s="13"/>
      <c r="D231" s="20"/>
      <c r="E231" s="21"/>
      <c r="F231" s="150"/>
      <c r="G231" s="150"/>
    </row>
    <row r="232" spans="1:7" x14ac:dyDescent="0.25">
      <c r="A232" s="13"/>
      <c r="B232" s="13"/>
      <c r="C232" s="13"/>
      <c r="D232" s="20"/>
      <c r="E232" s="21"/>
      <c r="F232" s="150"/>
      <c r="G232" s="150"/>
    </row>
    <row r="233" spans="1:7" x14ac:dyDescent="0.25">
      <c r="A233" s="13"/>
      <c r="B233" s="13"/>
      <c r="C233" s="13"/>
      <c r="D233" s="20"/>
      <c r="E233" s="21"/>
      <c r="F233" s="150"/>
      <c r="G233" s="150"/>
    </row>
    <row r="234" spans="1:7" x14ac:dyDescent="0.25">
      <c r="A234" s="13"/>
      <c r="B234" s="13"/>
      <c r="C234" s="13"/>
      <c r="D234" s="20"/>
      <c r="E234" s="21"/>
      <c r="F234" s="150"/>
      <c r="G234" s="150"/>
    </row>
    <row r="235" spans="1:7" x14ac:dyDescent="0.25">
      <c r="A235" s="13"/>
      <c r="B235" s="13"/>
      <c r="C235" s="13"/>
      <c r="D235" s="20"/>
      <c r="E235" s="21"/>
      <c r="F235" s="150"/>
      <c r="G235" s="150"/>
    </row>
    <row r="236" spans="1:7" x14ac:dyDescent="0.25">
      <c r="A236" s="13"/>
      <c r="B236" s="13"/>
      <c r="C236" s="13"/>
      <c r="D236" s="20"/>
      <c r="E236" s="21"/>
      <c r="F236" s="150"/>
      <c r="G236" s="150"/>
    </row>
    <row r="241" spans="1:7" ht="26.25" customHeight="1" x14ac:dyDescent="0.25">
      <c r="A241" s="309"/>
      <c r="B241" s="309"/>
      <c r="C241" s="309"/>
      <c r="D241" s="309"/>
      <c r="E241" s="309"/>
      <c r="F241" s="309"/>
      <c r="G241" s="309"/>
    </row>
    <row r="242" spans="1:7" x14ac:dyDescent="0.25">
      <c r="A242" s="310"/>
      <c r="B242" s="310"/>
      <c r="C242" s="310"/>
      <c r="D242" s="310"/>
      <c r="E242" s="310"/>
      <c r="F242" s="310"/>
      <c r="G242" s="310"/>
    </row>
    <row r="243" spans="1:7" ht="15.75" thickBot="1" x14ac:dyDescent="0.3">
      <c r="A243" s="13"/>
      <c r="B243" s="13"/>
      <c r="C243" s="13"/>
      <c r="D243" s="20" t="s">
        <v>36</v>
      </c>
      <c r="E243" s="21" t="s">
        <v>10</v>
      </c>
      <c r="F243" s="29"/>
      <c r="G243" s="29"/>
    </row>
    <row r="244" spans="1:7" ht="39" thickBot="1" x14ac:dyDescent="0.3">
      <c r="A244" s="141" t="s">
        <v>28</v>
      </c>
      <c r="B244" s="142" t="s">
        <v>824</v>
      </c>
      <c r="C244" s="142" t="s">
        <v>825</v>
      </c>
      <c r="D244" s="143" t="s">
        <v>27</v>
      </c>
      <c r="E244" s="144" t="s">
        <v>892</v>
      </c>
      <c r="F244" s="145" t="s">
        <v>823</v>
      </c>
      <c r="G244" s="143" t="s">
        <v>25</v>
      </c>
    </row>
    <row r="245" spans="1:7" ht="24" x14ac:dyDescent="0.25">
      <c r="A245" s="52">
        <v>1</v>
      </c>
      <c r="B245" s="303" t="s">
        <v>826</v>
      </c>
      <c r="C245" s="202" t="s">
        <v>832</v>
      </c>
      <c r="D245" s="115" t="s">
        <v>866</v>
      </c>
      <c r="E245" s="30">
        <f>COUNTIFS('LB - metas'!$R$7:$R$623,"&gt;0",'LB - metas'!$C$7:$C$623,E243)</f>
        <v>29</v>
      </c>
      <c r="F245" s="133">
        <f>COUNTIFS('LB - metas'!$S$7:$S$623,"&gt;0",'LB - metas'!$C$7:$C$623,E243)</f>
        <v>29</v>
      </c>
      <c r="G245" s="211" t="s">
        <v>29</v>
      </c>
    </row>
    <row r="246" spans="1:7" ht="48" x14ac:dyDescent="0.25">
      <c r="A246" s="52">
        <f t="shared" ref="A246:A258" si="9">A245+1</f>
        <v>2</v>
      </c>
      <c r="B246" s="303"/>
      <c r="C246" s="202" t="s">
        <v>833</v>
      </c>
      <c r="D246" s="115" t="s">
        <v>867</v>
      </c>
      <c r="E246" s="30">
        <f>COUNTIFS('LB - metas'!$U$7:$U$623,"&gt;0",'LB - metas'!$C$7:$C$623,E243)</f>
        <v>29</v>
      </c>
      <c r="F246" s="133">
        <f>COUNTIFS('LB - metas'!$V$7:$V$623,"&gt;0",'LB - metas'!$C$7:$C$623,E243)</f>
        <v>29</v>
      </c>
      <c r="G246" s="305" t="s">
        <v>842</v>
      </c>
    </row>
    <row r="247" spans="1:7" ht="36.75" thickBot="1" x14ac:dyDescent="0.3">
      <c r="A247" s="121">
        <f t="shared" si="9"/>
        <v>3</v>
      </c>
      <c r="B247" s="304"/>
      <c r="C247" s="203" t="s">
        <v>861</v>
      </c>
      <c r="D247" s="180" t="s">
        <v>860</v>
      </c>
      <c r="E247" s="19">
        <f>COUNTIFS('LB - metas'!$Y$7:$Y$623,"&gt;0",'LB - metas'!$C$7:$C$623,E243)</f>
        <v>29</v>
      </c>
      <c r="F247" s="134">
        <f>COUNTIFS('LB - metas'!$Z$7:$Z$623,"&gt;0",'LB - metas'!$C$7:$C$623,E243)</f>
        <v>29</v>
      </c>
      <c r="G247" s="306"/>
    </row>
    <row r="248" spans="1:7" ht="36" x14ac:dyDescent="0.25">
      <c r="A248" s="54">
        <f t="shared" si="9"/>
        <v>4</v>
      </c>
      <c r="B248" s="307" t="s">
        <v>827</v>
      </c>
      <c r="C248" s="204" t="s">
        <v>834</v>
      </c>
      <c r="D248" s="116" t="s">
        <v>769</v>
      </c>
      <c r="E248" s="53">
        <f>COUNTIFS('LB - metas'!$AB$7:$AB$623,"&gt;0",'LB - metas'!$C$7:$C$623,E243)</f>
        <v>29</v>
      </c>
      <c r="F248" s="135">
        <f>COUNTIFS('LB - metas'!$AC$7:$AC$623,"&gt;0",'LB - metas'!$C$7:$C$623,E243)</f>
        <v>29</v>
      </c>
      <c r="G248" s="210" t="s">
        <v>842</v>
      </c>
    </row>
    <row r="249" spans="1:7" ht="48.75" thickBot="1" x14ac:dyDescent="0.3">
      <c r="A249" s="122">
        <f t="shared" si="9"/>
        <v>5</v>
      </c>
      <c r="B249" s="308"/>
      <c r="C249" s="205" t="s">
        <v>871</v>
      </c>
      <c r="D249" s="124" t="s">
        <v>870</v>
      </c>
      <c r="E249" s="125">
        <f>COUNTIFS('LB - metas'!$AE$7:$AE$623,"&gt;0",'LB - metas'!$C$7:$C$623,E243)</f>
        <v>9</v>
      </c>
      <c r="F249" s="136">
        <f>COUNTIFS('LB - metas'!$AF$7:$AF$623,"&gt;0",'LB - metas'!$C$7:$C$623,E243)</f>
        <v>9</v>
      </c>
      <c r="G249" s="215" t="s">
        <v>843</v>
      </c>
    </row>
    <row r="250" spans="1:7" ht="24.75" thickBot="1" x14ac:dyDescent="0.3">
      <c r="A250" s="55">
        <f t="shared" si="9"/>
        <v>6</v>
      </c>
      <c r="B250" s="165" t="s">
        <v>828</v>
      </c>
      <c r="C250" s="206" t="s">
        <v>874</v>
      </c>
      <c r="D250" s="45" t="s">
        <v>873</v>
      </c>
      <c r="E250" s="44">
        <f>COUNTIFS('LB - metas'!$AH$7:$AH$623,"&gt;0",'LB - metas'!$C$7:$C$623,E243)</f>
        <v>29</v>
      </c>
      <c r="F250" s="135">
        <f>COUNTIFS('LB - metas'!$AI$7:$AI$623,"&gt;0",'LB - metas'!$C$7:$C$623,E243)</f>
        <v>29</v>
      </c>
      <c r="G250" s="210" t="s">
        <v>844</v>
      </c>
    </row>
    <row r="251" spans="1:7" ht="36.75" thickBot="1" x14ac:dyDescent="0.3">
      <c r="A251" s="126">
        <f t="shared" si="9"/>
        <v>7</v>
      </c>
      <c r="B251" s="127" t="s">
        <v>829</v>
      </c>
      <c r="C251" s="128" t="s">
        <v>877</v>
      </c>
      <c r="D251" s="129" t="s">
        <v>876</v>
      </c>
      <c r="E251" s="130">
        <f>COUNTIFS('LB - metas'!$AK$7:$AK$623,"&gt;0",'LB - metas'!$C$7:$C$623,E243)</f>
        <v>29</v>
      </c>
      <c r="F251" s="137">
        <f>COUNTIFS('LB - metas'!$AL$7:$AL$623,"&gt;0",'LB - metas'!$C$7:$C$623,E243)</f>
        <v>29</v>
      </c>
      <c r="G251" s="217" t="s">
        <v>845</v>
      </c>
    </row>
    <row r="252" spans="1:7" ht="36" x14ac:dyDescent="0.25">
      <c r="A252" s="56">
        <f t="shared" si="9"/>
        <v>8</v>
      </c>
      <c r="B252" s="295" t="s">
        <v>830</v>
      </c>
      <c r="C252" s="298" t="s">
        <v>885</v>
      </c>
      <c r="D252" s="43" t="s">
        <v>809</v>
      </c>
      <c r="E252" s="42">
        <f>COUNTIFS('LB - metas'!$AN$7:$AN$623,"&gt;0",'LB - metas'!$C$7:$C$623,E243)</f>
        <v>4</v>
      </c>
      <c r="F252" s="132">
        <f>COUNTIFS('LB - metas'!$AO$7:$AO$623,"&gt;0",'LB - metas'!$C$7:$C$623,E243)</f>
        <v>4</v>
      </c>
      <c r="G252" s="300" t="s">
        <v>847</v>
      </c>
    </row>
    <row r="253" spans="1:7" ht="36" x14ac:dyDescent="0.25">
      <c r="A253" s="212">
        <f t="shared" si="9"/>
        <v>9</v>
      </c>
      <c r="B253" s="296"/>
      <c r="C253" s="299"/>
      <c r="D253" s="148" t="s">
        <v>810</v>
      </c>
      <c r="E253" s="30">
        <f>COUNTIFS('LB - metas'!$AQ$7:$AQ$623,"&gt;0",'LB - metas'!$C$7:$C$623,E243)</f>
        <v>4</v>
      </c>
      <c r="F253" s="131">
        <f>COUNTIFS('LB - metas'!$AR$7:$AR$623,"&gt;0",'LB - metas'!$C$7:$C$623,E243)</f>
        <v>4</v>
      </c>
      <c r="G253" s="301"/>
    </row>
    <row r="254" spans="1:7" ht="60" x14ac:dyDescent="0.25">
      <c r="A254" s="212">
        <f t="shared" si="9"/>
        <v>10</v>
      </c>
      <c r="B254" s="296"/>
      <c r="C254" s="299" t="s">
        <v>837</v>
      </c>
      <c r="D254" s="148" t="s">
        <v>786</v>
      </c>
      <c r="E254" s="30">
        <f>COUNTIFS('LB - metas'!$AT$7:$AT$623,"&gt;0",'LB - metas'!$C$7:$C$623,E243)</f>
        <v>29</v>
      </c>
      <c r="F254" s="133">
        <f>COUNTIFS('LB - metas'!$AU$7:$AU$623,"&gt;0",'LB - metas'!$C$7:$C$623,E243)</f>
        <v>29</v>
      </c>
      <c r="G254" s="302" t="s">
        <v>846</v>
      </c>
    </row>
    <row r="255" spans="1:7" ht="36" x14ac:dyDescent="0.25">
      <c r="A255" s="212">
        <f t="shared" si="9"/>
        <v>11</v>
      </c>
      <c r="B255" s="296"/>
      <c r="C255" s="299"/>
      <c r="D255" s="148" t="s">
        <v>838</v>
      </c>
      <c r="E255" s="30">
        <f>COUNTIFS('LB - metas'!$AW$7:$AW$623,"&gt;0",'LB - metas'!$C$7:$C$623,E243)</f>
        <v>29</v>
      </c>
      <c r="F255" s="133">
        <f>COUNTIFS('LB - metas'!$AX$7:$AX$623,"&gt;0",'LB - metas'!$C$7:$C$623,E243)</f>
        <v>29</v>
      </c>
      <c r="G255" s="302"/>
    </row>
    <row r="256" spans="1:7" ht="48" x14ac:dyDescent="0.25">
      <c r="A256" s="212">
        <f t="shared" si="9"/>
        <v>12</v>
      </c>
      <c r="B256" s="296"/>
      <c r="C256" s="202" t="s">
        <v>831</v>
      </c>
      <c r="D256" s="115" t="s">
        <v>851</v>
      </c>
      <c r="E256" s="30">
        <f>COUNTIFS('LB - metas'!$AZ$7:$AZ$623,"&gt;0",'LB - metas'!$C$7:$C$623,E243)</f>
        <v>24</v>
      </c>
      <c r="F256" s="133">
        <f>COUNTIFS('LB - metas'!$BA$7:$BA$623,"&gt;0",'LB - metas'!$C$7:$C$623,E243)</f>
        <v>28</v>
      </c>
      <c r="G256" s="211" t="s">
        <v>841</v>
      </c>
    </row>
    <row r="257" spans="1:7" ht="24" x14ac:dyDescent="0.25">
      <c r="A257" s="212">
        <f t="shared" si="9"/>
        <v>13</v>
      </c>
      <c r="B257" s="296"/>
      <c r="C257" s="194" t="s">
        <v>884</v>
      </c>
      <c r="D257" s="148" t="s">
        <v>884</v>
      </c>
      <c r="E257" s="30">
        <f>COUNTIFS('LB - metas'!$BC$7:$BC$623,"&gt;0",'LB - metas'!$C$7:$C$623,E243)</f>
        <v>29</v>
      </c>
      <c r="F257" s="133">
        <f>COUNTIFS('LB - metas'!$BD$7:$BD$623,"&gt;0",'LB - metas'!$C$7:$C$623,E243)</f>
        <v>29</v>
      </c>
      <c r="G257" s="211" t="s">
        <v>848</v>
      </c>
    </row>
    <row r="258" spans="1:7" ht="24.75" thickBot="1" x14ac:dyDescent="0.3">
      <c r="A258" s="213">
        <f t="shared" si="9"/>
        <v>14</v>
      </c>
      <c r="B258" s="297"/>
      <c r="C258" s="208" t="s">
        <v>840</v>
      </c>
      <c r="D258" s="195" t="s">
        <v>790</v>
      </c>
      <c r="E258" s="19">
        <f>COUNTIFS('LB - metas'!$BF$7:$BF$623,"&gt;0",'LB - metas'!$C$7:$C$623,E243)</f>
        <v>0</v>
      </c>
      <c r="F258" s="134">
        <f>COUNTIFS('LB - metas'!$BG$7:$BG$623,"&gt;0",'LB - metas'!$C$7:$C$623,E243)</f>
        <v>3</v>
      </c>
      <c r="G258" s="215" t="s">
        <v>37</v>
      </c>
    </row>
    <row r="259" spans="1:7" x14ac:dyDescent="0.25">
      <c r="A259" s="13"/>
      <c r="B259" s="13"/>
      <c r="C259" s="13"/>
      <c r="D259" s="20"/>
      <c r="E259" s="21"/>
      <c r="F259" s="150"/>
      <c r="G259" s="150"/>
    </row>
    <row r="260" spans="1:7" x14ac:dyDescent="0.25">
      <c r="A260" s="13"/>
      <c r="B260" s="13"/>
      <c r="C260" s="13"/>
      <c r="D260" s="20"/>
      <c r="E260" s="21"/>
      <c r="F260" s="150"/>
      <c r="G260" s="150"/>
    </row>
    <row r="261" spans="1:7" x14ac:dyDescent="0.25">
      <c r="A261" s="13"/>
      <c r="B261" s="13"/>
      <c r="C261" s="13"/>
      <c r="D261" s="20"/>
      <c r="E261" s="21"/>
      <c r="F261" s="150"/>
      <c r="G261" s="150"/>
    </row>
    <row r="262" spans="1:7" x14ac:dyDescent="0.25">
      <c r="A262" s="13"/>
      <c r="B262" s="13"/>
      <c r="C262" s="13"/>
      <c r="D262" s="20"/>
      <c r="E262" s="21"/>
      <c r="F262" s="150"/>
      <c r="G262" s="150"/>
    </row>
    <row r="263" spans="1:7" x14ac:dyDescent="0.25">
      <c r="A263" s="13"/>
      <c r="B263" s="13"/>
      <c r="C263" s="13"/>
      <c r="D263" s="20"/>
      <c r="E263" s="21"/>
      <c r="F263" s="150"/>
      <c r="G263" s="150"/>
    </row>
    <row r="264" spans="1:7" x14ac:dyDescent="0.25">
      <c r="A264" s="13"/>
      <c r="B264" s="13"/>
      <c r="C264" s="13"/>
      <c r="D264" s="20"/>
      <c r="E264" s="21"/>
      <c r="F264" s="150"/>
      <c r="G264" s="150"/>
    </row>
    <row r="265" spans="1:7" x14ac:dyDescent="0.25">
      <c r="A265" s="13"/>
      <c r="B265" s="13"/>
      <c r="C265" s="13"/>
      <c r="D265" s="20"/>
      <c r="E265" s="21"/>
      <c r="F265" s="150"/>
      <c r="G265" s="150"/>
    </row>
    <row r="266" spans="1:7" x14ac:dyDescent="0.25">
      <c r="A266" s="13"/>
      <c r="B266" s="13"/>
      <c r="C266" s="13"/>
      <c r="D266" s="20"/>
      <c r="E266" s="21"/>
      <c r="F266" s="150"/>
      <c r="G266" s="150"/>
    </row>
    <row r="267" spans="1:7" x14ac:dyDescent="0.25">
      <c r="A267" s="13"/>
      <c r="B267" s="13"/>
      <c r="C267" s="13"/>
      <c r="D267" s="20"/>
      <c r="E267" s="21"/>
      <c r="F267" s="150"/>
      <c r="G267" s="150"/>
    </row>
    <row r="268" spans="1:7" x14ac:dyDescent="0.25">
      <c r="A268" s="13"/>
      <c r="B268" s="13"/>
      <c r="C268" s="13"/>
      <c r="D268" s="20"/>
      <c r="E268" s="21"/>
      <c r="F268" s="150"/>
      <c r="G268" s="150"/>
    </row>
    <row r="269" spans="1:7" x14ac:dyDescent="0.25">
      <c r="A269" s="13"/>
      <c r="B269" s="13"/>
      <c r="C269" s="13"/>
      <c r="D269" s="20"/>
      <c r="E269" s="21"/>
      <c r="F269" s="150"/>
      <c r="G269" s="150"/>
    </row>
    <row r="270" spans="1:7" x14ac:dyDescent="0.25">
      <c r="A270" s="13"/>
      <c r="B270" s="13"/>
      <c r="C270" s="13"/>
      <c r="D270" s="20"/>
      <c r="E270" s="21"/>
      <c r="F270" s="150"/>
      <c r="G270" s="150"/>
    </row>
    <row r="271" spans="1:7" x14ac:dyDescent="0.25">
      <c r="A271" s="13"/>
      <c r="B271" s="13"/>
      <c r="C271" s="13"/>
      <c r="D271" s="20"/>
      <c r="E271" s="21"/>
      <c r="F271" s="150"/>
      <c r="G271" s="150"/>
    </row>
    <row r="276" spans="1:7" ht="26.25" customHeight="1" x14ac:dyDescent="0.25">
      <c r="A276" s="309"/>
      <c r="B276" s="309"/>
      <c r="C276" s="309"/>
      <c r="D276" s="309"/>
      <c r="E276" s="309"/>
      <c r="F276" s="309"/>
      <c r="G276" s="309"/>
    </row>
    <row r="277" spans="1:7" x14ac:dyDescent="0.25">
      <c r="A277" s="310"/>
      <c r="B277" s="310"/>
      <c r="C277" s="310"/>
      <c r="D277" s="310"/>
      <c r="E277" s="310"/>
      <c r="F277" s="310"/>
      <c r="G277" s="310"/>
    </row>
    <row r="278" spans="1:7" ht="15.75" thickBot="1" x14ac:dyDescent="0.3">
      <c r="A278" s="13"/>
      <c r="B278" s="13"/>
      <c r="C278" s="13"/>
      <c r="D278" s="20" t="s">
        <v>36</v>
      </c>
      <c r="E278" s="21" t="s">
        <v>11</v>
      </c>
      <c r="F278" s="29"/>
      <c r="G278" s="29"/>
    </row>
    <row r="279" spans="1:7" ht="39" thickBot="1" x14ac:dyDescent="0.3">
      <c r="A279" s="141" t="s">
        <v>28</v>
      </c>
      <c r="B279" s="142" t="s">
        <v>824</v>
      </c>
      <c r="C279" s="142" t="s">
        <v>825</v>
      </c>
      <c r="D279" s="143" t="s">
        <v>27</v>
      </c>
      <c r="E279" s="144" t="s">
        <v>892</v>
      </c>
      <c r="F279" s="145" t="s">
        <v>823</v>
      </c>
      <c r="G279" s="143" t="s">
        <v>25</v>
      </c>
    </row>
    <row r="280" spans="1:7" ht="24" x14ac:dyDescent="0.25">
      <c r="A280" s="52">
        <v>1</v>
      </c>
      <c r="B280" s="303" t="s">
        <v>826</v>
      </c>
      <c r="C280" s="202" t="s">
        <v>832</v>
      </c>
      <c r="D280" s="115" t="s">
        <v>866</v>
      </c>
      <c r="E280" s="30">
        <f>COUNTIFS('LB - metas'!$R$7:$R$623,"&gt;0",'LB - metas'!$C$7:$C$623,E278)</f>
        <v>51</v>
      </c>
      <c r="F280" s="133">
        <f>COUNTIFS('LB - metas'!$S$7:$S$623,"&gt;0",'LB - metas'!$C$7:$C$623,E278)</f>
        <v>51</v>
      </c>
      <c r="G280" s="211" t="s">
        <v>29</v>
      </c>
    </row>
    <row r="281" spans="1:7" ht="48" x14ac:dyDescent="0.25">
      <c r="A281" s="52">
        <f t="shared" ref="A281:A293" si="10">A280+1</f>
        <v>2</v>
      </c>
      <c r="B281" s="303"/>
      <c r="C281" s="202" t="s">
        <v>833</v>
      </c>
      <c r="D281" s="115" t="s">
        <v>867</v>
      </c>
      <c r="E281" s="30">
        <f>COUNTIFS('LB - metas'!$U$7:$U$623,"&gt;0",'LB - metas'!$C$7:$C$623,E278)</f>
        <v>51</v>
      </c>
      <c r="F281" s="133">
        <f>COUNTIFS('LB - metas'!$V$7:$V$623,"&gt;0",'LB - metas'!$C$7:$C$623,E278)</f>
        <v>51</v>
      </c>
      <c r="G281" s="305" t="s">
        <v>842</v>
      </c>
    </row>
    <row r="282" spans="1:7" ht="36.75" thickBot="1" x14ac:dyDescent="0.3">
      <c r="A282" s="121">
        <f t="shared" si="10"/>
        <v>3</v>
      </c>
      <c r="B282" s="304"/>
      <c r="C282" s="203" t="s">
        <v>861</v>
      </c>
      <c r="D282" s="180" t="s">
        <v>860</v>
      </c>
      <c r="E282" s="19">
        <f>COUNTIFS('LB - metas'!$Y$7:$Y$623,"&gt;0",'LB - metas'!$C$7:$C$623,E278)</f>
        <v>51</v>
      </c>
      <c r="F282" s="134">
        <f>COUNTIFS('LB - metas'!$Z$7:$Z$623,"&gt;0",'LB - metas'!$C$7:$C$623,E278)</f>
        <v>51</v>
      </c>
      <c r="G282" s="306"/>
    </row>
    <row r="283" spans="1:7" ht="36" x14ac:dyDescent="0.25">
      <c r="A283" s="54">
        <f t="shared" si="10"/>
        <v>4</v>
      </c>
      <c r="B283" s="307" t="s">
        <v>827</v>
      </c>
      <c r="C283" s="204" t="s">
        <v>834</v>
      </c>
      <c r="D283" s="116" t="s">
        <v>769</v>
      </c>
      <c r="E283" s="53">
        <f>COUNTIFS('LB - metas'!$AB$7:$AB$623,"&gt;0",'LB - metas'!$C$7:$C$623,E278)</f>
        <v>51</v>
      </c>
      <c r="F283" s="135">
        <f>COUNTIFS('LB - metas'!$AC$7:$AC$623,"&gt;0",'LB - metas'!$C$7:$C$623,E278)</f>
        <v>51</v>
      </c>
      <c r="G283" s="210" t="s">
        <v>842</v>
      </c>
    </row>
    <row r="284" spans="1:7" ht="48.75" thickBot="1" x14ac:dyDescent="0.3">
      <c r="A284" s="122">
        <f t="shared" si="10"/>
        <v>5</v>
      </c>
      <c r="B284" s="308"/>
      <c r="C284" s="205" t="s">
        <v>871</v>
      </c>
      <c r="D284" s="124" t="s">
        <v>870</v>
      </c>
      <c r="E284" s="125">
        <f>COUNTIFS('LB - metas'!$AE$7:$AE$623,"&gt;0",'LB - metas'!$C$7:$C$623,E278)</f>
        <v>20</v>
      </c>
      <c r="F284" s="136">
        <f>COUNTIFS('LB - metas'!$AF$7:$AF$623,"&gt;0",'LB - metas'!$C$7:$C$623,E278)</f>
        <v>20</v>
      </c>
      <c r="G284" s="215" t="s">
        <v>843</v>
      </c>
    </row>
    <row r="285" spans="1:7" ht="24.75" thickBot="1" x14ac:dyDescent="0.3">
      <c r="A285" s="55">
        <f t="shared" si="10"/>
        <v>6</v>
      </c>
      <c r="B285" s="165" t="s">
        <v>828</v>
      </c>
      <c r="C285" s="206" t="s">
        <v>874</v>
      </c>
      <c r="D285" s="45" t="s">
        <v>873</v>
      </c>
      <c r="E285" s="44">
        <f>COUNTIFS('LB - metas'!$AH$7:$AH$623,"&gt;0",'LB - metas'!$C$7:$C$623,E278)</f>
        <v>51</v>
      </c>
      <c r="F285" s="135">
        <f>COUNTIFS('LB - metas'!$AI$7:$AI$623,"&gt;0",'LB - metas'!$C$7:$C$623,E278)</f>
        <v>51</v>
      </c>
      <c r="G285" s="210" t="s">
        <v>844</v>
      </c>
    </row>
    <row r="286" spans="1:7" ht="36.75" thickBot="1" x14ac:dyDescent="0.3">
      <c r="A286" s="126">
        <f t="shared" si="10"/>
        <v>7</v>
      </c>
      <c r="B286" s="127" t="s">
        <v>829</v>
      </c>
      <c r="C286" s="128" t="s">
        <v>877</v>
      </c>
      <c r="D286" s="129" t="s">
        <v>876</v>
      </c>
      <c r="E286" s="130">
        <f>COUNTIFS('LB - metas'!$AK$7:$AK$623,"&gt;0",'LB - metas'!$C$7:$C$623,E278)</f>
        <v>51</v>
      </c>
      <c r="F286" s="137">
        <f>COUNTIFS('LB - metas'!$AL$7:$AL$623,"&gt;0",'LB - metas'!$C$7:$C$623,E278)</f>
        <v>51</v>
      </c>
      <c r="G286" s="217" t="s">
        <v>845</v>
      </c>
    </row>
    <row r="287" spans="1:7" ht="36" x14ac:dyDescent="0.25">
      <c r="A287" s="56">
        <f t="shared" si="10"/>
        <v>8</v>
      </c>
      <c r="B287" s="295" t="s">
        <v>830</v>
      </c>
      <c r="C287" s="298" t="s">
        <v>885</v>
      </c>
      <c r="D287" s="43" t="s">
        <v>809</v>
      </c>
      <c r="E287" s="42">
        <f>COUNTIFS('LB - metas'!$AN$7:$AN$623,"&gt;0",'LB - metas'!$C$7:$C$623,E278)</f>
        <v>0</v>
      </c>
      <c r="F287" s="132">
        <f>COUNTIFS('LB - metas'!$AO$7:$AO$623,"&gt;0",'LB - metas'!$C$7:$C$623,E278)</f>
        <v>0</v>
      </c>
      <c r="G287" s="300" t="s">
        <v>847</v>
      </c>
    </row>
    <row r="288" spans="1:7" ht="36" x14ac:dyDescent="0.25">
      <c r="A288" s="212">
        <f t="shared" si="10"/>
        <v>9</v>
      </c>
      <c r="B288" s="296"/>
      <c r="C288" s="299"/>
      <c r="D288" s="148" t="s">
        <v>810</v>
      </c>
      <c r="E288" s="30">
        <f>COUNTIFS('LB - metas'!$AQ$7:$AQ$623,"&gt;0",'LB - metas'!$C$7:$C$623,E278)</f>
        <v>0</v>
      </c>
      <c r="F288" s="131">
        <f>COUNTIFS('LB - metas'!$AR$7:$AR$623,"&gt;0",'LB - metas'!$C$7:$C$623,E278)</f>
        <v>0</v>
      </c>
      <c r="G288" s="301"/>
    </row>
    <row r="289" spans="1:7" ht="60" x14ac:dyDescent="0.25">
      <c r="A289" s="212">
        <f t="shared" si="10"/>
        <v>10</v>
      </c>
      <c r="B289" s="296"/>
      <c r="C289" s="299" t="s">
        <v>837</v>
      </c>
      <c r="D289" s="148" t="s">
        <v>786</v>
      </c>
      <c r="E289" s="30">
        <f>COUNTIFS('LB - metas'!$AT$7:$AT$623,"&gt;0",'LB - metas'!$C$7:$C$623,E278)</f>
        <v>51</v>
      </c>
      <c r="F289" s="133">
        <f>COUNTIFS('LB - metas'!$AU$7:$AU$623,"&gt;0",'LB - metas'!$C$7:$C$623,E278)</f>
        <v>51</v>
      </c>
      <c r="G289" s="302" t="s">
        <v>846</v>
      </c>
    </row>
    <row r="290" spans="1:7" ht="36" x14ac:dyDescent="0.25">
      <c r="A290" s="212">
        <f t="shared" si="10"/>
        <v>11</v>
      </c>
      <c r="B290" s="296"/>
      <c r="C290" s="299"/>
      <c r="D290" s="148" t="s">
        <v>838</v>
      </c>
      <c r="E290" s="30">
        <f>COUNTIFS('LB - metas'!$AW$7:$AW$623,"&gt;0",'LB - metas'!$C$7:$C$623,E278)</f>
        <v>51</v>
      </c>
      <c r="F290" s="133">
        <f>COUNTIFS('LB - metas'!$AX$7:$AX$623,"&gt;0",'LB - metas'!$C$7:$C$623,E278)</f>
        <v>51</v>
      </c>
      <c r="G290" s="302"/>
    </row>
    <row r="291" spans="1:7" ht="48" x14ac:dyDescent="0.25">
      <c r="A291" s="212">
        <f t="shared" si="10"/>
        <v>12</v>
      </c>
      <c r="B291" s="296"/>
      <c r="C291" s="202" t="s">
        <v>831</v>
      </c>
      <c r="D291" s="115" t="s">
        <v>851</v>
      </c>
      <c r="E291" s="30">
        <f>COUNTIFS('LB - metas'!$AZ$7:$AZ$623,"&gt;0",'LB - metas'!$C$7:$C$623,E278)</f>
        <v>27</v>
      </c>
      <c r="F291" s="133">
        <f>COUNTIFS('LB - metas'!$BA$7:$BA$623,"&gt;0",'LB - metas'!$C$7:$C$623,E278)</f>
        <v>46</v>
      </c>
      <c r="G291" s="211" t="s">
        <v>841</v>
      </c>
    </row>
    <row r="292" spans="1:7" ht="24" x14ac:dyDescent="0.25">
      <c r="A292" s="212">
        <f t="shared" si="10"/>
        <v>13</v>
      </c>
      <c r="B292" s="296"/>
      <c r="C292" s="194" t="s">
        <v>884</v>
      </c>
      <c r="D292" s="148" t="s">
        <v>884</v>
      </c>
      <c r="E292" s="30">
        <f>COUNTIFS('LB - metas'!$BC$7:$BC$623,"&gt;0",'LB - metas'!$C$7:$C$623,E278)</f>
        <v>51</v>
      </c>
      <c r="F292" s="133">
        <f>COUNTIFS('LB - metas'!$BD$7:$BD$623,"&gt;0",'LB - metas'!$C$7:$C$623,E278)</f>
        <v>51</v>
      </c>
      <c r="G292" s="211" t="s">
        <v>848</v>
      </c>
    </row>
    <row r="293" spans="1:7" ht="24.75" thickBot="1" x14ac:dyDescent="0.3">
      <c r="A293" s="213">
        <f t="shared" si="10"/>
        <v>14</v>
      </c>
      <c r="B293" s="297"/>
      <c r="C293" s="208" t="s">
        <v>840</v>
      </c>
      <c r="D293" s="195" t="s">
        <v>790</v>
      </c>
      <c r="E293" s="19">
        <f>COUNTIFS('LB - metas'!$BF$7:$BF$623,"&gt;0",'LB - metas'!$C$7:$C$623,E278)</f>
        <v>0</v>
      </c>
      <c r="F293" s="134">
        <f>COUNTIFS('LB - metas'!$BG$7:$BG$623,"&gt;0",'LB - metas'!$C$7:$C$623,E278)</f>
        <v>0</v>
      </c>
      <c r="G293" s="215" t="s">
        <v>37</v>
      </c>
    </row>
    <row r="294" spans="1:7" x14ac:dyDescent="0.25">
      <c r="A294" s="13"/>
      <c r="B294" s="13"/>
      <c r="C294" s="13"/>
      <c r="D294" s="20"/>
      <c r="E294" s="21"/>
      <c r="F294" s="150"/>
      <c r="G294" s="150"/>
    </row>
    <row r="295" spans="1:7" x14ac:dyDescent="0.25">
      <c r="A295" s="13"/>
      <c r="B295" s="13"/>
      <c r="C295" s="13"/>
      <c r="D295" s="20"/>
      <c r="E295" s="21"/>
      <c r="F295" s="150"/>
      <c r="G295" s="150"/>
    </row>
    <row r="296" spans="1:7" x14ac:dyDescent="0.25">
      <c r="A296" s="13"/>
      <c r="B296" s="13"/>
      <c r="C296" s="13"/>
      <c r="D296" s="20"/>
      <c r="E296" s="21"/>
      <c r="F296" s="150"/>
      <c r="G296" s="150"/>
    </row>
    <row r="297" spans="1:7" x14ac:dyDescent="0.25">
      <c r="A297" s="13"/>
      <c r="B297" s="13"/>
      <c r="C297" s="13"/>
      <c r="D297" s="20"/>
      <c r="E297" s="21"/>
      <c r="F297" s="150"/>
      <c r="G297" s="150"/>
    </row>
    <row r="298" spans="1:7" x14ac:dyDescent="0.25">
      <c r="A298" s="13"/>
      <c r="B298" s="13"/>
      <c r="C298" s="13"/>
      <c r="D298" s="20"/>
      <c r="E298" s="21"/>
      <c r="F298" s="150"/>
      <c r="G298" s="150"/>
    </row>
    <row r="299" spans="1:7" x14ac:dyDescent="0.25">
      <c r="A299" s="13"/>
      <c r="B299" s="13"/>
      <c r="C299" s="13"/>
      <c r="D299" s="20"/>
      <c r="E299" s="21"/>
      <c r="F299" s="150"/>
      <c r="G299" s="150"/>
    </row>
    <row r="300" spans="1:7" x14ac:dyDescent="0.25">
      <c r="A300" s="13"/>
      <c r="B300" s="13"/>
      <c r="C300" s="13"/>
      <c r="D300" s="20"/>
      <c r="E300" s="21"/>
      <c r="F300" s="150"/>
      <c r="G300" s="150"/>
    </row>
    <row r="301" spans="1:7" x14ac:dyDescent="0.25">
      <c r="A301" s="13"/>
      <c r="B301" s="13"/>
      <c r="C301" s="13"/>
      <c r="D301" s="20"/>
      <c r="E301" s="21"/>
      <c r="F301" s="150"/>
      <c r="G301" s="150"/>
    </row>
    <row r="302" spans="1:7" x14ac:dyDescent="0.25">
      <c r="A302" s="13"/>
      <c r="B302" s="13"/>
      <c r="C302" s="13"/>
      <c r="D302" s="20"/>
      <c r="E302" s="21"/>
      <c r="F302" s="150"/>
      <c r="G302" s="150"/>
    </row>
    <row r="303" spans="1:7" x14ac:dyDescent="0.25">
      <c r="A303" s="13"/>
      <c r="B303" s="13"/>
      <c r="C303" s="13"/>
      <c r="D303" s="20"/>
      <c r="E303" s="21"/>
      <c r="F303" s="150"/>
      <c r="G303" s="150"/>
    </row>
    <row r="304" spans="1:7" x14ac:dyDescent="0.25">
      <c r="A304" s="13"/>
      <c r="B304" s="13"/>
      <c r="C304" s="13"/>
      <c r="D304" s="20"/>
      <c r="E304" s="21"/>
      <c r="F304" s="150"/>
      <c r="G304" s="150"/>
    </row>
    <row r="305" spans="1:7" x14ac:dyDescent="0.25">
      <c r="A305" s="13"/>
      <c r="B305" s="13"/>
      <c r="C305" s="13"/>
      <c r="D305" s="20"/>
      <c r="E305" s="21"/>
      <c r="F305" s="150"/>
      <c r="G305" s="150"/>
    </row>
    <row r="306" spans="1:7" x14ac:dyDescent="0.25">
      <c r="A306" s="13"/>
      <c r="B306" s="13"/>
      <c r="C306" s="13"/>
      <c r="D306" s="20"/>
      <c r="E306" s="21"/>
      <c r="F306" s="150"/>
      <c r="G306" s="150"/>
    </row>
    <row r="311" spans="1:7" ht="26.25" customHeight="1" x14ac:dyDescent="0.25">
      <c r="A311" s="309"/>
      <c r="B311" s="309"/>
      <c r="C311" s="309"/>
      <c r="D311" s="309"/>
      <c r="E311" s="309"/>
      <c r="F311" s="309"/>
      <c r="G311" s="309"/>
    </row>
    <row r="312" spans="1:7" x14ac:dyDescent="0.25">
      <c r="A312" s="310"/>
      <c r="B312" s="310"/>
      <c r="C312" s="310"/>
      <c r="D312" s="310"/>
      <c r="E312" s="310"/>
      <c r="F312" s="310"/>
      <c r="G312" s="310"/>
    </row>
    <row r="313" spans="1:7" ht="15.75" thickBot="1" x14ac:dyDescent="0.3">
      <c r="A313" s="13"/>
      <c r="B313" s="13"/>
      <c r="C313" s="13"/>
      <c r="D313" s="20" t="s">
        <v>36</v>
      </c>
      <c r="E313" s="21" t="s">
        <v>854</v>
      </c>
      <c r="F313" s="29"/>
      <c r="G313" s="29"/>
    </row>
    <row r="314" spans="1:7" ht="39" thickBot="1" x14ac:dyDescent="0.3">
      <c r="A314" s="141" t="s">
        <v>28</v>
      </c>
      <c r="B314" s="142" t="s">
        <v>824</v>
      </c>
      <c r="C314" s="142" t="s">
        <v>825</v>
      </c>
      <c r="D314" s="143" t="s">
        <v>27</v>
      </c>
      <c r="E314" s="144" t="s">
        <v>892</v>
      </c>
      <c r="F314" s="145" t="s">
        <v>823</v>
      </c>
      <c r="G314" s="143" t="s">
        <v>25</v>
      </c>
    </row>
    <row r="315" spans="1:7" ht="24" x14ac:dyDescent="0.25">
      <c r="A315" s="52">
        <v>1</v>
      </c>
      <c r="B315" s="303" t="s">
        <v>826</v>
      </c>
      <c r="C315" s="202" t="s">
        <v>832</v>
      </c>
      <c r="D315" s="115" t="s">
        <v>866</v>
      </c>
      <c r="E315" s="30">
        <f>COUNTIFS('LB - metas'!$R$7:$R$623,"&gt;0",'LB - metas'!$C$7:$C$623,E313)</f>
        <v>33</v>
      </c>
      <c r="F315" s="133">
        <f>COUNTIFS('LB - metas'!$S$7:$S$623,"&gt;0",'LB - metas'!$C$7:$C$623,E313)</f>
        <v>33</v>
      </c>
      <c r="G315" s="211" t="s">
        <v>29</v>
      </c>
    </row>
    <row r="316" spans="1:7" ht="48" x14ac:dyDescent="0.25">
      <c r="A316" s="52">
        <f t="shared" ref="A316:A328" si="11">A315+1</f>
        <v>2</v>
      </c>
      <c r="B316" s="303"/>
      <c r="C316" s="202" t="s">
        <v>833</v>
      </c>
      <c r="D316" s="115" t="s">
        <v>867</v>
      </c>
      <c r="E316" s="30">
        <f>COUNTIFS('LB - metas'!$U$7:$U$623,"&gt;0",'LB - metas'!$C$7:$C$623,E313)</f>
        <v>33</v>
      </c>
      <c r="F316" s="133">
        <f>COUNTIFS('LB - metas'!$V$7:$V$623,"&gt;0",'LB - metas'!$C$7:$C$623,E313)</f>
        <v>33</v>
      </c>
      <c r="G316" s="305" t="s">
        <v>842</v>
      </c>
    </row>
    <row r="317" spans="1:7" ht="36.75" thickBot="1" x14ac:dyDescent="0.3">
      <c r="A317" s="121">
        <f t="shared" si="11"/>
        <v>3</v>
      </c>
      <c r="B317" s="304"/>
      <c r="C317" s="203" t="s">
        <v>861</v>
      </c>
      <c r="D317" s="180" t="s">
        <v>860</v>
      </c>
      <c r="E317" s="19">
        <f>COUNTIFS('LB - metas'!$Y$7:$Y$623,"&gt;0",'LB - metas'!$C$7:$C$623,E313)</f>
        <v>33</v>
      </c>
      <c r="F317" s="134">
        <f>COUNTIFS('LB - metas'!$Z$7:$Z$623,"&gt;0",'LB - metas'!$C$7:$C$623,E313)</f>
        <v>33</v>
      </c>
      <c r="G317" s="306"/>
    </row>
    <row r="318" spans="1:7" ht="36" x14ac:dyDescent="0.25">
      <c r="A318" s="54">
        <f t="shared" si="11"/>
        <v>4</v>
      </c>
      <c r="B318" s="307" t="s">
        <v>827</v>
      </c>
      <c r="C318" s="204" t="s">
        <v>834</v>
      </c>
      <c r="D318" s="116" t="s">
        <v>769</v>
      </c>
      <c r="E318" s="53">
        <f>COUNTIFS('LB - metas'!$AB$7:$AB$623,"&gt;0",'LB - metas'!$C$7:$C$623,E313)</f>
        <v>33</v>
      </c>
      <c r="F318" s="135">
        <f>COUNTIFS('LB - metas'!$AC$7:$AC$623,"&gt;0",'LB - metas'!$C$7:$C$623,E313)</f>
        <v>33</v>
      </c>
      <c r="G318" s="210" t="s">
        <v>842</v>
      </c>
    </row>
    <row r="319" spans="1:7" ht="48.75" thickBot="1" x14ac:dyDescent="0.3">
      <c r="A319" s="122">
        <f t="shared" si="11"/>
        <v>5</v>
      </c>
      <c r="B319" s="308"/>
      <c r="C319" s="205" t="s">
        <v>871</v>
      </c>
      <c r="D319" s="124" t="s">
        <v>870</v>
      </c>
      <c r="E319" s="125">
        <f>COUNTIFS('LB - metas'!$AE$7:$AE$623,"&gt;0",'LB - metas'!$C$7:$C$623,E313)</f>
        <v>19</v>
      </c>
      <c r="F319" s="136">
        <f>COUNTIFS('LB - metas'!$AF$7:$AF$623,"&gt;0",'LB - metas'!$C$7:$C$623,E313)</f>
        <v>19</v>
      </c>
      <c r="G319" s="215" t="s">
        <v>843</v>
      </c>
    </row>
    <row r="320" spans="1:7" ht="24.75" thickBot="1" x14ac:dyDescent="0.3">
      <c r="A320" s="55">
        <f t="shared" si="11"/>
        <v>6</v>
      </c>
      <c r="B320" s="165" t="s">
        <v>828</v>
      </c>
      <c r="C320" s="206" t="s">
        <v>874</v>
      </c>
      <c r="D320" s="45" t="s">
        <v>873</v>
      </c>
      <c r="E320" s="44">
        <f>COUNTIFS('LB - metas'!$AH$7:$AH$623,"&gt;0",'LB - metas'!$C$7:$C$623,E313)</f>
        <v>33</v>
      </c>
      <c r="F320" s="135">
        <f>COUNTIFS('LB - metas'!$AI$7:$AI$623,"&gt;0",'LB - metas'!$C$7:$C$623,E313)</f>
        <v>33</v>
      </c>
      <c r="G320" s="210" t="s">
        <v>844</v>
      </c>
    </row>
    <row r="321" spans="1:7" ht="36.75" thickBot="1" x14ac:dyDescent="0.3">
      <c r="A321" s="126">
        <f t="shared" si="11"/>
        <v>7</v>
      </c>
      <c r="B321" s="127" t="s">
        <v>829</v>
      </c>
      <c r="C321" s="128" t="s">
        <v>877</v>
      </c>
      <c r="D321" s="129" t="s">
        <v>876</v>
      </c>
      <c r="E321" s="130">
        <f>COUNTIFS('LB - metas'!$AK$7:$AK$623,"&gt;0",'LB - metas'!$C$7:$C$623,E313)</f>
        <v>33</v>
      </c>
      <c r="F321" s="137">
        <f>COUNTIFS('LB - metas'!$AL$7:$AL$623,"&gt;0",'LB - metas'!$C$7:$C$623,E313)</f>
        <v>33</v>
      </c>
      <c r="G321" s="217" t="s">
        <v>845</v>
      </c>
    </row>
    <row r="322" spans="1:7" ht="36" x14ac:dyDescent="0.25">
      <c r="A322" s="56">
        <f t="shared" si="11"/>
        <v>8</v>
      </c>
      <c r="B322" s="295" t="s">
        <v>830</v>
      </c>
      <c r="C322" s="298" t="s">
        <v>885</v>
      </c>
      <c r="D322" s="43" t="s">
        <v>809</v>
      </c>
      <c r="E322" s="42">
        <f>COUNTIFS('LB - metas'!$AN$7:$AN$623,"&gt;0",'LB - metas'!$C$7:$C$623,E313)</f>
        <v>6</v>
      </c>
      <c r="F322" s="132">
        <f>COUNTIFS('LB - metas'!$AO$7:$AO$623,"&gt;0",'LB - metas'!$C$7:$C$623,E313)</f>
        <v>6</v>
      </c>
      <c r="G322" s="300" t="s">
        <v>847</v>
      </c>
    </row>
    <row r="323" spans="1:7" ht="36" x14ac:dyDescent="0.25">
      <c r="A323" s="212">
        <f t="shared" si="11"/>
        <v>9</v>
      </c>
      <c r="B323" s="296"/>
      <c r="C323" s="299"/>
      <c r="D323" s="148" t="s">
        <v>810</v>
      </c>
      <c r="E323" s="30">
        <f>COUNTIFS('LB - metas'!$AQ$7:$AQ$623,"&gt;0",'LB - metas'!$C$7:$C$623,E313)</f>
        <v>6</v>
      </c>
      <c r="F323" s="131">
        <f>COUNTIFS('LB - metas'!$AR$7:$AR$623,"&gt;0",'LB - metas'!$C$7:$C$623,E313)</f>
        <v>6</v>
      </c>
      <c r="G323" s="301"/>
    </row>
    <row r="324" spans="1:7" ht="60" x14ac:dyDescent="0.25">
      <c r="A324" s="212">
        <f t="shared" si="11"/>
        <v>10</v>
      </c>
      <c r="B324" s="296"/>
      <c r="C324" s="299" t="s">
        <v>837</v>
      </c>
      <c r="D324" s="148" t="s">
        <v>786</v>
      </c>
      <c r="E324" s="30">
        <f>COUNTIFS('LB - metas'!$AT$7:$AT$623,"&gt;0",'LB - metas'!$C$7:$C$623,E313)</f>
        <v>33</v>
      </c>
      <c r="F324" s="133">
        <f>COUNTIFS('LB - metas'!$AU$7:$AU$623,"&gt;0",'LB - metas'!$C$7:$C$623,E313)</f>
        <v>33</v>
      </c>
      <c r="G324" s="302" t="s">
        <v>846</v>
      </c>
    </row>
    <row r="325" spans="1:7" ht="36" x14ac:dyDescent="0.25">
      <c r="A325" s="212">
        <f t="shared" si="11"/>
        <v>11</v>
      </c>
      <c r="B325" s="296"/>
      <c r="C325" s="299"/>
      <c r="D325" s="148" t="s">
        <v>838</v>
      </c>
      <c r="E325" s="30">
        <f>COUNTIFS('LB - metas'!$AW$7:$AW$623,"&gt;0",'LB - metas'!$C$7:$C$623,E313)</f>
        <v>33</v>
      </c>
      <c r="F325" s="133">
        <f>COUNTIFS('LB - metas'!$AX$7:$AX$623,"&gt;0",'LB - metas'!$C$7:$C$623,E313)</f>
        <v>33</v>
      </c>
      <c r="G325" s="302"/>
    </row>
    <row r="326" spans="1:7" ht="48" x14ac:dyDescent="0.25">
      <c r="A326" s="212">
        <f t="shared" si="11"/>
        <v>12</v>
      </c>
      <c r="B326" s="296"/>
      <c r="C326" s="202" t="s">
        <v>831</v>
      </c>
      <c r="D326" s="115" t="s">
        <v>851</v>
      </c>
      <c r="E326" s="30">
        <f>COUNTIFS('LB - metas'!$AZ$7:$AZ$623,"&gt;0",'LB - metas'!$C$7:$C$623,E313)</f>
        <v>20</v>
      </c>
      <c r="F326" s="133">
        <f>COUNTIFS('LB - metas'!$BA$7:$BA$623,"&gt;0",'LB - metas'!$C$7:$C$623,E313)</f>
        <v>29</v>
      </c>
      <c r="G326" s="211" t="s">
        <v>841</v>
      </c>
    </row>
    <row r="327" spans="1:7" ht="24" x14ac:dyDescent="0.25">
      <c r="A327" s="212">
        <f t="shared" si="11"/>
        <v>13</v>
      </c>
      <c r="B327" s="296"/>
      <c r="C327" s="194" t="s">
        <v>884</v>
      </c>
      <c r="D327" s="148" t="s">
        <v>884</v>
      </c>
      <c r="E327" s="30">
        <f>COUNTIFS('LB - metas'!$BC$7:$BC$623,"&gt;0",'LB - metas'!$C$7:$C$623,E313)</f>
        <v>33</v>
      </c>
      <c r="F327" s="133">
        <f>COUNTIFS('LB - metas'!$BD$7:$BD$623,"&gt;0",'LB - metas'!$C$7:$C$623,E313)</f>
        <v>33</v>
      </c>
      <c r="G327" s="211" t="s">
        <v>848</v>
      </c>
    </row>
    <row r="328" spans="1:7" ht="24.75" thickBot="1" x14ac:dyDescent="0.3">
      <c r="A328" s="213">
        <f t="shared" si="11"/>
        <v>14</v>
      </c>
      <c r="B328" s="297"/>
      <c r="C328" s="208" t="s">
        <v>840</v>
      </c>
      <c r="D328" s="195" t="s">
        <v>790</v>
      </c>
      <c r="E328" s="19">
        <f>COUNTIFS('LB - metas'!$BF$7:$BF$623,"&gt;0",'LB - metas'!$C$7:$C$623,E313)</f>
        <v>0</v>
      </c>
      <c r="F328" s="134">
        <f>COUNTIFS('LB - metas'!$BG$7:$BG$623,"&gt;0",'LB - metas'!$C$7:$C$623,E313)</f>
        <v>5</v>
      </c>
      <c r="G328" s="215" t="s">
        <v>37</v>
      </c>
    </row>
    <row r="329" spans="1:7" x14ac:dyDescent="0.25">
      <c r="A329" s="13"/>
      <c r="B329" s="13"/>
      <c r="C329" s="13"/>
      <c r="D329" s="20"/>
      <c r="E329" s="21"/>
      <c r="F329" s="150"/>
      <c r="G329" s="150"/>
    </row>
    <row r="330" spans="1:7" x14ac:dyDescent="0.25">
      <c r="A330" s="13"/>
      <c r="B330" s="13"/>
      <c r="C330" s="13"/>
      <c r="D330" s="20"/>
      <c r="E330" s="21"/>
      <c r="F330" s="150"/>
      <c r="G330" s="150"/>
    </row>
    <row r="331" spans="1:7" x14ac:dyDescent="0.25">
      <c r="A331" s="13"/>
      <c r="B331" s="13"/>
      <c r="C331" s="13"/>
      <c r="D331" s="20"/>
      <c r="E331" s="21"/>
      <c r="F331" s="150"/>
      <c r="G331" s="150"/>
    </row>
    <row r="332" spans="1:7" x14ac:dyDescent="0.25">
      <c r="A332" s="13"/>
      <c r="B332" s="13"/>
      <c r="C332" s="13"/>
      <c r="D332" s="20"/>
      <c r="E332" s="21"/>
      <c r="F332" s="150"/>
      <c r="G332" s="150"/>
    </row>
    <row r="333" spans="1:7" x14ac:dyDescent="0.25">
      <c r="A333" s="13"/>
      <c r="B333" s="13"/>
      <c r="C333" s="13"/>
      <c r="D333" s="20"/>
      <c r="E333" s="21"/>
      <c r="F333" s="150"/>
      <c r="G333" s="150"/>
    </row>
    <row r="334" spans="1:7" x14ac:dyDescent="0.25">
      <c r="A334" s="13"/>
      <c r="B334" s="13"/>
      <c r="C334" s="13"/>
      <c r="D334" s="20"/>
      <c r="E334" s="21"/>
      <c r="F334" s="150"/>
      <c r="G334" s="150"/>
    </row>
    <row r="335" spans="1:7" x14ac:dyDescent="0.25">
      <c r="A335" s="13"/>
      <c r="B335" s="13"/>
      <c r="C335" s="13"/>
      <c r="D335" s="20"/>
      <c r="E335" s="21"/>
      <c r="F335" s="150"/>
      <c r="G335" s="150"/>
    </row>
    <row r="336" spans="1:7" x14ac:dyDescent="0.25">
      <c r="A336" s="13"/>
      <c r="B336" s="13"/>
      <c r="C336" s="13"/>
      <c r="D336" s="20"/>
      <c r="E336" s="21"/>
      <c r="F336" s="150"/>
      <c r="G336" s="150"/>
    </row>
    <row r="337" spans="1:7" x14ac:dyDescent="0.25">
      <c r="A337" s="13"/>
      <c r="B337" s="13"/>
      <c r="C337" s="13"/>
      <c r="D337" s="20"/>
      <c r="E337" s="21"/>
      <c r="F337" s="150"/>
      <c r="G337" s="150"/>
    </row>
    <row r="338" spans="1:7" x14ac:dyDescent="0.25">
      <c r="A338" s="13"/>
      <c r="B338" s="13"/>
      <c r="C338" s="13"/>
      <c r="D338" s="20"/>
      <c r="E338" s="21"/>
      <c r="F338" s="150"/>
      <c r="G338" s="150"/>
    </row>
    <row r="339" spans="1:7" x14ac:dyDescent="0.25">
      <c r="A339" s="13"/>
      <c r="B339" s="13"/>
      <c r="C339" s="13"/>
      <c r="D339" s="20"/>
      <c r="E339" s="21"/>
      <c r="F339" s="150"/>
      <c r="G339" s="150"/>
    </row>
    <row r="340" spans="1:7" x14ac:dyDescent="0.25">
      <c r="A340" s="13"/>
      <c r="B340" s="13"/>
      <c r="C340" s="13"/>
      <c r="D340" s="20"/>
      <c r="E340" s="21"/>
      <c r="F340" s="150"/>
      <c r="G340" s="150"/>
    </row>
    <row r="341" spans="1:7" x14ac:dyDescent="0.25">
      <c r="A341" s="13"/>
      <c r="B341" s="13"/>
      <c r="C341" s="13"/>
      <c r="D341" s="20"/>
      <c r="E341" s="21"/>
      <c r="F341" s="150"/>
      <c r="G341" s="150"/>
    </row>
    <row r="346" spans="1:7" ht="26.25" customHeight="1" x14ac:dyDescent="0.25">
      <c r="A346" s="309"/>
      <c r="B346" s="309"/>
      <c r="C346" s="309"/>
      <c r="D346" s="309"/>
      <c r="E346" s="309"/>
      <c r="F346" s="309"/>
      <c r="G346" s="309"/>
    </row>
    <row r="347" spans="1:7" x14ac:dyDescent="0.25">
      <c r="A347" s="310"/>
      <c r="B347" s="310"/>
      <c r="C347" s="310"/>
      <c r="D347" s="310"/>
      <c r="E347" s="310"/>
      <c r="F347" s="310"/>
      <c r="G347" s="310"/>
    </row>
    <row r="348" spans="1:7" ht="15.75" thickBot="1" x14ac:dyDescent="0.3">
      <c r="A348" s="13"/>
      <c r="B348" s="13"/>
      <c r="C348" s="13"/>
      <c r="D348" s="20" t="s">
        <v>36</v>
      </c>
      <c r="E348" s="21" t="s">
        <v>12</v>
      </c>
      <c r="F348" s="29"/>
      <c r="G348" s="29"/>
    </row>
    <row r="349" spans="1:7" ht="39" thickBot="1" x14ac:dyDescent="0.3">
      <c r="A349" s="141" t="s">
        <v>28</v>
      </c>
      <c r="B349" s="142" t="s">
        <v>824</v>
      </c>
      <c r="C349" s="142" t="s">
        <v>825</v>
      </c>
      <c r="D349" s="143" t="s">
        <v>27</v>
      </c>
      <c r="E349" s="144" t="s">
        <v>892</v>
      </c>
      <c r="F349" s="145" t="s">
        <v>823</v>
      </c>
      <c r="G349" s="143" t="s">
        <v>25</v>
      </c>
    </row>
    <row r="350" spans="1:7" ht="24" x14ac:dyDescent="0.25">
      <c r="A350" s="52">
        <v>1</v>
      </c>
      <c r="B350" s="303" t="s">
        <v>826</v>
      </c>
      <c r="C350" s="202" t="s">
        <v>832</v>
      </c>
      <c r="D350" s="115" t="s">
        <v>866</v>
      </c>
      <c r="E350" s="30">
        <f>COUNTIFS('LB - metas'!$R$7:$R$623,"&gt;0",'LB - metas'!$C$7:$C$623,E348)</f>
        <v>9</v>
      </c>
      <c r="F350" s="133">
        <f>COUNTIFS('LB - metas'!$S$7:$S$623,"&gt;0",'LB - metas'!$C$7:$C$623,E348)</f>
        <v>9</v>
      </c>
      <c r="G350" s="211" t="s">
        <v>29</v>
      </c>
    </row>
    <row r="351" spans="1:7" ht="48" x14ac:dyDescent="0.25">
      <c r="A351" s="52">
        <f t="shared" ref="A351:A363" si="12">A350+1</f>
        <v>2</v>
      </c>
      <c r="B351" s="303"/>
      <c r="C351" s="202" t="s">
        <v>833</v>
      </c>
      <c r="D351" s="115" t="s">
        <v>867</v>
      </c>
      <c r="E351" s="30">
        <f>COUNTIFS('LB - metas'!$U$7:$U$623,"&gt;0",'LB - metas'!$C$7:$C$623,E348)</f>
        <v>9</v>
      </c>
      <c r="F351" s="133">
        <f>COUNTIFS('LB - metas'!$V$7:$V$623,"&gt;0",'LB - metas'!$C$7:$C$623,E348)</f>
        <v>9</v>
      </c>
      <c r="G351" s="305" t="s">
        <v>842</v>
      </c>
    </row>
    <row r="352" spans="1:7" ht="36.75" thickBot="1" x14ac:dyDescent="0.3">
      <c r="A352" s="121">
        <f t="shared" si="12"/>
        <v>3</v>
      </c>
      <c r="B352" s="304"/>
      <c r="C352" s="203" t="s">
        <v>861</v>
      </c>
      <c r="D352" s="180" t="s">
        <v>860</v>
      </c>
      <c r="E352" s="19">
        <f>COUNTIFS('LB - metas'!$Y$7:$Y$623,"&gt;0",'LB - metas'!$C$7:$C$623,E348)</f>
        <v>9</v>
      </c>
      <c r="F352" s="134">
        <f>COUNTIFS('LB - metas'!$Z$7:$Z$623,"&gt;0",'LB - metas'!$C$7:$C$623,E348)</f>
        <v>9</v>
      </c>
      <c r="G352" s="306"/>
    </row>
    <row r="353" spans="1:7" ht="36" x14ac:dyDescent="0.25">
      <c r="A353" s="54">
        <f t="shared" si="12"/>
        <v>4</v>
      </c>
      <c r="B353" s="307" t="s">
        <v>827</v>
      </c>
      <c r="C353" s="204" t="s">
        <v>834</v>
      </c>
      <c r="D353" s="116" t="s">
        <v>769</v>
      </c>
      <c r="E353" s="53">
        <f>COUNTIFS('LB - metas'!$AB$7:$AB$623,"&gt;0",'LB - metas'!$C$7:$C$623,E348)</f>
        <v>9</v>
      </c>
      <c r="F353" s="135">
        <f>COUNTIFS('LB - metas'!$AC$7:$AC$623,"&gt;0",'LB - metas'!$C$7:$C$623,E348)</f>
        <v>9</v>
      </c>
      <c r="G353" s="210" t="s">
        <v>842</v>
      </c>
    </row>
    <row r="354" spans="1:7" ht="48.75" thickBot="1" x14ac:dyDescent="0.3">
      <c r="A354" s="122">
        <f t="shared" si="12"/>
        <v>5</v>
      </c>
      <c r="B354" s="308"/>
      <c r="C354" s="205" t="s">
        <v>871</v>
      </c>
      <c r="D354" s="124" t="s">
        <v>870</v>
      </c>
      <c r="E354" s="125">
        <f>COUNTIFS('LB - metas'!$AE$7:$AE$623,"&gt;0",'LB - metas'!$C$7:$C$623,E348)</f>
        <v>0</v>
      </c>
      <c r="F354" s="136">
        <f>COUNTIFS('LB - metas'!$AF$7:$AF$623,"&gt;0",'LB - metas'!$C$7:$C$623,E348)</f>
        <v>0</v>
      </c>
      <c r="G354" s="215" t="s">
        <v>843</v>
      </c>
    </row>
    <row r="355" spans="1:7" ht="24.75" thickBot="1" x14ac:dyDescent="0.3">
      <c r="A355" s="55">
        <f t="shared" si="12"/>
        <v>6</v>
      </c>
      <c r="B355" s="165" t="s">
        <v>828</v>
      </c>
      <c r="C355" s="206" t="s">
        <v>874</v>
      </c>
      <c r="D355" s="45" t="s">
        <v>873</v>
      </c>
      <c r="E355" s="44">
        <f>COUNTIFS('LB - metas'!$AH$7:$AH$623,"&gt;0",'LB - metas'!$C$7:$C$623,E348)</f>
        <v>9</v>
      </c>
      <c r="F355" s="135">
        <f>COUNTIFS('LB - metas'!$AI$7:$AI$623,"&gt;0",'LB - metas'!$C$7:$C$623,E348)</f>
        <v>9</v>
      </c>
      <c r="G355" s="210" t="s">
        <v>844</v>
      </c>
    </row>
    <row r="356" spans="1:7" ht="36.75" thickBot="1" x14ac:dyDescent="0.3">
      <c r="A356" s="126">
        <f t="shared" si="12"/>
        <v>7</v>
      </c>
      <c r="B356" s="127" t="s">
        <v>829</v>
      </c>
      <c r="C356" s="128" t="s">
        <v>877</v>
      </c>
      <c r="D356" s="129" t="s">
        <v>876</v>
      </c>
      <c r="E356" s="130">
        <f>COUNTIFS('LB - metas'!$AK$7:$AK$623,"&gt;0",'LB - metas'!$C$7:$C$623,E348)</f>
        <v>9</v>
      </c>
      <c r="F356" s="137">
        <f>COUNTIFS('LB - metas'!$AL$7:$AL$623,"&gt;0",'LB - metas'!$C$7:$C$623,E348)</f>
        <v>9</v>
      </c>
      <c r="G356" s="217" t="s">
        <v>845</v>
      </c>
    </row>
    <row r="357" spans="1:7" ht="36" x14ac:dyDescent="0.25">
      <c r="A357" s="56">
        <f t="shared" si="12"/>
        <v>8</v>
      </c>
      <c r="B357" s="295" t="s">
        <v>830</v>
      </c>
      <c r="C357" s="298" t="s">
        <v>885</v>
      </c>
      <c r="D357" s="43" t="s">
        <v>809</v>
      </c>
      <c r="E357" s="42">
        <f>COUNTIFS('LB - metas'!$AN$7:$AN$623,"&gt;0",'LB - metas'!$C$7:$C$623,E348)</f>
        <v>0</v>
      </c>
      <c r="F357" s="132">
        <f>COUNTIFS('LB - metas'!$AO$7:$AO$623,"&gt;0",'LB - metas'!$C$7:$C$623,E348)</f>
        <v>0</v>
      </c>
      <c r="G357" s="300" t="s">
        <v>847</v>
      </c>
    </row>
    <row r="358" spans="1:7" ht="36" x14ac:dyDescent="0.25">
      <c r="A358" s="212">
        <f t="shared" si="12"/>
        <v>9</v>
      </c>
      <c r="B358" s="296"/>
      <c r="C358" s="299"/>
      <c r="D358" s="148" t="s">
        <v>810</v>
      </c>
      <c r="E358" s="30">
        <f>COUNTIFS('LB - metas'!$AQ$7:$AQ$623,"&gt;0",'LB - metas'!$C$7:$C$623,E348)</f>
        <v>0</v>
      </c>
      <c r="F358" s="131">
        <f>COUNTIFS('LB - metas'!$AR$7:$AR$623,"&gt;0",'LB - metas'!$C$7:$C$623,E348)</f>
        <v>0</v>
      </c>
      <c r="G358" s="301"/>
    </row>
    <row r="359" spans="1:7" ht="60" x14ac:dyDescent="0.25">
      <c r="A359" s="212">
        <f t="shared" si="12"/>
        <v>10</v>
      </c>
      <c r="B359" s="296"/>
      <c r="C359" s="299" t="s">
        <v>837</v>
      </c>
      <c r="D359" s="148" t="s">
        <v>786</v>
      </c>
      <c r="E359" s="30">
        <f>COUNTIFS('LB - metas'!$AT$7:$AT$623,"&gt;0",'LB - metas'!$C$7:$C$623,E348)</f>
        <v>9</v>
      </c>
      <c r="F359" s="133">
        <f>COUNTIFS('LB - metas'!$AU$7:$AU$623,"&gt;0",'LB - metas'!$C$7:$C$623,E348)</f>
        <v>9</v>
      </c>
      <c r="G359" s="302" t="s">
        <v>846</v>
      </c>
    </row>
    <row r="360" spans="1:7" ht="36" x14ac:dyDescent="0.25">
      <c r="A360" s="212">
        <f t="shared" si="12"/>
        <v>11</v>
      </c>
      <c r="B360" s="296"/>
      <c r="C360" s="299"/>
      <c r="D360" s="148" t="s">
        <v>838</v>
      </c>
      <c r="E360" s="30">
        <f>COUNTIFS('LB - metas'!$AW$7:$AW$623,"&gt;0",'LB - metas'!$C$7:$C$623,E348)</f>
        <v>9</v>
      </c>
      <c r="F360" s="133">
        <f>COUNTIFS('LB - metas'!$AX$7:$AX$623,"&gt;0",'LB - metas'!$C$7:$C$623,E348)</f>
        <v>9</v>
      </c>
      <c r="G360" s="302"/>
    </row>
    <row r="361" spans="1:7" ht="48" x14ac:dyDescent="0.25">
      <c r="A361" s="212">
        <f t="shared" si="12"/>
        <v>12</v>
      </c>
      <c r="B361" s="296"/>
      <c r="C361" s="202" t="s">
        <v>831</v>
      </c>
      <c r="D361" s="115" t="s">
        <v>851</v>
      </c>
      <c r="E361" s="30">
        <f>COUNTIFS('LB - metas'!$AZ$7:$AZ$623,"&gt;0",'LB - metas'!$C$7:$C$623,E348)</f>
        <v>0</v>
      </c>
      <c r="F361" s="133">
        <f>COUNTIFS('LB - metas'!$BA$7:$BA$623,"&gt;0",'LB - metas'!$C$7:$C$623,E348)</f>
        <v>4</v>
      </c>
      <c r="G361" s="211" t="s">
        <v>841</v>
      </c>
    </row>
    <row r="362" spans="1:7" ht="24" x14ac:dyDescent="0.25">
      <c r="A362" s="212">
        <f t="shared" si="12"/>
        <v>13</v>
      </c>
      <c r="B362" s="296"/>
      <c r="C362" s="194" t="s">
        <v>884</v>
      </c>
      <c r="D362" s="148" t="s">
        <v>884</v>
      </c>
      <c r="E362" s="30">
        <f>COUNTIFS('LB - metas'!$BC$7:$BC$623,"&gt;0",'LB - metas'!$C$7:$C$623,E348)</f>
        <v>9</v>
      </c>
      <c r="F362" s="133">
        <f>COUNTIFS('LB - metas'!$BD$7:$BD$623,"&gt;0",'LB - metas'!$C$7:$C$623,E348)</f>
        <v>9</v>
      </c>
      <c r="G362" s="211" t="s">
        <v>848</v>
      </c>
    </row>
    <row r="363" spans="1:7" ht="24.75" thickBot="1" x14ac:dyDescent="0.3">
      <c r="A363" s="213">
        <f t="shared" si="12"/>
        <v>14</v>
      </c>
      <c r="B363" s="297"/>
      <c r="C363" s="208" t="s">
        <v>840</v>
      </c>
      <c r="D363" s="195" t="s">
        <v>790</v>
      </c>
      <c r="E363" s="19">
        <f>COUNTIFS('LB - metas'!$BF$7:$BF$623,"&gt;0",'LB - metas'!$C$7:$C$623,E348)</f>
        <v>0</v>
      </c>
      <c r="F363" s="134">
        <f>COUNTIFS('LB - metas'!$BG$7:$BG$623,"&gt;0",'LB - metas'!$C$7:$C$623,E348)</f>
        <v>0</v>
      </c>
      <c r="G363" s="215" t="s">
        <v>37</v>
      </c>
    </row>
    <row r="364" spans="1:7" x14ac:dyDescent="0.25">
      <c r="A364" s="13"/>
      <c r="B364" s="13"/>
      <c r="C364" s="13"/>
      <c r="D364" s="20"/>
      <c r="E364" s="21"/>
      <c r="F364" s="150"/>
      <c r="G364" s="150"/>
    </row>
    <row r="365" spans="1:7" x14ac:dyDescent="0.25">
      <c r="A365" s="13"/>
      <c r="B365" s="13"/>
      <c r="C365" s="13"/>
      <c r="D365" s="20"/>
      <c r="E365" s="21"/>
      <c r="F365" s="150"/>
      <c r="G365" s="150"/>
    </row>
    <row r="366" spans="1:7" x14ac:dyDescent="0.25">
      <c r="A366" s="13"/>
      <c r="B366" s="13"/>
      <c r="C366" s="13"/>
      <c r="D366" s="20"/>
      <c r="E366" s="21"/>
      <c r="F366" s="150"/>
      <c r="G366" s="150"/>
    </row>
    <row r="367" spans="1:7" x14ac:dyDescent="0.25">
      <c r="A367" s="13"/>
      <c r="B367" s="13"/>
      <c r="C367" s="13"/>
      <c r="D367" s="20"/>
      <c r="E367" s="21"/>
      <c r="F367" s="150"/>
      <c r="G367" s="150"/>
    </row>
    <row r="368" spans="1:7" x14ac:dyDescent="0.25">
      <c r="A368" s="13"/>
      <c r="B368" s="13"/>
      <c r="C368" s="13"/>
      <c r="D368" s="20"/>
      <c r="E368" s="21"/>
      <c r="F368" s="150"/>
      <c r="G368" s="150"/>
    </row>
    <row r="369" spans="1:7" x14ac:dyDescent="0.25">
      <c r="A369" s="13"/>
      <c r="B369" s="13"/>
      <c r="C369" s="13"/>
      <c r="D369" s="20"/>
      <c r="E369" s="21"/>
      <c r="F369" s="150"/>
      <c r="G369" s="150"/>
    </row>
    <row r="370" spans="1:7" x14ac:dyDescent="0.25">
      <c r="A370" s="13"/>
      <c r="B370" s="13"/>
      <c r="C370" s="13"/>
      <c r="D370" s="20"/>
      <c r="E370" s="21"/>
      <c r="F370" s="150"/>
      <c r="G370" s="150"/>
    </row>
    <row r="371" spans="1:7" x14ac:dyDescent="0.25">
      <c r="A371" s="13"/>
      <c r="B371" s="13"/>
      <c r="C371" s="13"/>
      <c r="D371" s="20"/>
      <c r="E371" s="21"/>
      <c r="F371" s="150"/>
      <c r="G371" s="150"/>
    </row>
    <row r="372" spans="1:7" x14ac:dyDescent="0.25">
      <c r="A372" s="13"/>
      <c r="B372" s="13"/>
      <c r="C372" s="13"/>
      <c r="D372" s="20"/>
      <c r="E372" s="21"/>
      <c r="F372" s="150"/>
      <c r="G372" s="150"/>
    </row>
    <row r="373" spans="1:7" x14ac:dyDescent="0.25">
      <c r="A373" s="13"/>
      <c r="B373" s="13"/>
      <c r="C373" s="13"/>
      <c r="D373" s="20"/>
      <c r="E373" s="21"/>
      <c r="F373" s="150"/>
      <c r="G373" s="150"/>
    </row>
    <row r="374" spans="1:7" x14ac:dyDescent="0.25">
      <c r="A374" s="13"/>
      <c r="B374" s="13"/>
      <c r="C374" s="13"/>
      <c r="D374" s="20"/>
      <c r="E374" s="21"/>
      <c r="F374" s="150"/>
      <c r="G374" s="150"/>
    </row>
    <row r="375" spans="1:7" x14ac:dyDescent="0.25">
      <c r="A375" s="13"/>
      <c r="B375" s="13"/>
      <c r="C375" s="13"/>
      <c r="D375" s="20"/>
      <c r="E375" s="21"/>
      <c r="F375" s="150"/>
      <c r="G375" s="150"/>
    </row>
    <row r="376" spans="1:7" x14ac:dyDescent="0.25">
      <c r="A376" s="13"/>
      <c r="B376" s="13"/>
      <c r="C376" s="13"/>
      <c r="D376" s="20"/>
      <c r="E376" s="21"/>
      <c r="F376" s="150"/>
      <c r="G376" s="150"/>
    </row>
    <row r="381" spans="1:7" ht="26.25" customHeight="1" x14ac:dyDescent="0.25">
      <c r="A381" s="309"/>
      <c r="B381" s="309"/>
      <c r="C381" s="309"/>
      <c r="D381" s="309"/>
      <c r="E381" s="309"/>
      <c r="F381" s="309"/>
      <c r="G381" s="309"/>
    </row>
    <row r="382" spans="1:7" x14ac:dyDescent="0.25">
      <c r="A382" s="310"/>
      <c r="B382" s="310"/>
      <c r="C382" s="310"/>
      <c r="D382" s="310"/>
      <c r="E382" s="310"/>
      <c r="F382" s="310"/>
      <c r="G382" s="310"/>
    </row>
    <row r="383" spans="1:7" ht="15.75" thickBot="1" x14ac:dyDescent="0.3">
      <c r="A383" s="13"/>
      <c r="B383" s="13"/>
      <c r="C383" s="13"/>
      <c r="D383" s="20" t="s">
        <v>36</v>
      </c>
      <c r="E383" s="21" t="s">
        <v>855</v>
      </c>
      <c r="F383" s="29"/>
      <c r="G383" s="29"/>
    </row>
    <row r="384" spans="1:7" ht="39" thickBot="1" x14ac:dyDescent="0.3">
      <c r="A384" s="141" t="s">
        <v>28</v>
      </c>
      <c r="B384" s="142" t="s">
        <v>824</v>
      </c>
      <c r="C384" s="142" t="s">
        <v>825</v>
      </c>
      <c r="D384" s="143" t="s">
        <v>27</v>
      </c>
      <c r="E384" s="144" t="s">
        <v>892</v>
      </c>
      <c r="F384" s="145" t="s">
        <v>823</v>
      </c>
      <c r="G384" s="143" t="s">
        <v>25</v>
      </c>
    </row>
    <row r="385" spans="1:7" ht="24" x14ac:dyDescent="0.25">
      <c r="A385" s="52">
        <v>1</v>
      </c>
      <c r="B385" s="303" t="s">
        <v>826</v>
      </c>
      <c r="C385" s="202" t="s">
        <v>832</v>
      </c>
      <c r="D385" s="115" t="s">
        <v>866</v>
      </c>
      <c r="E385" s="30">
        <f>COUNTIFS('LB - metas'!$R$7:$R$623,"&gt;0",'LB - metas'!$C$7:$C$623,E383)</f>
        <v>41</v>
      </c>
      <c r="F385" s="133">
        <f>COUNTIFS('LB - metas'!$S$7:$S$623,"&gt;0",'LB - metas'!$C$7:$C$623,E383)</f>
        <v>41</v>
      </c>
      <c r="G385" s="211" t="s">
        <v>29</v>
      </c>
    </row>
    <row r="386" spans="1:7" ht="48" x14ac:dyDescent="0.25">
      <c r="A386" s="52">
        <f t="shared" ref="A386:A398" si="13">A385+1</f>
        <v>2</v>
      </c>
      <c r="B386" s="303"/>
      <c r="C386" s="202" t="s">
        <v>833</v>
      </c>
      <c r="D386" s="115" t="s">
        <v>867</v>
      </c>
      <c r="E386" s="30">
        <f>COUNTIFS('LB - metas'!$U$7:$U$623,"&gt;0",'LB - metas'!$C$7:$C$623,E383)</f>
        <v>41</v>
      </c>
      <c r="F386" s="133">
        <f>COUNTIFS('LB - metas'!$V$7:$V$623,"&gt;0",'LB - metas'!$C$7:$C$623,E383)</f>
        <v>41</v>
      </c>
      <c r="G386" s="305" t="s">
        <v>842</v>
      </c>
    </row>
    <row r="387" spans="1:7" ht="36.75" thickBot="1" x14ac:dyDescent="0.3">
      <c r="A387" s="121">
        <f t="shared" si="13"/>
        <v>3</v>
      </c>
      <c r="B387" s="304"/>
      <c r="C387" s="203" t="s">
        <v>861</v>
      </c>
      <c r="D387" s="180" t="s">
        <v>860</v>
      </c>
      <c r="E387" s="19">
        <f>COUNTIFS('LB - metas'!$Y$7:$Y$623,"&gt;0",'LB - metas'!$C$7:$C$623,E383)</f>
        <v>41</v>
      </c>
      <c r="F387" s="134">
        <f>COUNTIFS('LB - metas'!$Z$7:$Z$623,"&gt;0",'LB - metas'!$C$7:$C$623,E383)</f>
        <v>41</v>
      </c>
      <c r="G387" s="306"/>
    </row>
    <row r="388" spans="1:7" ht="36" x14ac:dyDescent="0.25">
      <c r="A388" s="54">
        <f t="shared" si="13"/>
        <v>4</v>
      </c>
      <c r="B388" s="307" t="s">
        <v>827</v>
      </c>
      <c r="C388" s="204" t="s">
        <v>834</v>
      </c>
      <c r="D388" s="116" t="s">
        <v>769</v>
      </c>
      <c r="E388" s="53">
        <f>COUNTIFS('LB - metas'!$AB$7:$AB$623,"&gt;0",'LB - metas'!$C$7:$C$623,E383)</f>
        <v>41</v>
      </c>
      <c r="F388" s="135">
        <f>COUNTIFS('LB - metas'!$AC$7:$AC$623,"&gt;0",'LB - metas'!$C$7:$C$623,E383)</f>
        <v>41</v>
      </c>
      <c r="G388" s="210" t="s">
        <v>842</v>
      </c>
    </row>
    <row r="389" spans="1:7" ht="48.75" thickBot="1" x14ac:dyDescent="0.3">
      <c r="A389" s="122">
        <f t="shared" si="13"/>
        <v>5</v>
      </c>
      <c r="B389" s="308"/>
      <c r="C389" s="205" t="s">
        <v>871</v>
      </c>
      <c r="D389" s="124" t="s">
        <v>870</v>
      </c>
      <c r="E389" s="125">
        <f>COUNTIFS('LB - metas'!$AE$7:$AE$623,"&gt;0",'LB - metas'!$C$7:$C$623,E383)</f>
        <v>9</v>
      </c>
      <c r="F389" s="136">
        <f>COUNTIFS('LB - metas'!$AF$7:$AF$623,"&gt;0",'LB - metas'!$C$7:$C$623,E383)</f>
        <v>9</v>
      </c>
      <c r="G389" s="215" t="s">
        <v>843</v>
      </c>
    </row>
    <row r="390" spans="1:7" ht="24.75" thickBot="1" x14ac:dyDescent="0.3">
      <c r="A390" s="55">
        <f t="shared" si="13"/>
        <v>6</v>
      </c>
      <c r="B390" s="165" t="s">
        <v>828</v>
      </c>
      <c r="C390" s="206" t="s">
        <v>874</v>
      </c>
      <c r="D390" s="45" t="s">
        <v>873</v>
      </c>
      <c r="E390" s="44">
        <f>COUNTIFS('LB - metas'!$AH$7:$AH$623,"&gt;0",'LB - metas'!$C$7:$C$623,E383)</f>
        <v>41</v>
      </c>
      <c r="F390" s="135">
        <f>COUNTIFS('LB - metas'!$AI$7:$AI$623,"&gt;0",'LB - metas'!$C$7:$C$623,E383)</f>
        <v>41</v>
      </c>
      <c r="G390" s="210" t="s">
        <v>844</v>
      </c>
    </row>
    <row r="391" spans="1:7" ht="36.75" thickBot="1" x14ac:dyDescent="0.3">
      <c r="A391" s="126">
        <f t="shared" si="13"/>
        <v>7</v>
      </c>
      <c r="B391" s="127" t="s">
        <v>829</v>
      </c>
      <c r="C391" s="128" t="s">
        <v>877</v>
      </c>
      <c r="D391" s="129" t="s">
        <v>876</v>
      </c>
      <c r="E391" s="130">
        <f>COUNTIFS('LB - metas'!$AK$7:$AK$623,"&gt;0",'LB - metas'!$C$7:$C$623,E383)</f>
        <v>41</v>
      </c>
      <c r="F391" s="137">
        <f>COUNTIFS('LB - metas'!$AL$7:$AL$623,"&gt;0",'LB - metas'!$C$7:$C$623,E383)</f>
        <v>41</v>
      </c>
      <c r="G391" s="217" t="s">
        <v>845</v>
      </c>
    </row>
    <row r="392" spans="1:7" ht="36" x14ac:dyDescent="0.25">
      <c r="A392" s="56">
        <f t="shared" si="13"/>
        <v>8</v>
      </c>
      <c r="B392" s="295" t="s">
        <v>830</v>
      </c>
      <c r="C392" s="298" t="s">
        <v>885</v>
      </c>
      <c r="D392" s="43" t="s">
        <v>809</v>
      </c>
      <c r="E392" s="42">
        <f>COUNTIFS('LB - metas'!$AN$7:$AN$623,"&gt;0",'LB - metas'!$C$7:$C$623,E383)</f>
        <v>0</v>
      </c>
      <c r="F392" s="132">
        <f>COUNTIFS('LB - metas'!$AO$7:$AO$623,"&gt;0",'LB - metas'!$C$7:$C$623,E383)</f>
        <v>0</v>
      </c>
      <c r="G392" s="300" t="s">
        <v>847</v>
      </c>
    </row>
    <row r="393" spans="1:7" ht="36" x14ac:dyDescent="0.25">
      <c r="A393" s="212">
        <f t="shared" si="13"/>
        <v>9</v>
      </c>
      <c r="B393" s="296"/>
      <c r="C393" s="299"/>
      <c r="D393" s="148" t="s">
        <v>810</v>
      </c>
      <c r="E393" s="30">
        <f>COUNTIFS('LB - metas'!$AQ$7:$AQ$623,"&gt;0",'LB - metas'!$C$7:$C$623,E383)</f>
        <v>0</v>
      </c>
      <c r="F393" s="131">
        <f>COUNTIFS('LB - metas'!$AR$7:$AR$623,"&gt;0",'LB - metas'!$C$7:$C$623,E383)</f>
        <v>0</v>
      </c>
      <c r="G393" s="301"/>
    </row>
    <row r="394" spans="1:7" ht="60" x14ac:dyDescent="0.25">
      <c r="A394" s="212">
        <f t="shared" si="13"/>
        <v>10</v>
      </c>
      <c r="B394" s="296"/>
      <c r="C394" s="299" t="s">
        <v>837</v>
      </c>
      <c r="D394" s="148" t="s">
        <v>786</v>
      </c>
      <c r="E394" s="30">
        <f>COUNTIFS('LB - metas'!$AT$7:$AT$623,"&gt;0",'LB - metas'!$C$7:$C$623,E383)</f>
        <v>41</v>
      </c>
      <c r="F394" s="133">
        <f>COUNTIFS('LB - metas'!$AU$7:$AU$623,"&gt;0",'LB - metas'!$C$7:$C$623,E383)</f>
        <v>41</v>
      </c>
      <c r="G394" s="302" t="s">
        <v>846</v>
      </c>
    </row>
    <row r="395" spans="1:7" ht="36" x14ac:dyDescent="0.25">
      <c r="A395" s="212">
        <f t="shared" si="13"/>
        <v>11</v>
      </c>
      <c r="B395" s="296"/>
      <c r="C395" s="299"/>
      <c r="D395" s="148" t="s">
        <v>838</v>
      </c>
      <c r="E395" s="30">
        <f>COUNTIFS('LB - metas'!$AW$7:$AW$623,"&gt;0",'LB - metas'!$C$7:$C$623,E383)</f>
        <v>41</v>
      </c>
      <c r="F395" s="133">
        <f>COUNTIFS('LB - metas'!$AX$7:$AX$623,"&gt;0",'LB - metas'!$C$7:$C$623,E383)</f>
        <v>41</v>
      </c>
      <c r="G395" s="302"/>
    </row>
    <row r="396" spans="1:7" ht="48" x14ac:dyDescent="0.25">
      <c r="A396" s="212">
        <f t="shared" si="13"/>
        <v>12</v>
      </c>
      <c r="B396" s="296"/>
      <c r="C396" s="202" t="s">
        <v>831</v>
      </c>
      <c r="D396" s="115" t="s">
        <v>851</v>
      </c>
      <c r="E396" s="30">
        <f>COUNTIFS('LB - metas'!$AZ$7:$AZ$623,"&gt;0",'LB - metas'!$C$7:$C$623,E383)</f>
        <v>10</v>
      </c>
      <c r="F396" s="133">
        <f>COUNTIFS('LB - metas'!$BA$7:$BA$623,"&gt;0",'LB - metas'!$C$7:$C$623,E383)</f>
        <v>35</v>
      </c>
      <c r="G396" s="211" t="s">
        <v>841</v>
      </c>
    </row>
    <row r="397" spans="1:7" ht="24" x14ac:dyDescent="0.25">
      <c r="A397" s="212">
        <f t="shared" si="13"/>
        <v>13</v>
      </c>
      <c r="B397" s="296"/>
      <c r="C397" s="194" t="s">
        <v>884</v>
      </c>
      <c r="D397" s="148" t="s">
        <v>884</v>
      </c>
      <c r="E397" s="30">
        <f>COUNTIFS('LB - metas'!$BC$7:$BC$623,"&gt;0",'LB - metas'!$C$7:$C$623,E383)</f>
        <v>41</v>
      </c>
      <c r="F397" s="133">
        <f>COUNTIFS('LB - metas'!$BD$7:$BD$623,"&gt;0",'LB - metas'!$C$7:$C$623,E383)</f>
        <v>41</v>
      </c>
      <c r="G397" s="211" t="s">
        <v>848</v>
      </c>
    </row>
    <row r="398" spans="1:7" ht="24.75" thickBot="1" x14ac:dyDescent="0.3">
      <c r="A398" s="213">
        <f t="shared" si="13"/>
        <v>14</v>
      </c>
      <c r="B398" s="297"/>
      <c r="C398" s="208" t="s">
        <v>840</v>
      </c>
      <c r="D398" s="195" t="s">
        <v>790</v>
      </c>
      <c r="E398" s="19">
        <f>COUNTIFS('LB - metas'!$BF$7:$BF$623,"&gt;0",'LB - metas'!$C$7:$C$623,E383)</f>
        <v>0</v>
      </c>
      <c r="F398" s="134">
        <f>COUNTIFS('LB - metas'!$BG$7:$BG$623,"&gt;0",'LB - metas'!$C$7:$C$623,E383)</f>
        <v>6</v>
      </c>
      <c r="G398" s="215" t="s">
        <v>37</v>
      </c>
    </row>
    <row r="399" spans="1:7" x14ac:dyDescent="0.25">
      <c r="A399" s="13"/>
      <c r="B399" s="13"/>
      <c r="C399" s="13"/>
      <c r="D399" s="20"/>
      <c r="E399" s="21"/>
      <c r="F399" s="150"/>
      <c r="G399" s="150"/>
    </row>
    <row r="400" spans="1:7" x14ac:dyDescent="0.25">
      <c r="A400" s="13"/>
      <c r="B400" s="13"/>
      <c r="C400" s="13"/>
      <c r="D400" s="20"/>
      <c r="E400" s="21"/>
      <c r="F400" s="150"/>
      <c r="G400" s="150"/>
    </row>
    <row r="401" spans="1:7" x14ac:dyDescent="0.25">
      <c r="A401" s="13"/>
      <c r="B401" s="13"/>
      <c r="C401" s="13"/>
      <c r="D401" s="20"/>
      <c r="E401" s="21"/>
      <c r="F401" s="150"/>
      <c r="G401" s="150"/>
    </row>
    <row r="402" spans="1:7" x14ac:dyDescent="0.25">
      <c r="A402" s="13"/>
      <c r="B402" s="13"/>
      <c r="C402" s="13"/>
      <c r="D402" s="20"/>
      <c r="E402" s="21"/>
      <c r="F402" s="150"/>
      <c r="G402" s="150"/>
    </row>
    <row r="403" spans="1:7" x14ac:dyDescent="0.25">
      <c r="A403" s="13"/>
      <c r="B403" s="13"/>
      <c r="C403" s="13"/>
      <c r="D403" s="20"/>
      <c r="E403" s="21"/>
      <c r="F403" s="150"/>
      <c r="G403" s="150"/>
    </row>
    <row r="404" spans="1:7" x14ac:dyDescent="0.25">
      <c r="A404" s="13"/>
      <c r="B404" s="13"/>
      <c r="C404" s="13"/>
      <c r="D404" s="20"/>
      <c r="E404" s="21"/>
      <c r="F404" s="150"/>
      <c r="G404" s="150"/>
    </row>
    <row r="405" spans="1:7" x14ac:dyDescent="0.25">
      <c r="A405" s="13"/>
      <c r="B405" s="13"/>
      <c r="C405" s="13"/>
      <c r="D405" s="20"/>
      <c r="E405" s="21"/>
      <c r="F405" s="150"/>
      <c r="G405" s="150"/>
    </row>
    <row r="406" spans="1:7" x14ac:dyDescent="0.25">
      <c r="A406" s="13"/>
      <c r="B406" s="13"/>
      <c r="C406" s="13"/>
      <c r="D406" s="20"/>
      <c r="E406" s="21"/>
      <c r="F406" s="150"/>
      <c r="G406" s="150"/>
    </row>
    <row r="407" spans="1:7" x14ac:dyDescent="0.25">
      <c r="A407" s="13"/>
      <c r="B407" s="13"/>
      <c r="C407" s="13"/>
      <c r="D407" s="20"/>
      <c r="E407" s="21"/>
      <c r="F407" s="150"/>
      <c r="G407" s="150"/>
    </row>
    <row r="408" spans="1:7" x14ac:dyDescent="0.25">
      <c r="A408" s="13"/>
      <c r="B408" s="13"/>
      <c r="C408" s="13"/>
      <c r="D408" s="20"/>
      <c r="E408" s="21"/>
      <c r="F408" s="150"/>
      <c r="G408" s="150"/>
    </row>
    <row r="409" spans="1:7" x14ac:dyDescent="0.25">
      <c r="A409" s="13"/>
      <c r="B409" s="13"/>
      <c r="C409" s="13"/>
      <c r="D409" s="20"/>
      <c r="E409" s="21"/>
      <c r="F409" s="150"/>
      <c r="G409" s="150"/>
    </row>
    <row r="410" spans="1:7" x14ac:dyDescent="0.25">
      <c r="A410" s="13"/>
      <c r="B410" s="13"/>
      <c r="C410" s="13"/>
      <c r="D410" s="20"/>
      <c r="E410" s="21"/>
      <c r="F410" s="150"/>
      <c r="G410" s="150"/>
    </row>
    <row r="411" spans="1:7" x14ac:dyDescent="0.25">
      <c r="A411" s="13"/>
      <c r="B411" s="13"/>
      <c r="C411" s="13"/>
      <c r="D411" s="20"/>
      <c r="E411" s="21"/>
      <c r="F411" s="150"/>
      <c r="G411" s="150"/>
    </row>
    <row r="416" spans="1:7" ht="26.25" customHeight="1" x14ac:dyDescent="0.25">
      <c r="A416" s="309"/>
      <c r="B416" s="309"/>
      <c r="C416" s="309"/>
      <c r="D416" s="309"/>
      <c r="E416" s="309"/>
      <c r="F416" s="309"/>
      <c r="G416" s="309"/>
    </row>
    <row r="417" spans="1:7" x14ac:dyDescent="0.25">
      <c r="A417" s="310"/>
      <c r="B417" s="310"/>
      <c r="C417" s="310"/>
      <c r="D417" s="310"/>
      <c r="E417" s="310"/>
      <c r="F417" s="310"/>
      <c r="G417" s="310"/>
    </row>
    <row r="418" spans="1:7" ht="15.75" thickBot="1" x14ac:dyDescent="0.3">
      <c r="A418" s="13"/>
      <c r="B418" s="13"/>
      <c r="C418" s="13"/>
      <c r="D418" s="20" t="s">
        <v>36</v>
      </c>
      <c r="E418" s="21" t="s">
        <v>6</v>
      </c>
      <c r="F418" s="29"/>
      <c r="G418" s="29"/>
    </row>
    <row r="419" spans="1:7" ht="39" thickBot="1" x14ac:dyDescent="0.3">
      <c r="A419" s="141" t="s">
        <v>28</v>
      </c>
      <c r="B419" s="142" t="s">
        <v>824</v>
      </c>
      <c r="C419" s="142" t="s">
        <v>825</v>
      </c>
      <c r="D419" s="143" t="s">
        <v>27</v>
      </c>
      <c r="E419" s="144" t="s">
        <v>892</v>
      </c>
      <c r="F419" s="145" t="s">
        <v>823</v>
      </c>
      <c r="G419" s="143" t="s">
        <v>25</v>
      </c>
    </row>
    <row r="420" spans="1:7" ht="24" x14ac:dyDescent="0.25">
      <c r="A420" s="52">
        <v>1</v>
      </c>
      <c r="B420" s="303" t="s">
        <v>826</v>
      </c>
      <c r="C420" s="202" t="s">
        <v>832</v>
      </c>
      <c r="D420" s="115" t="s">
        <v>866</v>
      </c>
      <c r="E420" s="30">
        <f>COUNTIFS('LB - metas'!$R$7:$R$623,"&gt;0",'LB - metas'!$C$7:$C$623,E418)</f>
        <v>29</v>
      </c>
      <c r="F420" s="133">
        <f>COUNTIFS('LB - metas'!$S$7:$S$623,"&gt;0",'LB - metas'!$C$7:$C$623,E418)</f>
        <v>29</v>
      </c>
      <c r="G420" s="211" t="s">
        <v>29</v>
      </c>
    </row>
    <row r="421" spans="1:7" ht="48" x14ac:dyDescent="0.25">
      <c r="A421" s="52">
        <f t="shared" ref="A421:A433" si="14">A420+1</f>
        <v>2</v>
      </c>
      <c r="B421" s="303"/>
      <c r="C421" s="202" t="s">
        <v>833</v>
      </c>
      <c r="D421" s="115" t="s">
        <v>867</v>
      </c>
      <c r="E421" s="30">
        <f>COUNTIFS('LB - metas'!$U$7:$U$623,"&gt;0",'LB - metas'!$C$7:$C$623,E418)</f>
        <v>29</v>
      </c>
      <c r="F421" s="133">
        <f>COUNTIFS('LB - metas'!$V$7:$V$623,"&gt;0",'LB - metas'!$C$7:$C$623,E418)</f>
        <v>29</v>
      </c>
      <c r="G421" s="305" t="s">
        <v>842</v>
      </c>
    </row>
    <row r="422" spans="1:7" ht="36.75" thickBot="1" x14ac:dyDescent="0.3">
      <c r="A422" s="121">
        <f t="shared" si="14"/>
        <v>3</v>
      </c>
      <c r="B422" s="304"/>
      <c r="C422" s="203" t="s">
        <v>861</v>
      </c>
      <c r="D422" s="180" t="s">
        <v>860</v>
      </c>
      <c r="E422" s="19">
        <f>COUNTIFS('LB - metas'!$Y$7:$Y$623,"&gt;0",'LB - metas'!$C$7:$C$623,E418)</f>
        <v>29</v>
      </c>
      <c r="F422" s="134">
        <f>COUNTIFS('LB - metas'!$Z$7:$Z$623,"&gt;0",'LB - metas'!$C$7:$C$623,E418)</f>
        <v>29</v>
      </c>
      <c r="G422" s="306"/>
    </row>
    <row r="423" spans="1:7" ht="36" x14ac:dyDescent="0.25">
      <c r="A423" s="54">
        <f t="shared" si="14"/>
        <v>4</v>
      </c>
      <c r="B423" s="307" t="s">
        <v>827</v>
      </c>
      <c r="C423" s="204" t="s">
        <v>834</v>
      </c>
      <c r="D423" s="116" t="s">
        <v>769</v>
      </c>
      <c r="E423" s="53">
        <f>COUNTIFS('LB - metas'!$AB$7:$AB$623,"&gt;0",'LB - metas'!$C$7:$C$623,E418)</f>
        <v>29</v>
      </c>
      <c r="F423" s="135">
        <f>COUNTIFS('LB - metas'!$AC$7:$AC$623,"&gt;0",'LB - metas'!$C$7:$C$623,E418)</f>
        <v>29</v>
      </c>
      <c r="G423" s="210" t="s">
        <v>842</v>
      </c>
    </row>
    <row r="424" spans="1:7" ht="48.75" thickBot="1" x14ac:dyDescent="0.3">
      <c r="A424" s="122">
        <f t="shared" si="14"/>
        <v>5</v>
      </c>
      <c r="B424" s="308"/>
      <c r="C424" s="205" t="s">
        <v>871</v>
      </c>
      <c r="D424" s="124" t="s">
        <v>870</v>
      </c>
      <c r="E424" s="125">
        <f>COUNTIFS('LB - metas'!$AE$7:$AE$623,"&gt;0",'LB - metas'!$C$7:$C$623,E418)</f>
        <v>18</v>
      </c>
      <c r="F424" s="136">
        <f>COUNTIFS('LB - metas'!$AF$7:$AF$623,"&gt;0",'LB - metas'!$C$7:$C$623,E418)</f>
        <v>18</v>
      </c>
      <c r="G424" s="215" t="s">
        <v>843</v>
      </c>
    </row>
    <row r="425" spans="1:7" ht="24.75" thickBot="1" x14ac:dyDescent="0.3">
      <c r="A425" s="55">
        <f t="shared" si="14"/>
        <v>6</v>
      </c>
      <c r="B425" s="165" t="s">
        <v>828</v>
      </c>
      <c r="C425" s="206" t="s">
        <v>874</v>
      </c>
      <c r="D425" s="45" t="s">
        <v>873</v>
      </c>
      <c r="E425" s="44">
        <f>COUNTIFS('LB - metas'!$AH$7:$AH$623,"&gt;0",'LB - metas'!$C$7:$C$623,E418)</f>
        <v>29</v>
      </c>
      <c r="F425" s="135">
        <f>COUNTIFS('LB - metas'!$AI$7:$AI$623,"&gt;0",'LB - metas'!$C$7:$C$623,E418)</f>
        <v>29</v>
      </c>
      <c r="G425" s="210" t="s">
        <v>844</v>
      </c>
    </row>
    <row r="426" spans="1:7" ht="36.75" thickBot="1" x14ac:dyDescent="0.3">
      <c r="A426" s="126">
        <f t="shared" si="14"/>
        <v>7</v>
      </c>
      <c r="B426" s="127" t="s">
        <v>829</v>
      </c>
      <c r="C426" s="128" t="s">
        <v>877</v>
      </c>
      <c r="D426" s="129" t="s">
        <v>876</v>
      </c>
      <c r="E426" s="130">
        <f>COUNTIFS('LB - metas'!$AK$7:$AK$623,"&gt;0",'LB - metas'!$C$7:$C$623,E418)</f>
        <v>29</v>
      </c>
      <c r="F426" s="137">
        <f>COUNTIFS('LB - metas'!$AL$7:$AL$623,"&gt;0",'LB - metas'!$C$7:$C$623,E418)</f>
        <v>29</v>
      </c>
      <c r="G426" s="217" t="s">
        <v>845</v>
      </c>
    </row>
    <row r="427" spans="1:7" ht="36" x14ac:dyDescent="0.25">
      <c r="A427" s="56">
        <f t="shared" si="14"/>
        <v>8</v>
      </c>
      <c r="B427" s="295" t="s">
        <v>830</v>
      </c>
      <c r="C427" s="298" t="s">
        <v>885</v>
      </c>
      <c r="D427" s="43" t="s">
        <v>809</v>
      </c>
      <c r="E427" s="42">
        <f>COUNTIFS('LB - metas'!$AN$7:$AN$623,"&gt;0",'LB - metas'!$C$7:$C$623,E418)</f>
        <v>7</v>
      </c>
      <c r="F427" s="132">
        <f>COUNTIFS('LB - metas'!$AO$7:$AO$623,"&gt;0",'LB - metas'!$C$7:$C$623,E418)</f>
        <v>7</v>
      </c>
      <c r="G427" s="300" t="s">
        <v>847</v>
      </c>
    </row>
    <row r="428" spans="1:7" ht="36" x14ac:dyDescent="0.25">
      <c r="A428" s="212">
        <f t="shared" si="14"/>
        <v>9</v>
      </c>
      <c r="B428" s="296"/>
      <c r="C428" s="299"/>
      <c r="D428" s="148" t="s">
        <v>810</v>
      </c>
      <c r="E428" s="30">
        <f>COUNTIFS('LB - metas'!$AQ$7:$AQ$623,"&gt;0",'LB - metas'!$C$7:$C$623,E418)</f>
        <v>7</v>
      </c>
      <c r="F428" s="131">
        <f>COUNTIFS('LB - metas'!$AR$7:$AR$623,"&gt;0",'LB - metas'!$C$7:$C$623,E418)</f>
        <v>7</v>
      </c>
      <c r="G428" s="301"/>
    </row>
    <row r="429" spans="1:7" ht="60" x14ac:dyDescent="0.25">
      <c r="A429" s="212">
        <f t="shared" si="14"/>
        <v>10</v>
      </c>
      <c r="B429" s="296"/>
      <c r="C429" s="299" t="s">
        <v>837</v>
      </c>
      <c r="D429" s="148" t="s">
        <v>786</v>
      </c>
      <c r="E429" s="30">
        <f>COUNTIFS('LB - metas'!$AT$7:$AT$623,"&gt;0",'LB - metas'!$C$7:$C$623,E418)</f>
        <v>29</v>
      </c>
      <c r="F429" s="133">
        <f>COUNTIFS('LB - metas'!$AU$7:$AU$623,"&gt;0",'LB - metas'!$C$7:$C$623,E418)</f>
        <v>29</v>
      </c>
      <c r="G429" s="302" t="s">
        <v>846</v>
      </c>
    </row>
    <row r="430" spans="1:7" ht="36" x14ac:dyDescent="0.25">
      <c r="A430" s="212">
        <f t="shared" si="14"/>
        <v>11</v>
      </c>
      <c r="B430" s="296"/>
      <c r="C430" s="299"/>
      <c r="D430" s="148" t="s">
        <v>838</v>
      </c>
      <c r="E430" s="30">
        <f>COUNTIFS('LB - metas'!$AW$7:$AW$623,"&gt;0",'LB - metas'!$C$7:$C$623,E418)</f>
        <v>29</v>
      </c>
      <c r="F430" s="133">
        <f>COUNTIFS('LB - metas'!$AX$7:$AX$623,"&gt;0",'LB - metas'!$C$7:$C$623,E418)</f>
        <v>29</v>
      </c>
      <c r="G430" s="302"/>
    </row>
    <row r="431" spans="1:7" ht="48" x14ac:dyDescent="0.25">
      <c r="A431" s="212">
        <f t="shared" si="14"/>
        <v>12</v>
      </c>
      <c r="B431" s="296"/>
      <c r="C431" s="202" t="s">
        <v>831</v>
      </c>
      <c r="D431" s="115" t="s">
        <v>851</v>
      </c>
      <c r="E431" s="30">
        <f>COUNTIFS('LB - metas'!$AZ$7:$AZ$623,"&gt;0",'LB - metas'!$C$7:$C$623,E418)</f>
        <v>17</v>
      </c>
      <c r="F431" s="133">
        <f>COUNTIFS('LB - metas'!$BA$7:$BA$623,"&gt;0",'LB - metas'!$C$7:$C$623,E418)</f>
        <v>21</v>
      </c>
      <c r="G431" s="211" t="s">
        <v>841</v>
      </c>
    </row>
    <row r="432" spans="1:7" ht="24" x14ac:dyDescent="0.25">
      <c r="A432" s="212">
        <f t="shared" si="14"/>
        <v>13</v>
      </c>
      <c r="B432" s="296"/>
      <c r="C432" s="194" t="s">
        <v>884</v>
      </c>
      <c r="D432" s="148" t="s">
        <v>884</v>
      </c>
      <c r="E432" s="30">
        <f>COUNTIFS('LB - metas'!$BC$7:$BC$623,"&gt;0",'LB - metas'!$C$7:$C$623,E418)</f>
        <v>29</v>
      </c>
      <c r="F432" s="133">
        <f>COUNTIFS('LB - metas'!$BD$7:$BD$623,"&gt;0",'LB - metas'!$C$7:$C$623,E418)</f>
        <v>29</v>
      </c>
      <c r="G432" s="211" t="s">
        <v>848</v>
      </c>
    </row>
    <row r="433" spans="1:7" ht="24.75" thickBot="1" x14ac:dyDescent="0.3">
      <c r="A433" s="213">
        <f t="shared" si="14"/>
        <v>14</v>
      </c>
      <c r="B433" s="297"/>
      <c r="C433" s="208" t="s">
        <v>840</v>
      </c>
      <c r="D433" s="195" t="s">
        <v>790</v>
      </c>
      <c r="E433" s="19">
        <f>COUNTIFS('LB - metas'!$BF$7:$BF$623,"&gt;0",'LB - metas'!$C$7:$C$623,E418)</f>
        <v>0</v>
      </c>
      <c r="F433" s="134">
        <f>COUNTIFS('LB - metas'!$BG$7:$BG$623,"&gt;0",'LB - metas'!$C$7:$C$623,E418)</f>
        <v>0</v>
      </c>
      <c r="G433" s="215" t="s">
        <v>37</v>
      </c>
    </row>
    <row r="434" spans="1:7" x14ac:dyDescent="0.25">
      <c r="A434" s="13"/>
      <c r="B434" s="13"/>
      <c r="C434" s="13"/>
      <c r="D434" s="20"/>
      <c r="E434" s="21"/>
      <c r="F434" s="150"/>
      <c r="G434" s="150"/>
    </row>
    <row r="435" spans="1:7" x14ac:dyDescent="0.25">
      <c r="A435" s="13"/>
      <c r="B435" s="13"/>
      <c r="C435" s="13"/>
      <c r="D435" s="20"/>
      <c r="E435" s="21"/>
      <c r="F435" s="150"/>
      <c r="G435" s="150"/>
    </row>
    <row r="436" spans="1:7" x14ac:dyDescent="0.25">
      <c r="A436" s="13"/>
      <c r="B436" s="13"/>
      <c r="C436" s="13"/>
      <c r="D436" s="20"/>
      <c r="E436" s="21"/>
      <c r="F436" s="150"/>
      <c r="G436" s="150"/>
    </row>
    <row r="437" spans="1:7" x14ac:dyDescent="0.25">
      <c r="A437" s="13"/>
      <c r="B437" s="13"/>
      <c r="C437" s="13"/>
      <c r="D437" s="20"/>
      <c r="E437" s="21"/>
      <c r="F437" s="150"/>
      <c r="G437" s="150"/>
    </row>
    <row r="438" spans="1:7" x14ac:dyDescent="0.25">
      <c r="A438" s="13"/>
      <c r="B438" s="13"/>
      <c r="C438" s="13"/>
      <c r="D438" s="20"/>
      <c r="E438" s="21"/>
      <c r="F438" s="150"/>
      <c r="G438" s="150"/>
    </row>
    <row r="439" spans="1:7" x14ac:dyDescent="0.25">
      <c r="A439" s="13"/>
      <c r="B439" s="13"/>
      <c r="C439" s="13"/>
      <c r="D439" s="20"/>
      <c r="E439" s="21"/>
      <c r="F439" s="150"/>
      <c r="G439" s="150"/>
    </row>
    <row r="440" spans="1:7" x14ac:dyDescent="0.25">
      <c r="A440" s="13"/>
      <c r="B440" s="13"/>
      <c r="C440" s="13"/>
      <c r="D440" s="20"/>
      <c r="E440" s="21"/>
      <c r="F440" s="150"/>
      <c r="G440" s="150"/>
    </row>
    <row r="441" spans="1:7" x14ac:dyDescent="0.25">
      <c r="A441" s="13"/>
      <c r="B441" s="13"/>
      <c r="C441" s="13"/>
      <c r="D441" s="20"/>
      <c r="E441" s="21"/>
      <c r="F441" s="150"/>
      <c r="G441" s="150"/>
    </row>
    <row r="442" spans="1:7" x14ac:dyDescent="0.25">
      <c r="A442" s="13"/>
      <c r="B442" s="13"/>
      <c r="C442" s="13"/>
      <c r="D442" s="20"/>
      <c r="E442" s="21"/>
      <c r="F442" s="150"/>
      <c r="G442" s="150"/>
    </row>
    <row r="443" spans="1:7" x14ac:dyDescent="0.25">
      <c r="A443" s="13"/>
      <c r="B443" s="13"/>
      <c r="C443" s="13"/>
      <c r="D443" s="20"/>
      <c r="E443" s="21"/>
      <c r="F443" s="150"/>
      <c r="G443" s="150"/>
    </row>
    <row r="444" spans="1:7" x14ac:dyDescent="0.25">
      <c r="A444" s="13"/>
      <c r="B444" s="13"/>
      <c r="C444" s="13"/>
      <c r="D444" s="20"/>
      <c r="E444" s="21"/>
      <c r="F444" s="150"/>
      <c r="G444" s="150"/>
    </row>
    <row r="445" spans="1:7" x14ac:dyDescent="0.25">
      <c r="A445" s="13"/>
      <c r="B445" s="13"/>
      <c r="C445" s="13"/>
      <c r="D445" s="20"/>
      <c r="E445" s="21"/>
      <c r="F445" s="150"/>
      <c r="G445" s="150"/>
    </row>
    <row r="446" spans="1:7" x14ac:dyDescent="0.25">
      <c r="A446" s="13"/>
      <c r="B446" s="13"/>
      <c r="C446" s="13"/>
      <c r="D446" s="20"/>
      <c r="E446" s="21"/>
      <c r="F446" s="150"/>
      <c r="G446" s="150"/>
    </row>
    <row r="451" spans="1:7" ht="26.25" customHeight="1" x14ac:dyDescent="0.25">
      <c r="A451" s="309"/>
      <c r="B451" s="309"/>
      <c r="C451" s="309"/>
      <c r="D451" s="309"/>
      <c r="E451" s="309"/>
      <c r="F451" s="309"/>
      <c r="G451" s="309"/>
    </row>
    <row r="452" spans="1:7" x14ac:dyDescent="0.25">
      <c r="A452" s="310"/>
      <c r="B452" s="310"/>
      <c r="C452" s="310"/>
      <c r="D452" s="310"/>
      <c r="E452" s="310"/>
      <c r="F452" s="310"/>
      <c r="G452" s="310"/>
    </row>
    <row r="453" spans="1:7" ht="15.75" thickBot="1" x14ac:dyDescent="0.3">
      <c r="A453" s="13"/>
      <c r="B453" s="13"/>
      <c r="C453" s="13"/>
      <c r="D453" s="20" t="s">
        <v>36</v>
      </c>
      <c r="E453" s="21" t="s">
        <v>13</v>
      </c>
      <c r="F453" s="29"/>
      <c r="G453" s="29"/>
    </row>
    <row r="454" spans="1:7" ht="39" thickBot="1" x14ac:dyDescent="0.3">
      <c r="A454" s="141" t="s">
        <v>28</v>
      </c>
      <c r="B454" s="142" t="s">
        <v>824</v>
      </c>
      <c r="C454" s="142" t="s">
        <v>825</v>
      </c>
      <c r="D454" s="143" t="s">
        <v>27</v>
      </c>
      <c r="E454" s="144" t="s">
        <v>892</v>
      </c>
      <c r="F454" s="145" t="s">
        <v>823</v>
      </c>
      <c r="G454" s="143" t="s">
        <v>25</v>
      </c>
    </row>
    <row r="455" spans="1:7" ht="24" x14ac:dyDescent="0.25">
      <c r="A455" s="52">
        <v>1</v>
      </c>
      <c r="B455" s="303" t="s">
        <v>826</v>
      </c>
      <c r="C455" s="202" t="s">
        <v>832</v>
      </c>
      <c r="D455" s="115" t="s">
        <v>866</v>
      </c>
      <c r="E455" s="30">
        <f>COUNTIFS('LB - metas'!$R$7:$R$623,"&gt;0",'LB - metas'!$C$7:$C$623,E453)</f>
        <v>16</v>
      </c>
      <c r="F455" s="133">
        <f>COUNTIFS('LB - metas'!$S$7:$S$623,"&gt;0",'LB - metas'!$C$7:$C$623,E453)</f>
        <v>16</v>
      </c>
      <c r="G455" s="211" t="s">
        <v>29</v>
      </c>
    </row>
    <row r="456" spans="1:7" ht="48" x14ac:dyDescent="0.25">
      <c r="A456" s="52">
        <f t="shared" ref="A456:A468" si="15">A455+1</f>
        <v>2</v>
      </c>
      <c r="B456" s="303"/>
      <c r="C456" s="202" t="s">
        <v>833</v>
      </c>
      <c r="D456" s="115" t="s">
        <v>867</v>
      </c>
      <c r="E456" s="30">
        <f>COUNTIFS('LB - metas'!$U$7:$U$623,"&gt;0",'LB - metas'!$C$7:$C$623,E453)</f>
        <v>16</v>
      </c>
      <c r="F456" s="133">
        <f>COUNTIFS('LB - metas'!$V$7:$V$623,"&gt;0",'LB - metas'!$C$7:$C$623,E453)</f>
        <v>16</v>
      </c>
      <c r="G456" s="305" t="s">
        <v>842</v>
      </c>
    </row>
    <row r="457" spans="1:7" ht="36.75" thickBot="1" x14ac:dyDescent="0.3">
      <c r="A457" s="121">
        <f t="shared" si="15"/>
        <v>3</v>
      </c>
      <c r="B457" s="304"/>
      <c r="C457" s="203" t="s">
        <v>861</v>
      </c>
      <c r="D457" s="180" t="s">
        <v>860</v>
      </c>
      <c r="E457" s="19">
        <f>COUNTIFS('LB - metas'!$Y$7:$Y$623,"&gt;0",'LB - metas'!$C$7:$C$623,E453)</f>
        <v>16</v>
      </c>
      <c r="F457" s="134">
        <f>COUNTIFS('LB - metas'!$Z$7:$Z$623,"&gt;0",'LB - metas'!$C$7:$C$623,E453)</f>
        <v>16</v>
      </c>
      <c r="G457" s="306"/>
    </row>
    <row r="458" spans="1:7" ht="36" x14ac:dyDescent="0.25">
      <c r="A458" s="54">
        <f t="shared" si="15"/>
        <v>4</v>
      </c>
      <c r="B458" s="307" t="s">
        <v>827</v>
      </c>
      <c r="C458" s="204" t="s">
        <v>834</v>
      </c>
      <c r="D458" s="116" t="s">
        <v>769</v>
      </c>
      <c r="E458" s="53">
        <f>COUNTIFS('LB - metas'!$AB$7:$AB$623,"&gt;0",'LB - metas'!$C$7:$C$623,E453)</f>
        <v>16</v>
      </c>
      <c r="F458" s="135">
        <f>COUNTIFS('LB - metas'!$AC$7:$AC$623,"&gt;0",'LB - metas'!$C$7:$C$623,E453)</f>
        <v>16</v>
      </c>
      <c r="G458" s="210" t="s">
        <v>842</v>
      </c>
    </row>
    <row r="459" spans="1:7" ht="48.75" thickBot="1" x14ac:dyDescent="0.3">
      <c r="A459" s="122">
        <f t="shared" si="15"/>
        <v>5</v>
      </c>
      <c r="B459" s="308"/>
      <c r="C459" s="205" t="s">
        <v>871</v>
      </c>
      <c r="D459" s="124" t="s">
        <v>870</v>
      </c>
      <c r="E459" s="125">
        <f>COUNTIFS('LB - metas'!$AE$7:$AE$623,"&gt;0",'LB - metas'!$C$7:$C$623,E453)</f>
        <v>3</v>
      </c>
      <c r="F459" s="136">
        <f>COUNTIFS('LB - metas'!$AF$7:$AF$623,"&gt;0",'LB - metas'!$C$7:$C$623,E453)</f>
        <v>3</v>
      </c>
      <c r="G459" s="215" t="s">
        <v>843</v>
      </c>
    </row>
    <row r="460" spans="1:7" ht="24.75" thickBot="1" x14ac:dyDescent="0.3">
      <c r="A460" s="55">
        <f t="shared" si="15"/>
        <v>6</v>
      </c>
      <c r="B460" s="165" t="s">
        <v>828</v>
      </c>
      <c r="C460" s="206" t="s">
        <v>874</v>
      </c>
      <c r="D460" s="45" t="s">
        <v>873</v>
      </c>
      <c r="E460" s="44">
        <f>COUNTIFS('LB - metas'!$AH$7:$AH$623,"&gt;0",'LB - metas'!$C$7:$C$623,E453)</f>
        <v>16</v>
      </c>
      <c r="F460" s="135">
        <f>COUNTIFS('LB - metas'!$AI$7:$AI$623,"&gt;0",'LB - metas'!$C$7:$C$623,E453)</f>
        <v>16</v>
      </c>
      <c r="G460" s="210" t="s">
        <v>844</v>
      </c>
    </row>
    <row r="461" spans="1:7" ht="36.75" thickBot="1" x14ac:dyDescent="0.3">
      <c r="A461" s="126">
        <f t="shared" si="15"/>
        <v>7</v>
      </c>
      <c r="B461" s="127" t="s">
        <v>829</v>
      </c>
      <c r="C461" s="128" t="s">
        <v>877</v>
      </c>
      <c r="D461" s="129" t="s">
        <v>876</v>
      </c>
      <c r="E461" s="130">
        <f>COUNTIFS('LB - metas'!$AK$7:$AK$623,"&gt;0",'LB - metas'!$C$7:$C$623,E453)</f>
        <v>16</v>
      </c>
      <c r="F461" s="137">
        <f>COUNTIFS('LB - metas'!$AL$7:$AL$623,"&gt;0",'LB - metas'!$C$7:$C$623,E453)</f>
        <v>16</v>
      </c>
      <c r="G461" s="217" t="s">
        <v>845</v>
      </c>
    </row>
    <row r="462" spans="1:7" ht="36" x14ac:dyDescent="0.25">
      <c r="A462" s="56">
        <f t="shared" si="15"/>
        <v>8</v>
      </c>
      <c r="B462" s="295" t="s">
        <v>830</v>
      </c>
      <c r="C462" s="298" t="s">
        <v>885</v>
      </c>
      <c r="D462" s="43" t="s">
        <v>809</v>
      </c>
      <c r="E462" s="42">
        <f>COUNTIFS('LB - metas'!$AN$7:$AN$623,"&gt;0",'LB - metas'!$C$7:$C$623,E453)</f>
        <v>0</v>
      </c>
      <c r="F462" s="132">
        <f>COUNTIFS('LB - metas'!$AO$7:$AO$623,"&gt;0",'LB - metas'!$C$7:$C$623,E453)</f>
        <v>0</v>
      </c>
      <c r="G462" s="300" t="s">
        <v>847</v>
      </c>
    </row>
    <row r="463" spans="1:7" ht="36" x14ac:dyDescent="0.25">
      <c r="A463" s="212">
        <f t="shared" si="15"/>
        <v>9</v>
      </c>
      <c r="B463" s="296"/>
      <c r="C463" s="299"/>
      <c r="D463" s="148" t="s">
        <v>810</v>
      </c>
      <c r="E463" s="30">
        <f>COUNTIFS('LB - metas'!$AQ$7:$AQ$623,"&gt;0",'LB - metas'!$C$7:$C$623,E453)</f>
        <v>0</v>
      </c>
      <c r="F463" s="131">
        <f>COUNTIFS('LB - metas'!$AR$7:$AR$623,"&gt;0",'LB - metas'!$C$7:$C$623,E453)</f>
        <v>0</v>
      </c>
      <c r="G463" s="301"/>
    </row>
    <row r="464" spans="1:7" ht="60" x14ac:dyDescent="0.25">
      <c r="A464" s="212">
        <f t="shared" si="15"/>
        <v>10</v>
      </c>
      <c r="B464" s="296"/>
      <c r="C464" s="299" t="s">
        <v>837</v>
      </c>
      <c r="D464" s="148" t="s">
        <v>786</v>
      </c>
      <c r="E464" s="30">
        <f>COUNTIFS('LB - metas'!$AT$7:$AT$623,"&gt;0",'LB - metas'!$C$7:$C$623,E453)</f>
        <v>16</v>
      </c>
      <c r="F464" s="133">
        <f>COUNTIFS('LB - metas'!$AU$7:$AU$623,"&gt;0",'LB - metas'!$C$7:$C$623,E453)</f>
        <v>16</v>
      </c>
      <c r="G464" s="302" t="s">
        <v>846</v>
      </c>
    </row>
    <row r="465" spans="1:7" ht="36" x14ac:dyDescent="0.25">
      <c r="A465" s="212">
        <f t="shared" si="15"/>
        <v>11</v>
      </c>
      <c r="B465" s="296"/>
      <c r="C465" s="299"/>
      <c r="D465" s="148" t="s">
        <v>838</v>
      </c>
      <c r="E465" s="30">
        <f>COUNTIFS('LB - metas'!$AW$7:$AW$623,"&gt;0",'LB - metas'!$C$7:$C$623,E453)</f>
        <v>16</v>
      </c>
      <c r="F465" s="133">
        <f>COUNTIFS('LB - metas'!$AX$7:$AX$623,"&gt;0",'LB - metas'!$C$7:$C$623,E453)</f>
        <v>16</v>
      </c>
      <c r="G465" s="302"/>
    </row>
    <row r="466" spans="1:7" ht="48" x14ac:dyDescent="0.25">
      <c r="A466" s="212">
        <f t="shared" si="15"/>
        <v>12</v>
      </c>
      <c r="B466" s="296"/>
      <c r="C466" s="202" t="s">
        <v>831</v>
      </c>
      <c r="D466" s="115" t="s">
        <v>851</v>
      </c>
      <c r="E466" s="30">
        <f>COUNTIFS('LB - metas'!$AZ$7:$AZ$623,"&gt;0",'LB - metas'!$C$7:$C$623,E453)</f>
        <v>10</v>
      </c>
      <c r="F466" s="133">
        <f>COUNTIFS('LB - metas'!$BA$7:$BA$623,"&gt;0",'LB - metas'!$C$7:$C$623,E453)</f>
        <v>14</v>
      </c>
      <c r="G466" s="211" t="s">
        <v>841</v>
      </c>
    </row>
    <row r="467" spans="1:7" ht="24" x14ac:dyDescent="0.25">
      <c r="A467" s="212">
        <f t="shared" si="15"/>
        <v>13</v>
      </c>
      <c r="B467" s="296"/>
      <c r="C467" s="194" t="s">
        <v>884</v>
      </c>
      <c r="D467" s="148" t="s">
        <v>884</v>
      </c>
      <c r="E467" s="30">
        <f>COUNTIFS('LB - metas'!$BC$7:$BC$623,"&gt;0",'LB - metas'!$C$7:$C$623,E453)</f>
        <v>16</v>
      </c>
      <c r="F467" s="133">
        <f>COUNTIFS('LB - metas'!$BD$7:$BD$623,"&gt;0",'LB - metas'!$C$7:$C$623,E453)</f>
        <v>16</v>
      </c>
      <c r="G467" s="211" t="s">
        <v>848</v>
      </c>
    </row>
    <row r="468" spans="1:7" ht="24.75" thickBot="1" x14ac:dyDescent="0.3">
      <c r="A468" s="213">
        <f t="shared" si="15"/>
        <v>14</v>
      </c>
      <c r="B468" s="297"/>
      <c r="C468" s="208" t="s">
        <v>840</v>
      </c>
      <c r="D468" s="195" t="s">
        <v>790</v>
      </c>
      <c r="E468" s="19">
        <f>COUNTIFS('LB - metas'!$BF$7:$BF$623,"&gt;0",'LB - metas'!$C$7:$C$623,E453)</f>
        <v>0</v>
      </c>
      <c r="F468" s="134">
        <f>COUNTIFS('LB - metas'!$BG$7:$BG$623,"&gt;0",'LB - metas'!$C$7:$C$623,E453)</f>
        <v>0</v>
      </c>
      <c r="G468" s="215" t="s">
        <v>37</v>
      </c>
    </row>
    <row r="469" spans="1:7" x14ac:dyDescent="0.25">
      <c r="A469" s="13"/>
      <c r="B469" s="13"/>
      <c r="C469" s="13"/>
      <c r="D469" s="20"/>
      <c r="E469" s="21"/>
      <c r="F469" s="150"/>
      <c r="G469" s="150"/>
    </row>
    <row r="470" spans="1:7" x14ac:dyDescent="0.25">
      <c r="A470" s="13"/>
      <c r="B470" s="13"/>
      <c r="C470" s="13"/>
      <c r="D470" s="20"/>
      <c r="E470" s="21"/>
      <c r="F470" s="150"/>
      <c r="G470" s="150"/>
    </row>
    <row r="471" spans="1:7" x14ac:dyDescent="0.25">
      <c r="A471" s="13"/>
      <c r="B471" s="13"/>
      <c r="C471" s="13"/>
      <c r="D471" s="20"/>
      <c r="E471" s="21"/>
      <c r="F471" s="150"/>
      <c r="G471" s="150"/>
    </row>
    <row r="472" spans="1:7" x14ac:dyDescent="0.25">
      <c r="A472" s="13"/>
      <c r="B472" s="13"/>
      <c r="C472" s="13"/>
      <c r="D472" s="20"/>
      <c r="E472" s="21"/>
      <c r="F472" s="150"/>
      <c r="G472" s="150"/>
    </row>
    <row r="473" spans="1:7" x14ac:dyDescent="0.25">
      <c r="A473" s="13"/>
      <c r="B473" s="13"/>
      <c r="C473" s="13"/>
      <c r="D473" s="20"/>
      <c r="E473" s="21"/>
      <c r="F473" s="150"/>
      <c r="G473" s="150"/>
    </row>
    <row r="474" spans="1:7" x14ac:dyDescent="0.25">
      <c r="A474" s="13"/>
      <c r="B474" s="13"/>
      <c r="C474" s="13"/>
      <c r="D474" s="20"/>
      <c r="E474" s="21"/>
      <c r="F474" s="150"/>
      <c r="G474" s="150"/>
    </row>
    <row r="475" spans="1:7" x14ac:dyDescent="0.25">
      <c r="A475" s="13"/>
      <c r="B475" s="13"/>
      <c r="C475" s="13"/>
      <c r="D475" s="20"/>
      <c r="E475" s="21"/>
      <c r="F475" s="150"/>
      <c r="G475" s="150"/>
    </row>
    <row r="476" spans="1:7" x14ac:dyDescent="0.25">
      <c r="A476" s="13"/>
      <c r="B476" s="13"/>
      <c r="C476" s="13"/>
      <c r="D476" s="20"/>
      <c r="E476" s="21"/>
      <c r="F476" s="150"/>
      <c r="G476" s="150"/>
    </row>
    <row r="477" spans="1:7" x14ac:dyDescent="0.25">
      <c r="A477" s="13"/>
      <c r="B477" s="13"/>
      <c r="C477" s="13"/>
      <c r="D477" s="20"/>
      <c r="E477" s="21"/>
      <c r="F477" s="150"/>
      <c r="G477" s="150"/>
    </row>
    <row r="478" spans="1:7" x14ac:dyDescent="0.25">
      <c r="A478" s="13"/>
      <c r="B478" s="13"/>
      <c r="C478" s="13"/>
      <c r="D478" s="20"/>
      <c r="E478" s="21"/>
      <c r="F478" s="150"/>
      <c r="G478" s="150"/>
    </row>
    <row r="479" spans="1:7" x14ac:dyDescent="0.25">
      <c r="A479" s="13"/>
      <c r="B479" s="13"/>
      <c r="C479" s="13"/>
      <c r="D479" s="20"/>
      <c r="E479" s="21"/>
      <c r="F479" s="150"/>
      <c r="G479" s="150"/>
    </row>
    <row r="480" spans="1:7" x14ac:dyDescent="0.25">
      <c r="A480" s="13"/>
      <c r="B480" s="13"/>
      <c r="C480" s="13"/>
      <c r="D480" s="20"/>
      <c r="E480" s="21"/>
      <c r="F480" s="150"/>
      <c r="G480" s="150"/>
    </row>
    <row r="481" spans="1:7" x14ac:dyDescent="0.25">
      <c r="A481" s="13"/>
      <c r="B481" s="13"/>
      <c r="C481" s="13"/>
      <c r="D481" s="20"/>
      <c r="E481" s="21"/>
      <c r="F481" s="150"/>
      <c r="G481" s="150"/>
    </row>
    <row r="486" spans="1:7" ht="26.25" customHeight="1" x14ac:dyDescent="0.25">
      <c r="A486" s="309"/>
      <c r="B486" s="309"/>
      <c r="C486" s="309"/>
      <c r="D486" s="309"/>
      <c r="E486" s="309"/>
      <c r="F486" s="309"/>
      <c r="G486" s="309"/>
    </row>
    <row r="487" spans="1:7" x14ac:dyDescent="0.25">
      <c r="A487" s="310"/>
      <c r="B487" s="310"/>
      <c r="C487" s="310"/>
      <c r="D487" s="310"/>
      <c r="E487" s="310"/>
      <c r="F487" s="310"/>
      <c r="G487" s="310"/>
    </row>
    <row r="488" spans="1:7" ht="15.75" thickBot="1" x14ac:dyDescent="0.3">
      <c r="A488" s="13"/>
      <c r="B488" s="13"/>
      <c r="C488" s="13"/>
      <c r="D488" s="20" t="s">
        <v>36</v>
      </c>
      <c r="E488" s="21" t="s">
        <v>14</v>
      </c>
      <c r="F488" s="29"/>
      <c r="G488" s="29"/>
    </row>
    <row r="489" spans="1:7" ht="39" thickBot="1" x14ac:dyDescent="0.3">
      <c r="A489" s="141" t="s">
        <v>28</v>
      </c>
      <c r="B489" s="142" t="s">
        <v>824</v>
      </c>
      <c r="C489" s="142" t="s">
        <v>825</v>
      </c>
      <c r="D489" s="143" t="s">
        <v>27</v>
      </c>
      <c r="E489" s="144" t="s">
        <v>892</v>
      </c>
      <c r="F489" s="145" t="s">
        <v>823</v>
      </c>
      <c r="G489" s="143" t="s">
        <v>25</v>
      </c>
    </row>
    <row r="490" spans="1:7" ht="24" x14ac:dyDescent="0.25">
      <c r="A490" s="52">
        <v>1</v>
      </c>
      <c r="B490" s="317" t="s">
        <v>826</v>
      </c>
      <c r="C490" s="117" t="s">
        <v>832</v>
      </c>
      <c r="D490" s="115" t="s">
        <v>807</v>
      </c>
      <c r="E490" s="30">
        <f>COUNTIFS('LB - metas'!$R$7:$R$623,"&gt;0",'LB - metas'!$C$7:$C$623,"Lima M")+COUNTIFS('LB - metas'!$R$7:$R$623,"&gt;0",'LB - metas'!$C$7:$C$623,"Lima prov.")</f>
        <v>41</v>
      </c>
      <c r="F490" s="133">
        <f>COUNTIFS('LB - metas'!$S$7:$S$623,"&gt;0",'LB - metas'!$C$7:$C$623,"Lima M")+COUNTIFS('LB - metas'!$S$7:$S$623,"&gt;0",'LB - metas'!$C$7:$C$623,"Lima prov.")</f>
        <v>41</v>
      </c>
      <c r="G490" s="146" t="s">
        <v>29</v>
      </c>
    </row>
    <row r="491" spans="1:7" ht="48" x14ac:dyDescent="0.25">
      <c r="A491" s="52">
        <f>A490+1</f>
        <v>2</v>
      </c>
      <c r="B491" s="303"/>
      <c r="C491" s="117" t="s">
        <v>833</v>
      </c>
      <c r="D491" s="115" t="s">
        <v>766</v>
      </c>
      <c r="E491" s="30">
        <f>COUNTIFS('LB - metas'!$U$7:$U$623,"&gt;0",'LB - metas'!$C$7:$C$623,"Lima M")+COUNTIFS('LB - metas'!$U$7:$U$623,"&gt;0",'LB - metas'!$C$7:$C$623,"Lima prov.")</f>
        <v>41</v>
      </c>
      <c r="F491" s="133">
        <f>COUNTIFS('LB - metas'!$V$7:$V$623,"&gt;0",'LB - metas'!$C$7:$C$623,"Lima M")+COUNTIFS('LB - metas'!$V$7:$V$623,"&gt;0",'LB - metas'!$C$7:$C$623,"Lima prov.")</f>
        <v>41</v>
      </c>
      <c r="G491" s="318" t="s">
        <v>842</v>
      </c>
    </row>
    <row r="492" spans="1:7" ht="36.75" thickBot="1" x14ac:dyDescent="0.3">
      <c r="A492" s="121">
        <f t="shared" ref="A492:A503" si="16">A491+1</f>
        <v>3</v>
      </c>
      <c r="B492" s="304"/>
      <c r="C492" s="179" t="s">
        <v>861</v>
      </c>
      <c r="D492" s="180" t="s">
        <v>860</v>
      </c>
      <c r="E492" s="19">
        <f>COUNTIFS('LB - metas'!$Y$7:$Y$623,"&gt;0",'LB - metas'!$C$7:$C$623,"Lima M")+COUNTIFS('LB - metas'!$Y$7:$Y$623,"&gt;0",'LB - metas'!$C$7:$C$623,"Lima prov.")</f>
        <v>41</v>
      </c>
      <c r="F492" s="134">
        <f>COUNTIFS('LB - metas'!$Z$7:$Z$623,"&gt;0",'LB - metas'!$C$7:$C$623,"Lima M")+COUNTIFS('LB - metas'!$Z$7:$Z$623,"&gt;0",'LB - metas'!$C$7:$C$623,"Lima prov.")</f>
        <v>41</v>
      </c>
      <c r="G492" s="312"/>
    </row>
    <row r="493" spans="1:7" ht="36" x14ac:dyDescent="0.25">
      <c r="A493" s="54">
        <f t="shared" si="16"/>
        <v>4</v>
      </c>
      <c r="B493" s="307" t="s">
        <v>827</v>
      </c>
      <c r="C493" s="118" t="s">
        <v>834</v>
      </c>
      <c r="D493" s="116" t="s">
        <v>769</v>
      </c>
      <c r="E493" s="53">
        <f>COUNTIFS('LB - metas'!$AB$7:$AB$623,"&gt;0",'LB - metas'!$C$7:$C$623,"Lima M")+COUNTIFS('LB - metas'!$AB$7:$AB$623,"&gt;0",'LB - metas'!$C$7:$C$623,"Lima prov.")</f>
        <v>41</v>
      </c>
      <c r="F493" s="135">
        <f>COUNTIFS('LB - metas'!$AC$7:$AC$623,"&gt;0",'LB - metas'!$C$7:$C$623,"Lima M")+COUNTIFS('LB - metas'!$AC$7:$AC$623,"&gt;0",'LB - metas'!$C$7:$C$623,"Lima prov.")</f>
        <v>41</v>
      </c>
      <c r="G493" s="138" t="s">
        <v>842</v>
      </c>
    </row>
    <row r="494" spans="1:7" ht="48.75" thickBot="1" x14ac:dyDescent="0.3">
      <c r="A494" s="122">
        <f t="shared" si="16"/>
        <v>5</v>
      </c>
      <c r="B494" s="308"/>
      <c r="C494" s="123" t="s">
        <v>850</v>
      </c>
      <c r="D494" s="124" t="s">
        <v>864</v>
      </c>
      <c r="E494" s="125">
        <f>COUNTIFS('LB - metas'!$AE$7:$AE$623,"&gt;0",'LB - metas'!$C$7:$C$623,"Lima M")+COUNTIFS('LB - metas'!$AE$7:$AE$623,"&gt;0",'LB - metas'!$C$7:$C$623,"Lima prov.")</f>
        <v>1</v>
      </c>
      <c r="F494" s="136">
        <f>COUNTIFS('LB - metas'!$AF$7:$AF$623,"&gt;0",'LB - metas'!$C$7:$C$623,"Lima M")+COUNTIFS('LB - metas'!$AF$7:$AF$623,"&gt;0",'LB - metas'!$C$7:$C$623,"Lima prov.")</f>
        <v>1</v>
      </c>
      <c r="G494" s="139" t="s">
        <v>843</v>
      </c>
    </row>
    <row r="495" spans="1:7" ht="36.75" thickBot="1" x14ac:dyDescent="0.3">
      <c r="A495" s="55">
        <f t="shared" si="16"/>
        <v>6</v>
      </c>
      <c r="B495" s="165" t="s">
        <v>828</v>
      </c>
      <c r="C495" s="119" t="s">
        <v>835</v>
      </c>
      <c r="D495" s="45" t="s">
        <v>808</v>
      </c>
      <c r="E495" s="44">
        <f>COUNTIFS('LB - metas'!$AH$7:$AH$623,"&gt;0",'LB - metas'!$C$7:$C$623,"Lima M")+COUNTIFS('LB - metas'!$AH$7:$AH$623,"&gt;0",'LB - metas'!$C$7:$C$623,"Lima prov.")</f>
        <v>41</v>
      </c>
      <c r="F495" s="135">
        <f>COUNTIFS('LB - metas'!$AI$7:$AI$623,"&gt;0",'LB - metas'!$C$7:$C$623,"Lima M")+COUNTIFS('LB - metas'!$AI$7:$AI$623,"&gt;0",'LB - metas'!$C$7:$C$623,"Lima prov.")</f>
        <v>41</v>
      </c>
      <c r="G495" s="138" t="s">
        <v>844</v>
      </c>
    </row>
    <row r="496" spans="1:7" ht="60.75" thickBot="1" x14ac:dyDescent="0.3">
      <c r="A496" s="126">
        <f t="shared" si="16"/>
        <v>7</v>
      </c>
      <c r="B496" s="127" t="s">
        <v>829</v>
      </c>
      <c r="C496" s="128" t="s">
        <v>836</v>
      </c>
      <c r="D496" s="129" t="s">
        <v>849</v>
      </c>
      <c r="E496" s="130">
        <f>COUNTIFS('LB - metas'!$AK$7:$AK$623,"&gt;0",'LB - metas'!$C$7:$C$623,"Lima M")+COUNTIFS('LB - metas'!$AK$7:$AK$623,"&gt;0",'LB - metas'!$C$7:$C$623,"Lima prov.")</f>
        <v>41</v>
      </c>
      <c r="F496" s="137">
        <f>COUNTIFS('LB - metas'!$AL$7:$AL$623,"&gt;0",'LB - metas'!$C$7:$C$623,"Lima M")+COUNTIFS('LB - metas'!$AL$7:$AL$623,"&gt;0",'LB - metas'!$C$7:$C$623,"Lima prov.")</f>
        <v>41</v>
      </c>
      <c r="G496" s="140" t="s">
        <v>845</v>
      </c>
    </row>
    <row r="497" spans="1:7" ht="36" x14ac:dyDescent="0.25">
      <c r="A497" s="56">
        <f t="shared" si="16"/>
        <v>8</v>
      </c>
      <c r="B497" s="295" t="s">
        <v>830</v>
      </c>
      <c r="C497" s="322" t="s">
        <v>885</v>
      </c>
      <c r="D497" s="43" t="s">
        <v>809</v>
      </c>
      <c r="E497" s="42">
        <f>COUNTIFS('LB - metas'!$AN$7:$AN$623,"&gt;0",'LB - metas'!$C$7:$C$623,"Lima M")+COUNTIFS('LB - metas'!$AN$7:$AN$623,"&gt;0",'LB - metas'!$C$7:$C$623,"Lima prov.")</f>
        <v>7</v>
      </c>
      <c r="F497" s="132">
        <f>COUNTIFS('LB - metas'!$AO$7:$AO$623,"&gt;0",'LB - metas'!$C$7:$C$623,"Lima M")+COUNTIFS('LB - metas'!$AO$7:$AO$623,"&gt;0",'LB - metas'!$C$7:$C$623,"Lima prov.")</f>
        <v>7</v>
      </c>
      <c r="G497" s="322" t="s">
        <v>847</v>
      </c>
    </row>
    <row r="498" spans="1:7" ht="36" x14ac:dyDescent="0.25">
      <c r="A498" s="212">
        <f t="shared" si="16"/>
        <v>9</v>
      </c>
      <c r="B498" s="296"/>
      <c r="C498" s="319"/>
      <c r="D498" s="148" t="s">
        <v>810</v>
      </c>
      <c r="E498" s="30">
        <f>COUNTIFS('LB - metas'!$AQ$7:$AQ$623,"&gt;0",'LB - metas'!$C$7:$C$623,"Lima M")+COUNTIFS('LB - metas'!$AQ$7:$AQ$623,"&gt;0",'LB - metas'!$C$7:$C$623,"Lima prov.")</f>
        <v>7</v>
      </c>
      <c r="F498" s="131">
        <f>COUNTIFS('LB - metas'!$AR$7:$AR$623,"&gt;0",'LB - metas'!$C$7:$C$623,"Lima M")+COUNTIFS('LB - metas'!$AR$7:$AR$623,"&gt;0",'LB - metas'!$C$7:$C$623,"Lima prov.")</f>
        <v>7</v>
      </c>
      <c r="G498" s="319"/>
    </row>
    <row r="499" spans="1:7" ht="60" x14ac:dyDescent="0.25">
      <c r="A499" s="212">
        <f t="shared" si="16"/>
        <v>10</v>
      </c>
      <c r="B499" s="296"/>
      <c r="C499" s="318" t="s">
        <v>837</v>
      </c>
      <c r="D499" s="148" t="s">
        <v>786</v>
      </c>
      <c r="E499" s="30">
        <f>COUNTIFS('LB - metas'!$AT$7:$AT$623,"&gt;0",'LB - metas'!$C$7:$C$623,"Lima M")+COUNTIFS('LB - metas'!$AT$7:$AT$623,"&gt;0",'LB - metas'!$C$7:$C$623,"Lima prov.")</f>
        <v>41</v>
      </c>
      <c r="F499" s="133">
        <f>COUNTIFS('LB - metas'!$AU$7:$AU$623,"&gt;0",'LB - metas'!$C$7:$C$623,"Lima M")+COUNTIFS('LB - metas'!$AU$7:$AU$623,"&gt;0",'LB - metas'!$C$7:$C$623,"Lima prov.")</f>
        <v>41</v>
      </c>
      <c r="G499" s="320" t="s">
        <v>846</v>
      </c>
    </row>
    <row r="500" spans="1:7" ht="36" x14ac:dyDescent="0.25">
      <c r="A500" s="212">
        <f t="shared" si="16"/>
        <v>11</v>
      </c>
      <c r="B500" s="296"/>
      <c r="C500" s="319"/>
      <c r="D500" s="148" t="s">
        <v>838</v>
      </c>
      <c r="E500" s="30">
        <f>COUNTIFS('LB - metas'!$AW$7:$AW$623,"&gt;0",'LB - metas'!$C$7:$C$623,"Lima M")+COUNTIFS('LB - metas'!$AW$7:$AW$623,"&gt;0",'LB - metas'!$C$7:$C$623,"Lima prov.")</f>
        <v>41</v>
      </c>
      <c r="F500" s="133">
        <f>COUNTIFS('LB - metas'!$AX$7:$AX$623,"&gt;0",'LB - metas'!$C$7:$C$623,"Lima M")+COUNTIFS('LB - metas'!$AX$7:$AX$623,"&gt;0",'LB - metas'!$C$7:$C$623,"Lima prov.")</f>
        <v>41</v>
      </c>
      <c r="G500" s="321"/>
    </row>
    <row r="501" spans="1:7" ht="48" x14ac:dyDescent="0.25">
      <c r="A501" s="212">
        <f t="shared" si="16"/>
        <v>12</v>
      </c>
      <c r="B501" s="296"/>
      <c r="C501" s="117" t="s">
        <v>831</v>
      </c>
      <c r="D501" s="115" t="s">
        <v>851</v>
      </c>
      <c r="E501" s="30">
        <f>COUNTIFS('LB - metas'!$AZ$7:$AZ$623,"&gt;0",'LB - metas'!$C$7:$C$623,"Lima M")+COUNTIFS('LB - metas'!$AZ$7:$AZ$623,"&gt;0",'LB - metas'!$C$7:$C$623,"Lima prov.")</f>
        <v>3</v>
      </c>
      <c r="F501" s="133">
        <f>COUNTIFS('LB - metas'!$BA$7:$BA$623,"&gt;0",'LB - metas'!$C$7:$C$623,"Lima M")+COUNTIFS('LB - metas'!$BA$7:$BA$623,"&gt;0",'LB - metas'!$C$7:$C$623,"Lima prov.")</f>
        <v>25</v>
      </c>
      <c r="G501" s="146" t="s">
        <v>841</v>
      </c>
    </row>
    <row r="502" spans="1:7" ht="24" x14ac:dyDescent="0.25">
      <c r="A502" s="212">
        <f t="shared" si="16"/>
        <v>13</v>
      </c>
      <c r="B502" s="296"/>
      <c r="C502" s="147" t="s">
        <v>839</v>
      </c>
      <c r="D502" s="148" t="s">
        <v>788</v>
      </c>
      <c r="E502" s="30">
        <f>COUNTIFS('LB - metas'!$BC$7:$BC$623,"&gt;0",'LB - metas'!$C$7:$C$623,"Lima M")+COUNTIFS('LB - metas'!$BC$7:$BC$623,"&gt;0",'LB - metas'!$C$7:$C$623,"Lima prov.")</f>
        <v>41</v>
      </c>
      <c r="F502" s="133">
        <f>COUNTIFS('LB - metas'!$BD$7:$BD$623,"&gt;0",'LB - metas'!$C$7:$C$623,"Lima M")+COUNTIFS('LB - metas'!$BD$7:$BD$623,"&gt;0",'LB - metas'!$C$7:$C$623,"Lima prov.")</f>
        <v>41</v>
      </c>
      <c r="G502" s="146" t="s">
        <v>848</v>
      </c>
    </row>
    <row r="503" spans="1:7" ht="24.75" thickBot="1" x14ac:dyDescent="0.3">
      <c r="A503" s="213">
        <f t="shared" si="16"/>
        <v>14</v>
      </c>
      <c r="B503" s="297"/>
      <c r="C503" s="214" t="s">
        <v>840</v>
      </c>
      <c r="D503" s="195" t="s">
        <v>790</v>
      </c>
      <c r="E503" s="19">
        <f>COUNTIFS('LB - metas'!$BF$7:$BF$623,"&gt;0",'LB - metas'!$C$7:$C$623,"Lima M")+COUNTIFS('LB - metas'!$BF$7:$BF$623,"&gt;0",'LB - metas'!$C$7:$C$623,"Lima prov.")</f>
        <v>0</v>
      </c>
      <c r="F503" s="134">
        <f>COUNTIFS('LB - metas'!$BG$7:$BG$623,"&gt;0",'LB - metas'!$C$7:$C$623,"Lima M")+COUNTIFS('LB - metas'!$BG$7:$BG$623,"&gt;0",'LB - metas'!$C$7:$C$623,"Lima prov.")</f>
        <v>0</v>
      </c>
      <c r="G503" s="139" t="s">
        <v>37</v>
      </c>
    </row>
    <row r="504" spans="1:7" x14ac:dyDescent="0.25">
      <c r="A504" s="13"/>
      <c r="B504" s="13"/>
      <c r="C504" s="13"/>
      <c r="D504" s="20"/>
      <c r="E504" s="21"/>
      <c r="F504" s="150"/>
      <c r="G504" s="150"/>
    </row>
    <row r="505" spans="1:7" x14ac:dyDescent="0.25">
      <c r="A505" s="13"/>
      <c r="B505" s="13"/>
      <c r="C505" s="13"/>
      <c r="D505" s="20"/>
      <c r="E505" s="21"/>
      <c r="F505" s="150"/>
      <c r="G505" s="150"/>
    </row>
    <row r="506" spans="1:7" x14ac:dyDescent="0.25">
      <c r="A506" s="13"/>
      <c r="B506" s="13"/>
      <c r="C506" s="13"/>
      <c r="D506" s="20"/>
      <c r="E506" s="21"/>
      <c r="F506" s="150"/>
      <c r="G506" s="150"/>
    </row>
    <row r="507" spans="1:7" x14ac:dyDescent="0.25">
      <c r="A507" s="13"/>
      <c r="B507" s="13"/>
      <c r="C507" s="13"/>
      <c r="D507" s="20"/>
      <c r="E507" s="21"/>
      <c r="F507" s="150"/>
      <c r="G507" s="150"/>
    </row>
    <row r="508" spans="1:7" x14ac:dyDescent="0.25">
      <c r="A508" s="13"/>
      <c r="B508" s="13"/>
      <c r="C508" s="13"/>
      <c r="D508" s="20"/>
      <c r="E508" s="21"/>
      <c r="F508" s="150"/>
      <c r="G508" s="150"/>
    </row>
    <row r="509" spans="1:7" x14ac:dyDescent="0.25">
      <c r="A509" s="13"/>
      <c r="B509" s="13"/>
      <c r="C509" s="13"/>
      <c r="D509" s="20"/>
      <c r="E509" s="21"/>
      <c r="F509" s="150"/>
      <c r="G509" s="150"/>
    </row>
    <row r="510" spans="1:7" x14ac:dyDescent="0.25">
      <c r="A510" s="13"/>
      <c r="B510" s="13"/>
      <c r="C510" s="13"/>
      <c r="D510" s="20"/>
      <c r="E510" s="21"/>
      <c r="F510" s="150"/>
      <c r="G510" s="150"/>
    </row>
    <row r="511" spans="1:7" x14ac:dyDescent="0.25">
      <c r="A511" s="13"/>
      <c r="B511" s="13"/>
      <c r="C511" s="13"/>
      <c r="D511" s="20"/>
      <c r="E511" s="21"/>
      <c r="F511" s="150"/>
      <c r="G511" s="150"/>
    </row>
    <row r="512" spans="1:7" x14ac:dyDescent="0.25">
      <c r="A512" s="13"/>
      <c r="B512" s="13"/>
      <c r="C512" s="13"/>
      <c r="D512" s="20"/>
      <c r="E512" s="21"/>
      <c r="F512" s="150"/>
      <c r="G512" s="150"/>
    </row>
    <row r="513" spans="1:7" x14ac:dyDescent="0.25">
      <c r="A513" s="13"/>
      <c r="B513" s="13"/>
      <c r="C513" s="13"/>
      <c r="D513" s="20"/>
      <c r="E513" s="21"/>
      <c r="F513" s="150"/>
      <c r="G513" s="150"/>
    </row>
    <row r="514" spans="1:7" x14ac:dyDescent="0.25">
      <c r="A514" s="13"/>
      <c r="B514" s="13"/>
      <c r="C514" s="13"/>
      <c r="D514" s="20"/>
      <c r="E514" s="21"/>
      <c r="F514" s="150"/>
      <c r="G514" s="150"/>
    </row>
    <row r="515" spans="1:7" x14ac:dyDescent="0.25">
      <c r="A515" s="13"/>
      <c r="B515" s="13"/>
      <c r="C515" s="13"/>
      <c r="D515" s="20"/>
      <c r="E515" s="21"/>
      <c r="F515" s="150"/>
      <c r="G515" s="150"/>
    </row>
    <row r="516" spans="1:7" x14ac:dyDescent="0.25">
      <c r="A516" s="13"/>
      <c r="B516" s="13"/>
      <c r="C516" s="13"/>
      <c r="D516" s="20"/>
      <c r="E516" s="21"/>
      <c r="F516" s="150"/>
      <c r="G516" s="150"/>
    </row>
    <row r="521" spans="1:7" ht="26.25" customHeight="1" x14ac:dyDescent="0.25">
      <c r="A521" s="309"/>
      <c r="B521" s="309"/>
      <c r="C521" s="309"/>
      <c r="D521" s="309"/>
      <c r="E521" s="309"/>
      <c r="F521" s="309"/>
      <c r="G521" s="309"/>
    </row>
    <row r="522" spans="1:7" x14ac:dyDescent="0.25">
      <c r="A522" s="310"/>
      <c r="B522" s="310"/>
      <c r="C522" s="310"/>
      <c r="D522" s="310"/>
      <c r="E522" s="310"/>
      <c r="F522" s="310"/>
      <c r="G522" s="310"/>
    </row>
    <row r="523" spans="1:7" ht="15.75" thickBot="1" x14ac:dyDescent="0.3">
      <c r="A523" s="13"/>
      <c r="B523" s="13"/>
      <c r="C523" s="13"/>
      <c r="D523" s="20" t="s">
        <v>36</v>
      </c>
      <c r="E523" s="21" t="s">
        <v>15</v>
      </c>
      <c r="F523" s="29"/>
      <c r="G523" s="29"/>
    </row>
    <row r="524" spans="1:7" ht="39" thickBot="1" x14ac:dyDescent="0.3">
      <c r="A524" s="141" t="s">
        <v>28</v>
      </c>
      <c r="B524" s="142" t="s">
        <v>824</v>
      </c>
      <c r="C524" s="142" t="s">
        <v>825</v>
      </c>
      <c r="D524" s="143" t="s">
        <v>27</v>
      </c>
      <c r="E524" s="144" t="s">
        <v>892</v>
      </c>
      <c r="F524" s="145" t="s">
        <v>823</v>
      </c>
      <c r="G524" s="143" t="s">
        <v>25</v>
      </c>
    </row>
    <row r="525" spans="1:7" ht="24" x14ac:dyDescent="0.25">
      <c r="A525" s="52">
        <v>1</v>
      </c>
      <c r="B525" s="303" t="s">
        <v>826</v>
      </c>
      <c r="C525" s="202" t="s">
        <v>832</v>
      </c>
      <c r="D525" s="115" t="s">
        <v>866</v>
      </c>
      <c r="E525" s="30">
        <f>COUNTIFS('LB - metas'!$R$7:$R$623,"&gt;0",'LB - metas'!$C$7:$C$623,E523)</f>
        <v>15</v>
      </c>
      <c r="F525" s="133">
        <f>COUNTIFS('LB - metas'!$S$7:$S$623,"&gt;0",'LB - metas'!$C$7:$C$623,E523)</f>
        <v>15</v>
      </c>
      <c r="G525" s="211" t="s">
        <v>29</v>
      </c>
    </row>
    <row r="526" spans="1:7" ht="48" x14ac:dyDescent="0.25">
      <c r="A526" s="52">
        <f t="shared" ref="A526:A538" si="17">A525+1</f>
        <v>2</v>
      </c>
      <c r="B526" s="303"/>
      <c r="C526" s="202" t="s">
        <v>833</v>
      </c>
      <c r="D526" s="115" t="s">
        <v>867</v>
      </c>
      <c r="E526" s="30">
        <f>COUNTIFS('LB - metas'!$U$7:$U$623,"&gt;0",'LB - metas'!$C$7:$C$623,E523)</f>
        <v>15</v>
      </c>
      <c r="F526" s="133">
        <f>COUNTIFS('LB - metas'!$V$7:$V$623,"&gt;0",'LB - metas'!$C$7:$C$623,E523)</f>
        <v>15</v>
      </c>
      <c r="G526" s="305" t="s">
        <v>842</v>
      </c>
    </row>
    <row r="527" spans="1:7" ht="36.75" thickBot="1" x14ac:dyDescent="0.3">
      <c r="A527" s="121">
        <f t="shared" si="17"/>
        <v>3</v>
      </c>
      <c r="B527" s="304"/>
      <c r="C527" s="203" t="s">
        <v>861</v>
      </c>
      <c r="D527" s="180" t="s">
        <v>860</v>
      </c>
      <c r="E527" s="19">
        <f>COUNTIFS('LB - metas'!$Y$7:$Y$623,"&gt;0",'LB - metas'!$C$7:$C$623,E523)</f>
        <v>15</v>
      </c>
      <c r="F527" s="134">
        <f>COUNTIFS('LB - metas'!$Z$7:$Z$623,"&gt;0",'LB - metas'!$C$7:$C$623,E523)</f>
        <v>15</v>
      </c>
      <c r="G527" s="306"/>
    </row>
    <row r="528" spans="1:7" ht="36" x14ac:dyDescent="0.25">
      <c r="A528" s="54">
        <f t="shared" si="17"/>
        <v>4</v>
      </c>
      <c r="B528" s="307" t="s">
        <v>827</v>
      </c>
      <c r="C528" s="204" t="s">
        <v>834</v>
      </c>
      <c r="D528" s="116" t="s">
        <v>769</v>
      </c>
      <c r="E528" s="53">
        <f>COUNTIFS('LB - metas'!$AB$7:$AB$623,"&gt;0",'LB - metas'!$C$7:$C$623,E523)</f>
        <v>15</v>
      </c>
      <c r="F528" s="135">
        <f>COUNTIFS('LB - metas'!$AC$7:$AC$623,"&gt;0",'LB - metas'!$C$7:$C$623,E523)</f>
        <v>15</v>
      </c>
      <c r="G528" s="210" t="s">
        <v>842</v>
      </c>
    </row>
    <row r="529" spans="1:7" ht="48.75" thickBot="1" x14ac:dyDescent="0.3">
      <c r="A529" s="122">
        <f t="shared" si="17"/>
        <v>5</v>
      </c>
      <c r="B529" s="308"/>
      <c r="C529" s="205" t="s">
        <v>871</v>
      </c>
      <c r="D529" s="124" t="s">
        <v>870</v>
      </c>
      <c r="E529" s="125">
        <f>COUNTIFS('LB - metas'!$AE$7:$AE$623,"&gt;0",'LB - metas'!$C$7:$C$623,E523)</f>
        <v>7</v>
      </c>
      <c r="F529" s="136">
        <f>COUNTIFS('LB - metas'!$AF$7:$AF$623,"&gt;0",'LB - metas'!$C$7:$C$623,E523)</f>
        <v>7</v>
      </c>
      <c r="G529" s="215" t="s">
        <v>843</v>
      </c>
    </row>
    <row r="530" spans="1:7" ht="24.75" thickBot="1" x14ac:dyDescent="0.3">
      <c r="A530" s="55">
        <f t="shared" si="17"/>
        <v>6</v>
      </c>
      <c r="B530" s="165" t="s">
        <v>828</v>
      </c>
      <c r="C530" s="206" t="s">
        <v>874</v>
      </c>
      <c r="D530" s="45" t="s">
        <v>873</v>
      </c>
      <c r="E530" s="44">
        <f>COUNTIFS('LB - metas'!$AH$7:$AH$623,"&gt;0",'LB - metas'!$C$7:$C$623,E523)</f>
        <v>15</v>
      </c>
      <c r="F530" s="135">
        <f>COUNTIFS('LB - metas'!$AI$7:$AI$623,"&gt;0",'LB - metas'!$C$7:$C$623,E523)</f>
        <v>15</v>
      </c>
      <c r="G530" s="210" t="s">
        <v>844</v>
      </c>
    </row>
    <row r="531" spans="1:7" ht="36.75" thickBot="1" x14ac:dyDescent="0.3">
      <c r="A531" s="126">
        <f t="shared" si="17"/>
        <v>7</v>
      </c>
      <c r="B531" s="127" t="s">
        <v>829</v>
      </c>
      <c r="C531" s="128" t="s">
        <v>877</v>
      </c>
      <c r="D531" s="129" t="s">
        <v>876</v>
      </c>
      <c r="E531" s="130">
        <f>COUNTIFS('LB - metas'!$AK$7:$AK$623,"&gt;0",'LB - metas'!$C$7:$C$623,E523)</f>
        <v>15</v>
      </c>
      <c r="F531" s="137">
        <f>COUNTIFS('LB - metas'!$AL$7:$AL$623,"&gt;0",'LB - metas'!$C$7:$C$623,E523)</f>
        <v>15</v>
      </c>
      <c r="G531" s="217" t="s">
        <v>845</v>
      </c>
    </row>
    <row r="532" spans="1:7" ht="36" x14ac:dyDescent="0.25">
      <c r="A532" s="56">
        <f t="shared" si="17"/>
        <v>8</v>
      </c>
      <c r="B532" s="295" t="s">
        <v>830</v>
      </c>
      <c r="C532" s="298" t="s">
        <v>885</v>
      </c>
      <c r="D532" s="43" t="s">
        <v>809</v>
      </c>
      <c r="E532" s="42">
        <f>COUNTIFS('LB - metas'!$AN$7:$AN$623,"&gt;0",'LB - metas'!$C$7:$C$623,E523)</f>
        <v>4</v>
      </c>
      <c r="F532" s="132">
        <f>COUNTIFS('LB - metas'!$AO$7:$AO$623,"&gt;0",'LB - metas'!$C$7:$C$623,E523)</f>
        <v>4</v>
      </c>
      <c r="G532" s="300" t="s">
        <v>847</v>
      </c>
    </row>
    <row r="533" spans="1:7" ht="36" x14ac:dyDescent="0.25">
      <c r="A533" s="212">
        <f t="shared" si="17"/>
        <v>9</v>
      </c>
      <c r="B533" s="296"/>
      <c r="C533" s="299"/>
      <c r="D533" s="148" t="s">
        <v>810</v>
      </c>
      <c r="E533" s="30">
        <f>COUNTIFS('LB - metas'!$AQ$7:$AQ$623,"&gt;0",'LB - metas'!$C$7:$C$623,E523)</f>
        <v>4</v>
      </c>
      <c r="F533" s="131">
        <f>COUNTIFS('LB - metas'!$AR$7:$AR$623,"&gt;0",'LB - metas'!$C$7:$C$623,E523)</f>
        <v>4</v>
      </c>
      <c r="G533" s="301"/>
    </row>
    <row r="534" spans="1:7" ht="60" x14ac:dyDescent="0.25">
      <c r="A534" s="212">
        <f t="shared" si="17"/>
        <v>10</v>
      </c>
      <c r="B534" s="296"/>
      <c r="C534" s="299" t="s">
        <v>837</v>
      </c>
      <c r="D534" s="148" t="s">
        <v>786</v>
      </c>
      <c r="E534" s="30">
        <f>COUNTIFS('LB - metas'!$AT$7:$AT$623,"&gt;0",'LB - metas'!$C$7:$C$623,E523)</f>
        <v>15</v>
      </c>
      <c r="F534" s="133">
        <f>COUNTIFS('LB - metas'!$AU$7:$AU$623,"&gt;0",'LB - metas'!$C$7:$C$623,E523)</f>
        <v>15</v>
      </c>
      <c r="G534" s="302" t="s">
        <v>846</v>
      </c>
    </row>
    <row r="535" spans="1:7" ht="36" x14ac:dyDescent="0.25">
      <c r="A535" s="212">
        <f t="shared" si="17"/>
        <v>11</v>
      </c>
      <c r="B535" s="296"/>
      <c r="C535" s="299"/>
      <c r="D535" s="148" t="s">
        <v>838</v>
      </c>
      <c r="E535" s="30">
        <f>COUNTIFS('LB - metas'!$AW$7:$AW$623,"&gt;0",'LB - metas'!$C$7:$C$623,E523)</f>
        <v>15</v>
      </c>
      <c r="F535" s="133">
        <f>COUNTIFS('LB - metas'!$AX$7:$AX$623,"&gt;0",'LB - metas'!$C$7:$C$623,E523)</f>
        <v>15</v>
      </c>
      <c r="G535" s="302"/>
    </row>
    <row r="536" spans="1:7" ht="48" x14ac:dyDescent="0.25">
      <c r="A536" s="212">
        <f t="shared" si="17"/>
        <v>12</v>
      </c>
      <c r="B536" s="296"/>
      <c r="C536" s="202" t="s">
        <v>831</v>
      </c>
      <c r="D536" s="115" t="s">
        <v>851</v>
      </c>
      <c r="E536" s="30">
        <f>COUNTIFS('LB - metas'!$AZ$7:$AZ$623,"&gt;0",'LB - metas'!$C$7:$C$623,E523)</f>
        <v>1</v>
      </c>
      <c r="F536" s="133">
        <f>COUNTIFS('LB - metas'!$BA$7:$BA$623,"&gt;0",'LB - metas'!$C$7:$C$623,E523)</f>
        <v>6</v>
      </c>
      <c r="G536" s="211" t="s">
        <v>841</v>
      </c>
    </row>
    <row r="537" spans="1:7" ht="24" x14ac:dyDescent="0.25">
      <c r="A537" s="212">
        <f t="shared" si="17"/>
        <v>13</v>
      </c>
      <c r="B537" s="296"/>
      <c r="C537" s="194" t="s">
        <v>884</v>
      </c>
      <c r="D537" s="148" t="s">
        <v>884</v>
      </c>
      <c r="E537" s="30">
        <f>COUNTIFS('LB - metas'!$BC$7:$BC$623,"&gt;0",'LB - metas'!$C$7:$C$623,E523)</f>
        <v>15</v>
      </c>
      <c r="F537" s="133">
        <f>COUNTIFS('LB - metas'!$BD$7:$BD$623,"&gt;0",'LB - metas'!$C$7:$C$623,E523)</f>
        <v>15</v>
      </c>
      <c r="G537" s="211" t="s">
        <v>848</v>
      </c>
    </row>
    <row r="538" spans="1:7" ht="24.75" thickBot="1" x14ac:dyDescent="0.3">
      <c r="A538" s="213">
        <f t="shared" si="17"/>
        <v>14</v>
      </c>
      <c r="B538" s="297"/>
      <c r="C538" s="208" t="s">
        <v>840</v>
      </c>
      <c r="D538" s="195" t="s">
        <v>790</v>
      </c>
      <c r="E538" s="19">
        <f>COUNTIFS('LB - metas'!$BF$7:$BF$623,"&gt;0",'LB - metas'!$C$7:$C$623,E523)</f>
        <v>0</v>
      </c>
      <c r="F538" s="134">
        <f>COUNTIFS('LB - metas'!$BG$7:$BG$623,"&gt;0",'LB - metas'!$C$7:$C$623,E523)</f>
        <v>14</v>
      </c>
      <c r="G538" s="215" t="s">
        <v>37</v>
      </c>
    </row>
    <row r="539" spans="1:7" x14ac:dyDescent="0.25">
      <c r="A539" s="13"/>
      <c r="B539" s="13"/>
      <c r="C539" s="13"/>
      <c r="D539" s="20"/>
      <c r="E539" s="21"/>
      <c r="F539" s="150"/>
      <c r="G539" s="150"/>
    </row>
    <row r="540" spans="1:7" x14ac:dyDescent="0.25">
      <c r="A540" s="13"/>
      <c r="B540" s="13"/>
      <c r="C540" s="13"/>
      <c r="D540" s="20"/>
      <c r="E540" s="21"/>
      <c r="F540" s="150"/>
      <c r="G540" s="150"/>
    </row>
    <row r="541" spans="1:7" x14ac:dyDescent="0.25">
      <c r="A541" s="13"/>
      <c r="B541" s="13"/>
      <c r="C541" s="13"/>
      <c r="D541" s="20"/>
      <c r="E541" s="21"/>
      <c r="F541" s="150"/>
      <c r="G541" s="150"/>
    </row>
    <row r="542" spans="1:7" x14ac:dyDescent="0.25">
      <c r="A542" s="13"/>
      <c r="B542" s="13"/>
      <c r="C542" s="13"/>
      <c r="D542" s="20"/>
      <c r="E542" s="21"/>
      <c r="F542" s="150"/>
      <c r="G542" s="150"/>
    </row>
    <row r="543" spans="1:7" x14ac:dyDescent="0.25">
      <c r="A543" s="13"/>
      <c r="B543" s="13"/>
      <c r="C543" s="13"/>
      <c r="D543" s="20"/>
      <c r="E543" s="21"/>
      <c r="F543" s="150"/>
      <c r="G543" s="150"/>
    </row>
    <row r="544" spans="1:7" x14ac:dyDescent="0.25">
      <c r="A544" s="13"/>
      <c r="B544" s="13"/>
      <c r="C544" s="13"/>
      <c r="D544" s="20"/>
      <c r="E544" s="21"/>
      <c r="F544" s="150"/>
      <c r="G544" s="150"/>
    </row>
    <row r="545" spans="1:7" x14ac:dyDescent="0.25">
      <c r="A545" s="13"/>
      <c r="B545" s="13"/>
      <c r="C545" s="13"/>
      <c r="D545" s="20"/>
      <c r="E545" s="21"/>
      <c r="F545" s="150"/>
      <c r="G545" s="150"/>
    </row>
    <row r="546" spans="1:7" x14ac:dyDescent="0.25">
      <c r="A546" s="13"/>
      <c r="B546" s="13"/>
      <c r="C546" s="13"/>
      <c r="D546" s="20"/>
      <c r="E546" s="21"/>
      <c r="F546" s="150"/>
      <c r="G546" s="150"/>
    </row>
    <row r="547" spans="1:7" x14ac:dyDescent="0.25">
      <c r="A547" s="13"/>
      <c r="B547" s="13"/>
      <c r="C547" s="13"/>
      <c r="D547" s="20"/>
      <c r="E547" s="21"/>
      <c r="F547" s="150"/>
      <c r="G547" s="150"/>
    </row>
    <row r="548" spans="1:7" x14ac:dyDescent="0.25">
      <c r="A548" s="13"/>
      <c r="B548" s="13"/>
      <c r="C548" s="13"/>
      <c r="D548" s="20"/>
      <c r="E548" s="21"/>
      <c r="F548" s="150"/>
      <c r="G548" s="150"/>
    </row>
    <row r="549" spans="1:7" x14ac:dyDescent="0.25">
      <c r="A549" s="13"/>
      <c r="B549" s="13"/>
      <c r="C549" s="13"/>
      <c r="D549" s="20"/>
      <c r="E549" s="21"/>
      <c r="F549" s="150"/>
      <c r="G549" s="150"/>
    </row>
    <row r="550" spans="1:7" x14ac:dyDescent="0.25">
      <c r="A550" s="13"/>
      <c r="B550" s="13"/>
      <c r="C550" s="13"/>
      <c r="D550" s="20"/>
      <c r="E550" s="21"/>
      <c r="F550" s="150"/>
      <c r="G550" s="150"/>
    </row>
    <row r="551" spans="1:7" x14ac:dyDescent="0.25">
      <c r="A551" s="13"/>
      <c r="B551" s="13"/>
      <c r="C551" s="13"/>
      <c r="D551" s="20"/>
      <c r="E551" s="21"/>
      <c r="F551" s="150"/>
      <c r="G551" s="150"/>
    </row>
    <row r="556" spans="1:7" ht="26.25" customHeight="1" x14ac:dyDescent="0.25">
      <c r="A556" s="309"/>
      <c r="B556" s="309"/>
      <c r="C556" s="309"/>
      <c r="D556" s="309"/>
      <c r="E556" s="309"/>
      <c r="F556" s="309"/>
      <c r="G556" s="309"/>
    </row>
    <row r="557" spans="1:7" x14ac:dyDescent="0.25">
      <c r="A557" s="310"/>
      <c r="B557" s="310"/>
      <c r="C557" s="310"/>
      <c r="D557" s="310"/>
      <c r="E557" s="310"/>
      <c r="F557" s="310"/>
      <c r="G557" s="310"/>
    </row>
    <row r="558" spans="1:7" ht="15.75" thickBot="1" x14ac:dyDescent="0.3">
      <c r="A558" s="13"/>
      <c r="B558" s="13"/>
      <c r="C558" s="13"/>
      <c r="D558" s="20" t="s">
        <v>36</v>
      </c>
      <c r="E558" s="21" t="s">
        <v>17</v>
      </c>
      <c r="F558" s="29"/>
      <c r="G558" s="29"/>
    </row>
    <row r="559" spans="1:7" ht="39" thickBot="1" x14ac:dyDescent="0.3">
      <c r="A559" s="141" t="s">
        <v>28</v>
      </c>
      <c r="B559" s="142" t="s">
        <v>824</v>
      </c>
      <c r="C559" s="142" t="s">
        <v>825</v>
      </c>
      <c r="D559" s="143" t="s">
        <v>27</v>
      </c>
      <c r="E559" s="144" t="s">
        <v>892</v>
      </c>
      <c r="F559" s="145" t="s">
        <v>823</v>
      </c>
      <c r="G559" s="143" t="s">
        <v>25</v>
      </c>
    </row>
    <row r="560" spans="1:7" ht="24" x14ac:dyDescent="0.25">
      <c r="A560" s="52">
        <v>1</v>
      </c>
      <c r="B560" s="303" t="s">
        <v>826</v>
      </c>
      <c r="C560" s="202" t="s">
        <v>832</v>
      </c>
      <c r="D560" s="115" t="s">
        <v>866</v>
      </c>
      <c r="E560" s="30">
        <f>COUNTIFS('LB - metas'!$R$7:$R$623,"&gt;0",'LB - metas'!$C$7:$C$623,E558)</f>
        <v>6</v>
      </c>
      <c r="F560" s="133">
        <f>COUNTIFS('LB - metas'!$S$7:$S$623,"&gt;0",'LB - metas'!$C$7:$C$623,E558)</f>
        <v>6</v>
      </c>
      <c r="G560" s="211" t="s">
        <v>29</v>
      </c>
    </row>
    <row r="561" spans="1:7" ht="48" x14ac:dyDescent="0.25">
      <c r="A561" s="52">
        <f t="shared" ref="A561:A573" si="18">A560+1</f>
        <v>2</v>
      </c>
      <c r="B561" s="303"/>
      <c r="C561" s="202" t="s">
        <v>833</v>
      </c>
      <c r="D561" s="115" t="s">
        <v>867</v>
      </c>
      <c r="E561" s="30">
        <f>COUNTIFS('LB - metas'!$U$7:$U$623,"&gt;0",'LB - metas'!$C$7:$C$623,E558)</f>
        <v>6</v>
      </c>
      <c r="F561" s="133">
        <f>COUNTIFS('LB - metas'!$V$7:$V$623,"&gt;0",'LB - metas'!$C$7:$C$623,E558)</f>
        <v>6</v>
      </c>
      <c r="G561" s="305" t="s">
        <v>842</v>
      </c>
    </row>
    <row r="562" spans="1:7" ht="36.75" thickBot="1" x14ac:dyDescent="0.3">
      <c r="A562" s="121">
        <f t="shared" si="18"/>
        <v>3</v>
      </c>
      <c r="B562" s="304"/>
      <c r="C562" s="203" t="s">
        <v>861</v>
      </c>
      <c r="D562" s="180" t="s">
        <v>860</v>
      </c>
      <c r="E562" s="19">
        <f>COUNTIFS('LB - metas'!$Y$7:$Y$623,"&gt;0",'LB - metas'!$C$7:$C$623,E558)</f>
        <v>6</v>
      </c>
      <c r="F562" s="134">
        <f>COUNTIFS('LB - metas'!$Z$7:$Z$623,"&gt;0",'LB - metas'!$C$7:$C$623,E558)</f>
        <v>6</v>
      </c>
      <c r="G562" s="306"/>
    </row>
    <row r="563" spans="1:7" ht="36" x14ac:dyDescent="0.25">
      <c r="A563" s="54">
        <f t="shared" si="18"/>
        <v>4</v>
      </c>
      <c r="B563" s="307" t="s">
        <v>827</v>
      </c>
      <c r="C563" s="204" t="s">
        <v>834</v>
      </c>
      <c r="D563" s="116" t="s">
        <v>769</v>
      </c>
      <c r="E563" s="53">
        <f>COUNTIFS('LB - metas'!$AB$7:$AB$623,"&gt;0",'LB - metas'!$C$7:$C$623,E558)</f>
        <v>6</v>
      </c>
      <c r="F563" s="135">
        <f>COUNTIFS('LB - metas'!$AC$7:$AC$623,"&gt;0",'LB - metas'!$C$7:$C$623,E558)</f>
        <v>6</v>
      </c>
      <c r="G563" s="210" t="s">
        <v>842</v>
      </c>
    </row>
    <row r="564" spans="1:7" ht="48.75" thickBot="1" x14ac:dyDescent="0.3">
      <c r="A564" s="122">
        <f t="shared" si="18"/>
        <v>5</v>
      </c>
      <c r="B564" s="308"/>
      <c r="C564" s="205" t="s">
        <v>871</v>
      </c>
      <c r="D564" s="124" t="s">
        <v>870</v>
      </c>
      <c r="E564" s="125">
        <f>COUNTIFS('LB - metas'!$AE$7:$AE$623,"&gt;0",'LB - metas'!$C$7:$C$623,E558)</f>
        <v>0</v>
      </c>
      <c r="F564" s="136">
        <f>COUNTIFS('LB - metas'!$AF$7:$AF$623,"&gt;0",'LB - metas'!$C$7:$C$623,E558)</f>
        <v>0</v>
      </c>
      <c r="G564" s="215" t="s">
        <v>843</v>
      </c>
    </row>
    <row r="565" spans="1:7" ht="24.75" thickBot="1" x14ac:dyDescent="0.3">
      <c r="A565" s="55">
        <f t="shared" si="18"/>
        <v>6</v>
      </c>
      <c r="B565" s="165" t="s">
        <v>828</v>
      </c>
      <c r="C565" s="206" t="s">
        <v>874</v>
      </c>
      <c r="D565" s="45" t="s">
        <v>873</v>
      </c>
      <c r="E565" s="44">
        <f>COUNTIFS('LB - metas'!$AH$7:$AH$623,"&gt;0",'LB - metas'!$C$7:$C$623,E558)</f>
        <v>6</v>
      </c>
      <c r="F565" s="135">
        <f>COUNTIFS('LB - metas'!$AI$7:$AI$623,"&gt;0",'LB - metas'!$C$7:$C$623,E558)</f>
        <v>6</v>
      </c>
      <c r="G565" s="210" t="s">
        <v>844</v>
      </c>
    </row>
    <row r="566" spans="1:7" ht="36.75" thickBot="1" x14ac:dyDescent="0.3">
      <c r="A566" s="126">
        <f t="shared" si="18"/>
        <v>7</v>
      </c>
      <c r="B566" s="127" t="s">
        <v>829</v>
      </c>
      <c r="C566" s="128" t="s">
        <v>877</v>
      </c>
      <c r="D566" s="129" t="s">
        <v>876</v>
      </c>
      <c r="E566" s="130">
        <f>COUNTIFS('LB - metas'!$AK$7:$AK$623,"&gt;0",'LB - metas'!$C$7:$C$623,E558)</f>
        <v>6</v>
      </c>
      <c r="F566" s="137">
        <f>COUNTIFS('LB - metas'!$AL$7:$AL$623,"&gt;0",'LB - metas'!$C$7:$C$623,E558)</f>
        <v>6</v>
      </c>
      <c r="G566" s="217" t="s">
        <v>845</v>
      </c>
    </row>
    <row r="567" spans="1:7" ht="36" x14ac:dyDescent="0.25">
      <c r="A567" s="56">
        <f t="shared" si="18"/>
        <v>8</v>
      </c>
      <c r="B567" s="295" t="s">
        <v>830</v>
      </c>
      <c r="C567" s="298" t="s">
        <v>885</v>
      </c>
      <c r="D567" s="43" t="s">
        <v>809</v>
      </c>
      <c r="E567" s="42">
        <f>COUNTIFS('LB - metas'!$AN$7:$AN$623,"&gt;0",'LB - metas'!$C$7:$C$623,E558)</f>
        <v>2</v>
      </c>
      <c r="F567" s="132">
        <f>COUNTIFS('LB - metas'!$AO$7:$AO$623,"&gt;0",'LB - metas'!$C$7:$C$623,E558)</f>
        <v>2</v>
      </c>
      <c r="G567" s="300" t="s">
        <v>847</v>
      </c>
    </row>
    <row r="568" spans="1:7" ht="36" x14ac:dyDescent="0.25">
      <c r="A568" s="212">
        <f t="shared" si="18"/>
        <v>9</v>
      </c>
      <c r="B568" s="296"/>
      <c r="C568" s="299"/>
      <c r="D568" s="148" t="s">
        <v>810</v>
      </c>
      <c r="E568" s="30">
        <f>COUNTIFS('LB - metas'!$AQ$7:$AQ$623,"&gt;0",'LB - metas'!$C$7:$C$623,E558)</f>
        <v>2</v>
      </c>
      <c r="F568" s="131">
        <f>COUNTIFS('LB - metas'!$AR$7:$AR$623,"&gt;0",'LB - metas'!$C$7:$C$623,E558)</f>
        <v>2</v>
      </c>
      <c r="G568" s="301"/>
    </row>
    <row r="569" spans="1:7" ht="60" x14ac:dyDescent="0.25">
      <c r="A569" s="212">
        <f t="shared" si="18"/>
        <v>10</v>
      </c>
      <c r="B569" s="296"/>
      <c r="C569" s="299" t="s">
        <v>837</v>
      </c>
      <c r="D569" s="148" t="s">
        <v>786</v>
      </c>
      <c r="E569" s="30">
        <f>COUNTIFS('LB - metas'!$AT$7:$AT$623,"&gt;0",'LB - metas'!$C$7:$C$623,E558)</f>
        <v>6</v>
      </c>
      <c r="F569" s="133">
        <f>COUNTIFS('LB - metas'!$AU$7:$AU$623,"&gt;0",'LB - metas'!$C$7:$C$623,E558)</f>
        <v>6</v>
      </c>
      <c r="G569" s="302" t="s">
        <v>846</v>
      </c>
    </row>
    <row r="570" spans="1:7" ht="36" x14ac:dyDescent="0.25">
      <c r="A570" s="212">
        <f t="shared" si="18"/>
        <v>11</v>
      </c>
      <c r="B570" s="296"/>
      <c r="C570" s="299"/>
      <c r="D570" s="148" t="s">
        <v>838</v>
      </c>
      <c r="E570" s="30">
        <f>COUNTIFS('LB - metas'!$AW$7:$AW$623,"&gt;0",'LB - metas'!$C$7:$C$623,E558)</f>
        <v>6</v>
      </c>
      <c r="F570" s="133">
        <f>COUNTIFS('LB - metas'!$AX$7:$AX$623,"&gt;0",'LB - metas'!$C$7:$C$623,E558)</f>
        <v>6</v>
      </c>
      <c r="G570" s="302"/>
    </row>
    <row r="571" spans="1:7" ht="48" x14ac:dyDescent="0.25">
      <c r="A571" s="212">
        <f t="shared" si="18"/>
        <v>12</v>
      </c>
      <c r="B571" s="296"/>
      <c r="C571" s="202" t="s">
        <v>831</v>
      </c>
      <c r="D571" s="115" t="s">
        <v>851</v>
      </c>
      <c r="E571" s="30">
        <f>COUNTIFS('LB - metas'!$AZ$7:$AZ$623,"&gt;0",'LB - metas'!$C$7:$C$623,E558)</f>
        <v>1</v>
      </c>
      <c r="F571" s="133">
        <f>COUNTIFS('LB - metas'!$BA$7:$BA$623,"&gt;0",'LB - metas'!$C$7:$C$623,E558)</f>
        <v>6</v>
      </c>
      <c r="G571" s="211" t="s">
        <v>841</v>
      </c>
    </row>
    <row r="572" spans="1:7" ht="24" x14ac:dyDescent="0.25">
      <c r="A572" s="212">
        <f t="shared" si="18"/>
        <v>13</v>
      </c>
      <c r="B572" s="296"/>
      <c r="C572" s="194" t="s">
        <v>884</v>
      </c>
      <c r="D572" s="148" t="s">
        <v>884</v>
      </c>
      <c r="E572" s="30">
        <f>COUNTIFS('LB - metas'!$BC$7:$BC$623,"&gt;0",'LB - metas'!$C$7:$C$623,E558)</f>
        <v>6</v>
      </c>
      <c r="F572" s="133">
        <f>COUNTIFS('LB - metas'!$BD$7:$BD$623,"&gt;0",'LB - metas'!$C$7:$C$623,E558)</f>
        <v>6</v>
      </c>
      <c r="G572" s="211" t="s">
        <v>848</v>
      </c>
    </row>
    <row r="573" spans="1:7" ht="24.75" thickBot="1" x14ac:dyDescent="0.3">
      <c r="A573" s="213">
        <f t="shared" si="18"/>
        <v>14</v>
      </c>
      <c r="B573" s="297"/>
      <c r="C573" s="208" t="s">
        <v>840</v>
      </c>
      <c r="D573" s="195" t="s">
        <v>790</v>
      </c>
      <c r="E573" s="19">
        <f>COUNTIFS('LB - metas'!$BF$7:$BF$623,"&gt;0",'LB - metas'!$C$7:$C$623,E558)</f>
        <v>0</v>
      </c>
      <c r="F573" s="134">
        <f>COUNTIFS('LB - metas'!$BG$7:$BG$623,"&gt;0",'LB - metas'!$C$7:$C$623,E558)</f>
        <v>4</v>
      </c>
      <c r="G573" s="215" t="s">
        <v>37</v>
      </c>
    </row>
    <row r="574" spans="1:7" x14ac:dyDescent="0.25">
      <c r="A574" s="13"/>
      <c r="B574" s="13"/>
      <c r="C574" s="13"/>
      <c r="D574" s="20"/>
      <c r="E574" s="21"/>
      <c r="F574" s="150"/>
      <c r="G574" s="150"/>
    </row>
    <row r="575" spans="1:7" x14ac:dyDescent="0.25">
      <c r="A575" s="13"/>
      <c r="B575" s="13"/>
      <c r="C575" s="13"/>
      <c r="D575" s="20"/>
      <c r="E575" s="21"/>
      <c r="F575" s="150"/>
      <c r="G575" s="150"/>
    </row>
    <row r="576" spans="1:7" x14ac:dyDescent="0.25">
      <c r="A576" s="13"/>
      <c r="B576" s="13"/>
      <c r="C576" s="13"/>
      <c r="D576" s="20"/>
      <c r="E576" s="21"/>
      <c r="F576" s="150"/>
      <c r="G576" s="150"/>
    </row>
    <row r="577" spans="1:7" x14ac:dyDescent="0.25">
      <c r="A577" s="13"/>
      <c r="B577" s="13"/>
      <c r="C577" s="13"/>
      <c r="D577" s="20"/>
      <c r="E577" s="21"/>
      <c r="F577" s="150"/>
      <c r="G577" s="150"/>
    </row>
    <row r="578" spans="1:7" x14ac:dyDescent="0.25">
      <c r="A578" s="13"/>
      <c r="B578" s="13"/>
      <c r="C578" s="13"/>
      <c r="D578" s="20"/>
      <c r="E578" s="21"/>
      <c r="F578" s="150"/>
      <c r="G578" s="150"/>
    </row>
    <row r="579" spans="1:7" x14ac:dyDescent="0.25">
      <c r="A579" s="13"/>
      <c r="B579" s="13"/>
      <c r="C579" s="13"/>
      <c r="D579" s="20"/>
      <c r="E579" s="21"/>
      <c r="F579" s="150"/>
      <c r="G579" s="150"/>
    </row>
    <row r="580" spans="1:7" x14ac:dyDescent="0.25">
      <c r="A580" s="13"/>
      <c r="B580" s="13"/>
      <c r="C580" s="13"/>
      <c r="D580" s="20"/>
      <c r="E580" s="21"/>
      <c r="F580" s="150"/>
      <c r="G580" s="150"/>
    </row>
    <row r="581" spans="1:7" x14ac:dyDescent="0.25">
      <c r="A581" s="13"/>
      <c r="B581" s="13"/>
      <c r="C581" s="13"/>
      <c r="D581" s="20"/>
      <c r="E581" s="21"/>
      <c r="F581" s="150"/>
      <c r="G581" s="150"/>
    </row>
    <row r="582" spans="1:7" x14ac:dyDescent="0.25">
      <c r="A582" s="13"/>
      <c r="B582" s="13"/>
      <c r="C582" s="13"/>
      <c r="D582" s="20"/>
      <c r="E582" s="21"/>
      <c r="F582" s="150"/>
      <c r="G582" s="150"/>
    </row>
    <row r="583" spans="1:7" x14ac:dyDescent="0.25">
      <c r="A583" s="13"/>
      <c r="B583" s="13"/>
      <c r="C583" s="13"/>
      <c r="D583" s="20"/>
      <c r="E583" s="21"/>
      <c r="F583" s="150"/>
      <c r="G583" s="150"/>
    </row>
    <row r="584" spans="1:7" x14ac:dyDescent="0.25">
      <c r="A584" s="13"/>
      <c r="B584" s="13"/>
      <c r="C584" s="13"/>
      <c r="D584" s="20"/>
      <c r="E584" s="21"/>
      <c r="F584" s="150"/>
      <c r="G584" s="150"/>
    </row>
    <row r="585" spans="1:7" x14ac:dyDescent="0.25">
      <c r="A585" s="13"/>
      <c r="B585" s="13"/>
      <c r="C585" s="13"/>
      <c r="D585" s="20"/>
      <c r="E585" s="21"/>
      <c r="F585" s="150"/>
      <c r="G585" s="150"/>
    </row>
    <row r="586" spans="1:7" x14ac:dyDescent="0.25">
      <c r="A586" s="13"/>
      <c r="B586" s="13"/>
      <c r="C586" s="13"/>
      <c r="D586" s="20"/>
      <c r="E586" s="21"/>
      <c r="F586" s="150"/>
      <c r="G586" s="150"/>
    </row>
    <row r="591" spans="1:7" ht="26.25" customHeight="1" x14ac:dyDescent="0.25">
      <c r="A591" s="309"/>
      <c r="B591" s="309"/>
      <c r="C591" s="309"/>
      <c r="D591" s="309"/>
      <c r="E591" s="309"/>
      <c r="F591" s="309"/>
      <c r="G591" s="309"/>
    </row>
    <row r="592" spans="1:7" x14ac:dyDescent="0.25">
      <c r="A592" s="310"/>
      <c r="B592" s="310"/>
      <c r="C592" s="310"/>
      <c r="D592" s="310"/>
      <c r="E592" s="310"/>
      <c r="F592" s="310"/>
      <c r="G592" s="310"/>
    </row>
    <row r="593" spans="1:7" ht="15.75" thickBot="1" x14ac:dyDescent="0.3">
      <c r="A593" s="13"/>
      <c r="B593" s="13"/>
      <c r="C593" s="13"/>
      <c r="D593" s="20" t="s">
        <v>36</v>
      </c>
      <c r="E593" s="21" t="s">
        <v>18</v>
      </c>
      <c r="F593" s="29"/>
      <c r="G593" s="29"/>
    </row>
    <row r="594" spans="1:7" ht="39" thickBot="1" x14ac:dyDescent="0.3">
      <c r="A594" s="141" t="s">
        <v>28</v>
      </c>
      <c r="B594" s="142" t="s">
        <v>824</v>
      </c>
      <c r="C594" s="142" t="s">
        <v>825</v>
      </c>
      <c r="D594" s="143" t="s">
        <v>27</v>
      </c>
      <c r="E594" s="144" t="s">
        <v>892</v>
      </c>
      <c r="F594" s="145" t="s">
        <v>823</v>
      </c>
      <c r="G594" s="143" t="s">
        <v>25</v>
      </c>
    </row>
    <row r="595" spans="1:7" ht="24" x14ac:dyDescent="0.25">
      <c r="A595" s="52">
        <v>1</v>
      </c>
      <c r="B595" s="303" t="s">
        <v>826</v>
      </c>
      <c r="C595" s="202" t="s">
        <v>832</v>
      </c>
      <c r="D595" s="115" t="s">
        <v>866</v>
      </c>
      <c r="E595" s="30">
        <f>COUNTIFS('LB - metas'!$R$7:$R$623,"&gt;0",'LB - metas'!$C$7:$C$623,E593)</f>
        <v>12</v>
      </c>
      <c r="F595" s="133">
        <f>COUNTIFS('LB - metas'!$S$7:$S$623,"&gt;0",'LB - metas'!$C$7:$C$623,E593)</f>
        <v>12</v>
      </c>
      <c r="G595" s="211" t="s">
        <v>29</v>
      </c>
    </row>
    <row r="596" spans="1:7" ht="48" x14ac:dyDescent="0.25">
      <c r="A596" s="52">
        <f t="shared" ref="A596:A608" si="19">A595+1</f>
        <v>2</v>
      </c>
      <c r="B596" s="303"/>
      <c r="C596" s="202" t="s">
        <v>833</v>
      </c>
      <c r="D596" s="115" t="s">
        <v>867</v>
      </c>
      <c r="E596" s="30">
        <f>COUNTIFS('LB - metas'!$U$7:$U$623,"&gt;0",'LB - metas'!$C$7:$C$623,E593)</f>
        <v>12</v>
      </c>
      <c r="F596" s="133">
        <f>COUNTIFS('LB - metas'!$V$7:$V$623,"&gt;0",'LB - metas'!$C$7:$C$623,E593)</f>
        <v>12</v>
      </c>
      <c r="G596" s="305" t="s">
        <v>842</v>
      </c>
    </row>
    <row r="597" spans="1:7" ht="36.75" thickBot="1" x14ac:dyDescent="0.3">
      <c r="A597" s="121">
        <f t="shared" si="19"/>
        <v>3</v>
      </c>
      <c r="B597" s="304"/>
      <c r="C597" s="203" t="s">
        <v>861</v>
      </c>
      <c r="D597" s="180" t="s">
        <v>860</v>
      </c>
      <c r="E597" s="19">
        <f>COUNTIFS('LB - metas'!$Y$7:$Y$623,"&gt;0",'LB - metas'!$C$7:$C$623,E593)</f>
        <v>12</v>
      </c>
      <c r="F597" s="134">
        <f>COUNTIFS('LB - metas'!$Z$7:$Z$623,"&gt;0",'LB - metas'!$C$7:$C$623,E593)</f>
        <v>12</v>
      </c>
      <c r="G597" s="306"/>
    </row>
    <row r="598" spans="1:7" ht="36" x14ac:dyDescent="0.25">
      <c r="A598" s="54">
        <f t="shared" si="19"/>
        <v>4</v>
      </c>
      <c r="B598" s="307" t="s">
        <v>827</v>
      </c>
      <c r="C598" s="204" t="s">
        <v>834</v>
      </c>
      <c r="D598" s="116" t="s">
        <v>769</v>
      </c>
      <c r="E598" s="53">
        <f>COUNTIFS('LB - metas'!$AB$7:$AB$623,"&gt;0",'LB - metas'!$C$7:$C$623,E593)</f>
        <v>12</v>
      </c>
      <c r="F598" s="135">
        <f>COUNTIFS('LB - metas'!$AC$7:$AC$623,"&gt;0",'LB - metas'!$C$7:$C$623,E593)</f>
        <v>12</v>
      </c>
      <c r="G598" s="210" t="s">
        <v>842</v>
      </c>
    </row>
    <row r="599" spans="1:7" ht="48.75" thickBot="1" x14ac:dyDescent="0.3">
      <c r="A599" s="122">
        <f t="shared" si="19"/>
        <v>5</v>
      </c>
      <c r="B599" s="308"/>
      <c r="C599" s="205" t="s">
        <v>871</v>
      </c>
      <c r="D599" s="124" t="s">
        <v>870</v>
      </c>
      <c r="E599" s="125">
        <f>COUNTIFS('LB - metas'!$AE$7:$AE$623,"&gt;0",'LB - metas'!$C$7:$C$623,E593)</f>
        <v>0</v>
      </c>
      <c r="F599" s="136">
        <f>COUNTIFS('LB - metas'!$AF$7:$AF$623,"&gt;0",'LB - metas'!$C$7:$C$623,E593)</f>
        <v>0</v>
      </c>
      <c r="G599" s="215" t="s">
        <v>843</v>
      </c>
    </row>
    <row r="600" spans="1:7" ht="24.75" thickBot="1" x14ac:dyDescent="0.3">
      <c r="A600" s="55">
        <f t="shared" si="19"/>
        <v>6</v>
      </c>
      <c r="B600" s="165" t="s">
        <v>828</v>
      </c>
      <c r="C600" s="206" t="s">
        <v>874</v>
      </c>
      <c r="D600" s="45" t="s">
        <v>873</v>
      </c>
      <c r="E600" s="44">
        <f>COUNTIFS('LB - metas'!$AH$7:$AH$623,"&gt;0",'LB - metas'!$C$7:$C$623,E593)</f>
        <v>12</v>
      </c>
      <c r="F600" s="135">
        <f>COUNTIFS('LB - metas'!$AI$7:$AI$623,"&gt;0",'LB - metas'!$C$7:$C$623,E593)</f>
        <v>12</v>
      </c>
      <c r="G600" s="210" t="s">
        <v>844</v>
      </c>
    </row>
    <row r="601" spans="1:7" ht="36.75" thickBot="1" x14ac:dyDescent="0.3">
      <c r="A601" s="126">
        <f t="shared" si="19"/>
        <v>7</v>
      </c>
      <c r="B601" s="127" t="s">
        <v>829</v>
      </c>
      <c r="C601" s="128" t="s">
        <v>877</v>
      </c>
      <c r="D601" s="129" t="s">
        <v>876</v>
      </c>
      <c r="E601" s="130">
        <f>COUNTIFS('LB - metas'!$AK$7:$AK$623,"&gt;0",'LB - metas'!$C$7:$C$623,E593)</f>
        <v>12</v>
      </c>
      <c r="F601" s="137">
        <f>COUNTIFS('LB - metas'!$AL$7:$AL$623,"&gt;0",'LB - metas'!$C$7:$C$623,E593)</f>
        <v>12</v>
      </c>
      <c r="G601" s="217" t="s">
        <v>845</v>
      </c>
    </row>
    <row r="602" spans="1:7" ht="36" x14ac:dyDescent="0.25">
      <c r="A602" s="56">
        <f t="shared" si="19"/>
        <v>8</v>
      </c>
      <c r="B602" s="295" t="s">
        <v>830</v>
      </c>
      <c r="C602" s="298" t="s">
        <v>885</v>
      </c>
      <c r="D602" s="43" t="s">
        <v>809</v>
      </c>
      <c r="E602" s="42">
        <f>COUNTIFS('LB - metas'!$AN$7:$AN$623,"&gt;0",'LB - metas'!$C$7:$C$623,E593)</f>
        <v>0</v>
      </c>
      <c r="F602" s="132">
        <f>COUNTIFS('LB - metas'!$AO$7:$AO$623,"&gt;0",'LB - metas'!$C$7:$C$623,E593)</f>
        <v>0</v>
      </c>
      <c r="G602" s="300" t="s">
        <v>847</v>
      </c>
    </row>
    <row r="603" spans="1:7" ht="36" x14ac:dyDescent="0.25">
      <c r="A603" s="212">
        <f t="shared" si="19"/>
        <v>9</v>
      </c>
      <c r="B603" s="296"/>
      <c r="C603" s="299"/>
      <c r="D603" s="148" t="s">
        <v>810</v>
      </c>
      <c r="E603" s="30">
        <f>COUNTIFS('LB - metas'!$AQ$7:$AQ$623,"&gt;0",'LB - metas'!$C$7:$C$623,E593)</f>
        <v>0</v>
      </c>
      <c r="F603" s="131">
        <f>COUNTIFS('LB - metas'!$AR$7:$AR$623,"&gt;0",'LB - metas'!$C$7:$C$623,E593)</f>
        <v>0</v>
      </c>
      <c r="G603" s="301"/>
    </row>
    <row r="604" spans="1:7" ht="60" x14ac:dyDescent="0.25">
      <c r="A604" s="212">
        <f t="shared" si="19"/>
        <v>10</v>
      </c>
      <c r="B604" s="296"/>
      <c r="C604" s="299" t="s">
        <v>837</v>
      </c>
      <c r="D604" s="148" t="s">
        <v>786</v>
      </c>
      <c r="E604" s="30">
        <f>COUNTIFS('LB - metas'!$AT$7:$AT$623,"&gt;0",'LB - metas'!$C$7:$C$623,E593)</f>
        <v>12</v>
      </c>
      <c r="F604" s="133">
        <f>COUNTIFS('LB - metas'!$AU$7:$AU$623,"&gt;0",'LB - metas'!$C$7:$C$623,E593)</f>
        <v>12</v>
      </c>
      <c r="G604" s="302" t="s">
        <v>846</v>
      </c>
    </row>
    <row r="605" spans="1:7" ht="36" x14ac:dyDescent="0.25">
      <c r="A605" s="212">
        <f t="shared" si="19"/>
        <v>11</v>
      </c>
      <c r="B605" s="296"/>
      <c r="C605" s="299"/>
      <c r="D605" s="148" t="s">
        <v>838</v>
      </c>
      <c r="E605" s="30">
        <f>COUNTIFS('LB - metas'!$AW$7:$AW$623,"&gt;0",'LB - metas'!$C$7:$C$623,E593)</f>
        <v>12</v>
      </c>
      <c r="F605" s="133">
        <f>COUNTIFS('LB - metas'!$AX$7:$AX$623,"&gt;0",'LB - metas'!$C$7:$C$623,E593)</f>
        <v>12</v>
      </c>
      <c r="G605" s="302"/>
    </row>
    <row r="606" spans="1:7" ht="48" x14ac:dyDescent="0.25">
      <c r="A606" s="212">
        <f t="shared" si="19"/>
        <v>12</v>
      </c>
      <c r="B606" s="296"/>
      <c r="C606" s="202" t="s">
        <v>831</v>
      </c>
      <c r="D606" s="115" t="s">
        <v>851</v>
      </c>
      <c r="E606" s="30">
        <f>COUNTIFS('LB - metas'!$AZ$7:$AZ$623,"&gt;0",'LB - metas'!$C$7:$C$623,E593)</f>
        <v>1</v>
      </c>
      <c r="F606" s="133">
        <f>COUNTIFS('LB - metas'!$BA$7:$BA$623,"&gt;0",'LB - metas'!$C$7:$C$623,E593)</f>
        <v>7</v>
      </c>
      <c r="G606" s="211" t="s">
        <v>841</v>
      </c>
    </row>
    <row r="607" spans="1:7" ht="24" x14ac:dyDescent="0.25">
      <c r="A607" s="212">
        <f t="shared" si="19"/>
        <v>13</v>
      </c>
      <c r="B607" s="296"/>
      <c r="C607" s="194" t="s">
        <v>884</v>
      </c>
      <c r="D607" s="148" t="s">
        <v>884</v>
      </c>
      <c r="E607" s="30">
        <f>COUNTIFS('LB - metas'!$BC$7:$BC$623,"&gt;0",'LB - metas'!$C$7:$C$623,E593)</f>
        <v>12</v>
      </c>
      <c r="F607" s="133">
        <f>COUNTIFS('LB - metas'!$BD$7:$BD$623,"&gt;0",'LB - metas'!$C$7:$C$623,E593)</f>
        <v>12</v>
      </c>
      <c r="G607" s="211" t="s">
        <v>848</v>
      </c>
    </row>
    <row r="608" spans="1:7" ht="24.75" thickBot="1" x14ac:dyDescent="0.3">
      <c r="A608" s="213">
        <f t="shared" si="19"/>
        <v>14</v>
      </c>
      <c r="B608" s="297"/>
      <c r="C608" s="208" t="s">
        <v>840</v>
      </c>
      <c r="D608" s="195" t="s">
        <v>790</v>
      </c>
      <c r="E608" s="19">
        <f>COUNTIFS('LB - metas'!$BF$7:$BF$623,"&gt;0",'LB - metas'!$C$7:$C$623,E593)</f>
        <v>0</v>
      </c>
      <c r="F608" s="134">
        <f>COUNTIFS('LB - metas'!$BG$7:$BG$623,"&gt;0",'LB - metas'!$C$7:$C$623,E593)</f>
        <v>0</v>
      </c>
      <c r="G608" s="215" t="s">
        <v>37</v>
      </c>
    </row>
    <row r="609" spans="1:7" x14ac:dyDescent="0.25">
      <c r="A609" s="13"/>
      <c r="B609" s="13"/>
      <c r="C609" s="13"/>
      <c r="D609" s="20"/>
      <c r="E609" s="21"/>
      <c r="F609" s="150"/>
      <c r="G609" s="150"/>
    </row>
    <row r="610" spans="1:7" x14ac:dyDescent="0.25">
      <c r="A610" s="13"/>
      <c r="B610" s="13"/>
      <c r="C610" s="13"/>
      <c r="D610" s="20"/>
      <c r="E610" s="21"/>
      <c r="F610" s="150"/>
      <c r="G610" s="150"/>
    </row>
    <row r="611" spans="1:7" x14ac:dyDescent="0.25">
      <c r="A611" s="13"/>
      <c r="B611" s="13"/>
      <c r="C611" s="13"/>
      <c r="D611" s="20"/>
      <c r="E611" s="21"/>
      <c r="F611" s="150"/>
      <c r="G611" s="150"/>
    </row>
    <row r="612" spans="1:7" x14ac:dyDescent="0.25">
      <c r="A612" s="13"/>
      <c r="B612" s="13"/>
      <c r="C612" s="13"/>
      <c r="D612" s="20"/>
      <c r="E612" s="21"/>
      <c r="F612" s="150"/>
      <c r="G612" s="150"/>
    </row>
    <row r="613" spans="1:7" x14ac:dyDescent="0.25">
      <c r="A613" s="13"/>
      <c r="B613" s="13"/>
      <c r="C613" s="13"/>
      <c r="D613" s="20"/>
      <c r="E613" s="21"/>
      <c r="F613" s="150"/>
      <c r="G613" s="150"/>
    </row>
    <row r="614" spans="1:7" x14ac:dyDescent="0.25">
      <c r="A614" s="13"/>
      <c r="B614" s="13"/>
      <c r="C614" s="13"/>
      <c r="D614" s="20"/>
      <c r="E614" s="21"/>
      <c r="F614" s="150"/>
      <c r="G614" s="150"/>
    </row>
    <row r="615" spans="1:7" x14ac:dyDescent="0.25">
      <c r="A615" s="13"/>
      <c r="B615" s="13"/>
      <c r="C615" s="13"/>
      <c r="D615" s="20"/>
      <c r="E615" s="21"/>
      <c r="F615" s="150"/>
      <c r="G615" s="150"/>
    </row>
    <row r="616" spans="1:7" x14ac:dyDescent="0.25">
      <c r="A616" s="13"/>
      <c r="B616" s="13"/>
      <c r="C616" s="13"/>
      <c r="D616" s="20"/>
      <c r="E616" s="21"/>
      <c r="F616" s="150"/>
      <c r="G616" s="150"/>
    </row>
    <row r="617" spans="1:7" x14ac:dyDescent="0.25">
      <c r="A617" s="13"/>
      <c r="B617" s="13"/>
      <c r="C617" s="13"/>
      <c r="D617" s="20"/>
      <c r="E617" s="21"/>
      <c r="F617" s="150"/>
      <c r="G617" s="150"/>
    </row>
    <row r="618" spans="1:7" x14ac:dyDescent="0.25">
      <c r="A618" s="13"/>
      <c r="B618" s="13"/>
      <c r="C618" s="13"/>
      <c r="D618" s="20"/>
      <c r="E618" s="21"/>
      <c r="F618" s="150"/>
      <c r="G618" s="150"/>
    </row>
    <row r="619" spans="1:7" x14ac:dyDescent="0.25">
      <c r="A619" s="13"/>
      <c r="B619" s="13"/>
      <c r="C619" s="13"/>
      <c r="D619" s="20"/>
      <c r="E619" s="21"/>
      <c r="F619" s="150"/>
      <c r="G619" s="150"/>
    </row>
    <row r="620" spans="1:7" x14ac:dyDescent="0.25">
      <c r="A620" s="13"/>
      <c r="B620" s="13"/>
      <c r="C620" s="13"/>
      <c r="D620" s="20"/>
      <c r="E620" s="21"/>
      <c r="F620" s="150"/>
      <c r="G620" s="150"/>
    </row>
    <row r="621" spans="1:7" x14ac:dyDescent="0.25">
      <c r="A621" s="13"/>
      <c r="B621" s="13"/>
      <c r="C621" s="13"/>
      <c r="D621" s="20"/>
      <c r="E621" s="21"/>
      <c r="F621" s="150"/>
      <c r="G621" s="150"/>
    </row>
    <row r="626" spans="1:7" ht="26.25" customHeight="1" x14ac:dyDescent="0.25">
      <c r="A626" s="309"/>
      <c r="B626" s="309"/>
      <c r="C626" s="309"/>
      <c r="D626" s="309"/>
      <c r="E626" s="309"/>
      <c r="F626" s="309"/>
      <c r="G626" s="309"/>
    </row>
    <row r="627" spans="1:7" x14ac:dyDescent="0.25">
      <c r="A627" s="310"/>
      <c r="B627" s="310"/>
      <c r="C627" s="310"/>
      <c r="D627" s="310"/>
      <c r="E627" s="310"/>
      <c r="F627" s="310"/>
      <c r="G627" s="310"/>
    </row>
    <row r="628" spans="1:7" ht="15.75" thickBot="1" x14ac:dyDescent="0.3">
      <c r="A628" s="13"/>
      <c r="B628" s="13"/>
      <c r="C628" s="13"/>
      <c r="D628" s="20" t="s">
        <v>36</v>
      </c>
      <c r="E628" s="21" t="s">
        <v>19</v>
      </c>
      <c r="F628" s="29"/>
      <c r="G628" s="29"/>
    </row>
    <row r="629" spans="1:7" ht="39" thickBot="1" x14ac:dyDescent="0.3">
      <c r="A629" s="141" t="s">
        <v>28</v>
      </c>
      <c r="B629" s="142" t="s">
        <v>824</v>
      </c>
      <c r="C629" s="142" t="s">
        <v>825</v>
      </c>
      <c r="D629" s="143" t="s">
        <v>27</v>
      </c>
      <c r="E629" s="144" t="s">
        <v>892</v>
      </c>
      <c r="F629" s="145" t="s">
        <v>823</v>
      </c>
      <c r="G629" s="143" t="s">
        <v>25</v>
      </c>
    </row>
    <row r="630" spans="1:7" ht="24" x14ac:dyDescent="0.25">
      <c r="A630" s="52">
        <v>1</v>
      </c>
      <c r="B630" s="303" t="s">
        <v>826</v>
      </c>
      <c r="C630" s="202" t="s">
        <v>832</v>
      </c>
      <c r="D630" s="115" t="s">
        <v>866</v>
      </c>
      <c r="E630" s="30">
        <f>COUNTIFS('LB - metas'!$R$7:$R$623,"&gt;0",'LB - metas'!$C$7:$C$623,E628)</f>
        <v>19</v>
      </c>
      <c r="F630" s="133">
        <f>COUNTIFS('LB - metas'!$S$7:$S$623,"&gt;0",'LB - metas'!$C$7:$C$623,E628)</f>
        <v>19</v>
      </c>
      <c r="G630" s="211" t="s">
        <v>29</v>
      </c>
    </row>
    <row r="631" spans="1:7" ht="48" x14ac:dyDescent="0.25">
      <c r="A631" s="52">
        <f t="shared" ref="A631:A643" si="20">A630+1</f>
        <v>2</v>
      </c>
      <c r="B631" s="303"/>
      <c r="C631" s="202" t="s">
        <v>833</v>
      </c>
      <c r="D631" s="115" t="s">
        <v>867</v>
      </c>
      <c r="E631" s="30">
        <f>COUNTIFS('LB - metas'!$U$7:$U$623,"&gt;0",'LB - metas'!$C$7:$C$623,E628)</f>
        <v>19</v>
      </c>
      <c r="F631" s="133">
        <f>COUNTIFS('LB - metas'!$V$7:$V$623,"&gt;0",'LB - metas'!$C$7:$C$623,E628)</f>
        <v>19</v>
      </c>
      <c r="G631" s="305" t="s">
        <v>842</v>
      </c>
    </row>
    <row r="632" spans="1:7" ht="36.75" thickBot="1" x14ac:dyDescent="0.3">
      <c r="A632" s="121">
        <f t="shared" si="20"/>
        <v>3</v>
      </c>
      <c r="B632" s="304"/>
      <c r="C632" s="203" t="s">
        <v>861</v>
      </c>
      <c r="D632" s="180" t="s">
        <v>860</v>
      </c>
      <c r="E632" s="19">
        <f>COUNTIFS('LB - metas'!$Y$7:$Y$623,"&gt;0",'LB - metas'!$C$7:$C$623,E628)</f>
        <v>19</v>
      </c>
      <c r="F632" s="134">
        <f>COUNTIFS('LB - metas'!$Z$7:$Z$623,"&gt;0",'LB - metas'!$C$7:$C$623,E628)</f>
        <v>19</v>
      </c>
      <c r="G632" s="306"/>
    </row>
    <row r="633" spans="1:7" ht="36" x14ac:dyDescent="0.25">
      <c r="A633" s="54">
        <f t="shared" si="20"/>
        <v>4</v>
      </c>
      <c r="B633" s="307" t="s">
        <v>827</v>
      </c>
      <c r="C633" s="204" t="s">
        <v>834</v>
      </c>
      <c r="D633" s="116" t="s">
        <v>769</v>
      </c>
      <c r="E633" s="53">
        <f>COUNTIFS('LB - metas'!$AB$7:$AB$623,"&gt;0",'LB - metas'!$C$7:$C$623,E628)</f>
        <v>19</v>
      </c>
      <c r="F633" s="135">
        <f>COUNTIFS('LB - metas'!$AC$7:$AC$623,"&gt;0",'LB - metas'!$C$7:$C$623,E628)</f>
        <v>19</v>
      </c>
      <c r="G633" s="210" t="s">
        <v>842</v>
      </c>
    </row>
    <row r="634" spans="1:7" ht="48.75" thickBot="1" x14ac:dyDescent="0.3">
      <c r="A634" s="122">
        <f t="shared" si="20"/>
        <v>5</v>
      </c>
      <c r="B634" s="308"/>
      <c r="C634" s="205" t="s">
        <v>871</v>
      </c>
      <c r="D634" s="124" t="s">
        <v>870</v>
      </c>
      <c r="E634" s="125">
        <f>COUNTIFS('LB - metas'!$AE$7:$AE$623,"&gt;0",'LB - metas'!$C$7:$C$623,E628)</f>
        <v>11</v>
      </c>
      <c r="F634" s="136">
        <f>COUNTIFS('LB - metas'!$AF$7:$AF$623,"&gt;0",'LB - metas'!$C$7:$C$623,E628)</f>
        <v>11</v>
      </c>
      <c r="G634" s="215" t="s">
        <v>843</v>
      </c>
    </row>
    <row r="635" spans="1:7" ht="24.75" thickBot="1" x14ac:dyDescent="0.3">
      <c r="A635" s="55">
        <f t="shared" si="20"/>
        <v>6</v>
      </c>
      <c r="B635" s="165" t="s">
        <v>828</v>
      </c>
      <c r="C635" s="206" t="s">
        <v>874</v>
      </c>
      <c r="D635" s="45" t="s">
        <v>873</v>
      </c>
      <c r="E635" s="44">
        <f>COUNTIFS('LB - metas'!$AH$7:$AH$623,"&gt;0",'LB - metas'!$C$7:$C$623,E628)</f>
        <v>19</v>
      </c>
      <c r="F635" s="135">
        <f>COUNTIFS('LB - metas'!$AI$7:$AI$623,"&gt;0",'LB - metas'!$C$7:$C$623,E628)</f>
        <v>19</v>
      </c>
      <c r="G635" s="210" t="s">
        <v>844</v>
      </c>
    </row>
    <row r="636" spans="1:7" ht="36.75" thickBot="1" x14ac:dyDescent="0.3">
      <c r="A636" s="126">
        <f t="shared" si="20"/>
        <v>7</v>
      </c>
      <c r="B636" s="127" t="s">
        <v>829</v>
      </c>
      <c r="C636" s="128" t="s">
        <v>877</v>
      </c>
      <c r="D636" s="129" t="s">
        <v>876</v>
      </c>
      <c r="E636" s="130">
        <f>COUNTIFS('LB - metas'!$AK$7:$AK$623,"&gt;0",'LB - metas'!$C$7:$C$623,E628)</f>
        <v>19</v>
      </c>
      <c r="F636" s="137">
        <f>COUNTIFS('LB - metas'!$AL$7:$AL$623,"&gt;0",'LB - metas'!$C$7:$C$623,E628)</f>
        <v>19</v>
      </c>
      <c r="G636" s="217" t="s">
        <v>845</v>
      </c>
    </row>
    <row r="637" spans="1:7" ht="36" x14ac:dyDescent="0.25">
      <c r="A637" s="56">
        <f t="shared" si="20"/>
        <v>8</v>
      </c>
      <c r="B637" s="295" t="s">
        <v>830</v>
      </c>
      <c r="C637" s="298" t="s">
        <v>885</v>
      </c>
      <c r="D637" s="43" t="s">
        <v>809</v>
      </c>
      <c r="E637" s="42">
        <f>COUNTIFS('LB - metas'!$AN$7:$AN$623,"&gt;0",'LB - metas'!$C$7:$C$623,E628)</f>
        <v>3</v>
      </c>
      <c r="F637" s="132">
        <f>COUNTIFS('LB - metas'!$AO$7:$AO$623,"&gt;0",'LB - metas'!$C$7:$C$623,E628)</f>
        <v>3</v>
      </c>
      <c r="G637" s="300" t="s">
        <v>847</v>
      </c>
    </row>
    <row r="638" spans="1:7" ht="36" x14ac:dyDescent="0.25">
      <c r="A638" s="212">
        <f t="shared" si="20"/>
        <v>9</v>
      </c>
      <c r="B638" s="296"/>
      <c r="C638" s="299"/>
      <c r="D638" s="148" t="s">
        <v>810</v>
      </c>
      <c r="E638" s="30">
        <f>COUNTIFS('LB - metas'!$AQ$7:$AQ$623,"&gt;0",'LB - metas'!$C$7:$C$623,E628)</f>
        <v>3</v>
      </c>
      <c r="F638" s="131">
        <f>COUNTIFS('LB - metas'!$AR$7:$AR$623,"&gt;0",'LB - metas'!$C$7:$C$623,E628)</f>
        <v>3</v>
      </c>
      <c r="G638" s="301"/>
    </row>
    <row r="639" spans="1:7" ht="60" x14ac:dyDescent="0.25">
      <c r="A639" s="212">
        <f t="shared" si="20"/>
        <v>10</v>
      </c>
      <c r="B639" s="296"/>
      <c r="C639" s="299" t="s">
        <v>837</v>
      </c>
      <c r="D639" s="148" t="s">
        <v>786</v>
      </c>
      <c r="E639" s="30">
        <f>COUNTIFS('LB - metas'!$AT$7:$AT$623,"&gt;0",'LB - metas'!$C$7:$C$623,E628)</f>
        <v>19</v>
      </c>
      <c r="F639" s="133">
        <f>COUNTIFS('LB - metas'!$AU$7:$AU$623,"&gt;0",'LB - metas'!$C$7:$C$623,E628)</f>
        <v>19</v>
      </c>
      <c r="G639" s="302" t="s">
        <v>846</v>
      </c>
    </row>
    <row r="640" spans="1:7" ht="36" x14ac:dyDescent="0.25">
      <c r="A640" s="212">
        <f t="shared" si="20"/>
        <v>11</v>
      </c>
      <c r="B640" s="296"/>
      <c r="C640" s="299"/>
      <c r="D640" s="148" t="s">
        <v>838</v>
      </c>
      <c r="E640" s="30">
        <f>COUNTIFS('LB - metas'!$AW$7:$AW$623,"&gt;0",'LB - metas'!$C$7:$C$623,E628)</f>
        <v>19</v>
      </c>
      <c r="F640" s="133">
        <f>COUNTIFS('LB - metas'!$AX$7:$AX$623,"&gt;0",'LB - metas'!$C$7:$C$623,E628)</f>
        <v>19</v>
      </c>
      <c r="G640" s="302"/>
    </row>
    <row r="641" spans="1:7" ht="48" x14ac:dyDescent="0.25">
      <c r="A641" s="212">
        <f t="shared" si="20"/>
        <v>12</v>
      </c>
      <c r="B641" s="296"/>
      <c r="C641" s="202" t="s">
        <v>831</v>
      </c>
      <c r="D641" s="115" t="s">
        <v>851</v>
      </c>
      <c r="E641" s="30">
        <f>COUNTIFS('LB - metas'!$AZ$7:$AZ$623,"&gt;0",'LB - metas'!$C$7:$C$623,E628)</f>
        <v>7</v>
      </c>
      <c r="F641" s="133">
        <f>COUNTIFS('LB - metas'!$BA$7:$BA$623,"&gt;0",'LB - metas'!$C$7:$C$623,E628)</f>
        <v>17</v>
      </c>
      <c r="G641" s="211" t="s">
        <v>841</v>
      </c>
    </row>
    <row r="642" spans="1:7" ht="24" x14ac:dyDescent="0.25">
      <c r="A642" s="212">
        <f t="shared" si="20"/>
        <v>13</v>
      </c>
      <c r="B642" s="296"/>
      <c r="C642" s="194" t="s">
        <v>884</v>
      </c>
      <c r="D642" s="148" t="s">
        <v>884</v>
      </c>
      <c r="E642" s="30">
        <f>COUNTIFS('LB - metas'!$BC$7:$BC$623,"&gt;0",'LB - metas'!$C$7:$C$623,E628)</f>
        <v>19</v>
      </c>
      <c r="F642" s="133">
        <f>COUNTIFS('LB - metas'!$BD$7:$BD$623,"&gt;0",'LB - metas'!$C$7:$C$623,E628)</f>
        <v>19</v>
      </c>
      <c r="G642" s="211" t="s">
        <v>848</v>
      </c>
    </row>
    <row r="643" spans="1:7" ht="24.75" thickBot="1" x14ac:dyDescent="0.3">
      <c r="A643" s="213">
        <f t="shared" si="20"/>
        <v>14</v>
      </c>
      <c r="B643" s="297"/>
      <c r="C643" s="208" t="s">
        <v>840</v>
      </c>
      <c r="D643" s="195" t="s">
        <v>790</v>
      </c>
      <c r="E643" s="19">
        <f>COUNTIFS('LB - metas'!$BF$7:$BF$623,"&gt;0",'LB - metas'!$C$7:$C$623,E628)</f>
        <v>0</v>
      </c>
      <c r="F643" s="134">
        <f>COUNTIFS('LB - metas'!$BG$7:$BG$623,"&gt;0",'LB - metas'!$C$7:$C$623,E628)</f>
        <v>3</v>
      </c>
      <c r="G643" s="215" t="s">
        <v>37</v>
      </c>
    </row>
    <row r="644" spans="1:7" x14ac:dyDescent="0.25">
      <c r="A644" s="13"/>
      <c r="B644" s="13"/>
      <c r="C644" s="13"/>
      <c r="D644" s="20"/>
      <c r="E644" s="21"/>
      <c r="F644" s="150"/>
      <c r="G644" s="150"/>
    </row>
    <row r="645" spans="1:7" x14ac:dyDescent="0.25">
      <c r="A645" s="13"/>
      <c r="B645" s="13"/>
      <c r="C645" s="13"/>
      <c r="D645" s="20"/>
      <c r="E645" s="21"/>
      <c r="F645" s="150"/>
      <c r="G645" s="150"/>
    </row>
    <row r="646" spans="1:7" x14ac:dyDescent="0.25">
      <c r="A646" s="13"/>
      <c r="B646" s="13"/>
      <c r="C646" s="13"/>
      <c r="D646" s="20"/>
      <c r="E646" s="21"/>
      <c r="F646" s="150"/>
      <c r="G646" s="150"/>
    </row>
    <row r="647" spans="1:7" x14ac:dyDescent="0.25">
      <c r="A647" s="13"/>
      <c r="B647" s="13"/>
      <c r="C647" s="13"/>
      <c r="D647" s="20"/>
      <c r="E647" s="21"/>
      <c r="F647" s="150"/>
      <c r="G647" s="150"/>
    </row>
    <row r="648" spans="1:7" x14ac:dyDescent="0.25">
      <c r="A648" s="13"/>
      <c r="B648" s="13"/>
      <c r="C648" s="13"/>
      <c r="D648" s="20"/>
      <c r="E648" s="21"/>
      <c r="F648" s="150"/>
      <c r="G648" s="150"/>
    </row>
    <row r="649" spans="1:7" x14ac:dyDescent="0.25">
      <c r="A649" s="13"/>
      <c r="B649" s="13"/>
      <c r="C649" s="13"/>
      <c r="D649" s="20"/>
      <c r="E649" s="21"/>
      <c r="F649" s="150"/>
      <c r="G649" s="150"/>
    </row>
    <row r="650" spans="1:7" x14ac:dyDescent="0.25">
      <c r="A650" s="13"/>
      <c r="B650" s="13"/>
      <c r="C650" s="13"/>
      <c r="D650" s="20"/>
      <c r="E650" s="21"/>
      <c r="F650" s="150"/>
      <c r="G650" s="150"/>
    </row>
    <row r="651" spans="1:7" x14ac:dyDescent="0.25">
      <c r="A651" s="13"/>
      <c r="B651" s="13"/>
      <c r="C651" s="13"/>
      <c r="D651" s="20"/>
      <c r="E651" s="21"/>
      <c r="F651" s="150"/>
      <c r="G651" s="150"/>
    </row>
    <row r="652" spans="1:7" x14ac:dyDescent="0.25">
      <c r="A652" s="13"/>
      <c r="B652" s="13"/>
      <c r="C652" s="13"/>
      <c r="D652" s="20"/>
      <c r="E652" s="21"/>
      <c r="F652" s="150"/>
      <c r="G652" s="150"/>
    </row>
    <row r="653" spans="1:7" x14ac:dyDescent="0.25">
      <c r="A653" s="13"/>
      <c r="B653" s="13"/>
      <c r="C653" s="13"/>
      <c r="D653" s="20"/>
      <c r="E653" s="21"/>
      <c r="F653" s="150"/>
      <c r="G653" s="150"/>
    </row>
    <row r="654" spans="1:7" x14ac:dyDescent="0.25">
      <c r="A654" s="13"/>
      <c r="B654" s="13"/>
      <c r="C654" s="13"/>
      <c r="D654" s="20"/>
      <c r="E654" s="21"/>
      <c r="F654" s="150"/>
      <c r="G654" s="150"/>
    </row>
    <row r="655" spans="1:7" x14ac:dyDescent="0.25">
      <c r="A655" s="13"/>
      <c r="B655" s="13"/>
      <c r="C655" s="13"/>
      <c r="D655" s="20"/>
      <c r="E655" s="21"/>
      <c r="F655" s="150"/>
      <c r="G655" s="150"/>
    </row>
    <row r="656" spans="1:7" x14ac:dyDescent="0.25">
      <c r="A656" s="13"/>
      <c r="B656" s="13"/>
      <c r="C656" s="13"/>
      <c r="D656" s="20"/>
      <c r="E656" s="21"/>
      <c r="F656" s="150"/>
      <c r="G656" s="150"/>
    </row>
    <row r="661" spans="1:7" ht="26.25" customHeight="1" x14ac:dyDescent="0.25">
      <c r="A661" s="309"/>
      <c r="B661" s="309"/>
      <c r="C661" s="309"/>
      <c r="D661" s="309"/>
      <c r="E661" s="309"/>
      <c r="F661" s="309"/>
      <c r="G661" s="309"/>
    </row>
    <row r="662" spans="1:7" x14ac:dyDescent="0.25">
      <c r="A662" s="310"/>
      <c r="B662" s="310"/>
      <c r="C662" s="310"/>
      <c r="D662" s="310"/>
      <c r="E662" s="310"/>
      <c r="F662" s="310"/>
      <c r="G662" s="310"/>
    </row>
    <row r="663" spans="1:7" ht="15.75" thickBot="1" x14ac:dyDescent="0.3">
      <c r="A663" s="13"/>
      <c r="B663" s="13"/>
      <c r="C663" s="13"/>
      <c r="D663" s="20" t="s">
        <v>36</v>
      </c>
      <c r="E663" s="21" t="s">
        <v>20</v>
      </c>
      <c r="F663" s="29"/>
      <c r="G663" s="29"/>
    </row>
    <row r="664" spans="1:7" ht="39" thickBot="1" x14ac:dyDescent="0.3">
      <c r="A664" s="141" t="s">
        <v>28</v>
      </c>
      <c r="B664" s="142" t="s">
        <v>824</v>
      </c>
      <c r="C664" s="142" t="s">
        <v>825</v>
      </c>
      <c r="D664" s="143" t="s">
        <v>27</v>
      </c>
      <c r="E664" s="144" t="s">
        <v>892</v>
      </c>
      <c r="F664" s="145" t="s">
        <v>823</v>
      </c>
      <c r="G664" s="143" t="s">
        <v>25</v>
      </c>
    </row>
    <row r="665" spans="1:7" ht="24" x14ac:dyDescent="0.25">
      <c r="A665" s="52">
        <v>1</v>
      </c>
      <c r="B665" s="303" t="s">
        <v>826</v>
      </c>
      <c r="C665" s="202" t="s">
        <v>832</v>
      </c>
      <c r="D665" s="115" t="s">
        <v>866</v>
      </c>
      <c r="E665" s="30">
        <f>COUNTIFS('LB - metas'!$R$7:$R$623,"&gt;0",'LB - metas'!$C$7:$C$623,E663)</f>
        <v>19</v>
      </c>
      <c r="F665" s="133">
        <f>COUNTIFS('LB - metas'!$S$7:$S$623,"&gt;0",'LB - metas'!$C$7:$C$623,E663)</f>
        <v>19</v>
      </c>
      <c r="G665" s="211" t="s">
        <v>29</v>
      </c>
    </row>
    <row r="666" spans="1:7" ht="48" x14ac:dyDescent="0.25">
      <c r="A666" s="52">
        <f t="shared" ref="A666:A678" si="21">A665+1</f>
        <v>2</v>
      </c>
      <c r="B666" s="303"/>
      <c r="C666" s="202" t="s">
        <v>833</v>
      </c>
      <c r="D666" s="115" t="s">
        <v>867</v>
      </c>
      <c r="E666" s="30">
        <f>COUNTIFS('LB - metas'!$U$7:$U$623,"&gt;0",'LB - metas'!$C$7:$C$623,E663)</f>
        <v>19</v>
      </c>
      <c r="F666" s="133">
        <f>COUNTIFS('LB - metas'!$V$7:$V$623,"&gt;0",'LB - metas'!$C$7:$C$623,E663)</f>
        <v>19</v>
      </c>
      <c r="G666" s="305" t="s">
        <v>842</v>
      </c>
    </row>
    <row r="667" spans="1:7" ht="36.75" thickBot="1" x14ac:dyDescent="0.3">
      <c r="A667" s="121">
        <f t="shared" si="21"/>
        <v>3</v>
      </c>
      <c r="B667" s="304"/>
      <c r="C667" s="203" t="s">
        <v>861</v>
      </c>
      <c r="D667" s="180" t="s">
        <v>860</v>
      </c>
      <c r="E667" s="19">
        <f>COUNTIFS('LB - metas'!$Y$7:$Y$623,"&gt;0",'LB - metas'!$C$7:$C$623,E663)</f>
        <v>19</v>
      </c>
      <c r="F667" s="134">
        <f>COUNTIFS('LB - metas'!$Z$7:$Z$623,"&gt;0",'LB - metas'!$C$7:$C$623,E663)</f>
        <v>19</v>
      </c>
      <c r="G667" s="306"/>
    </row>
    <row r="668" spans="1:7" ht="36" x14ac:dyDescent="0.25">
      <c r="A668" s="54">
        <f t="shared" si="21"/>
        <v>4</v>
      </c>
      <c r="B668" s="307" t="s">
        <v>827</v>
      </c>
      <c r="C668" s="204" t="s">
        <v>834</v>
      </c>
      <c r="D668" s="116" t="s">
        <v>769</v>
      </c>
      <c r="E668" s="53">
        <f>COUNTIFS('LB - metas'!$AB$7:$AB$623,"&gt;0",'LB - metas'!$C$7:$C$623,E663)</f>
        <v>19</v>
      </c>
      <c r="F668" s="135">
        <f>COUNTIFS('LB - metas'!$AC$7:$AC$623,"&gt;0",'LB - metas'!$C$7:$C$623,E663)</f>
        <v>19</v>
      </c>
      <c r="G668" s="210" t="s">
        <v>842</v>
      </c>
    </row>
    <row r="669" spans="1:7" ht="48.75" thickBot="1" x14ac:dyDescent="0.3">
      <c r="A669" s="122">
        <f t="shared" si="21"/>
        <v>5</v>
      </c>
      <c r="B669" s="308"/>
      <c r="C669" s="205" t="s">
        <v>871</v>
      </c>
      <c r="D669" s="124" t="s">
        <v>870</v>
      </c>
      <c r="E669" s="125">
        <f>COUNTIFS('LB - metas'!$AE$7:$AE$623,"&gt;0",'LB - metas'!$C$7:$C$623,E663)</f>
        <v>16</v>
      </c>
      <c r="F669" s="136">
        <f>COUNTIFS('LB - metas'!$AF$7:$AF$623,"&gt;0",'LB - metas'!$C$7:$C$623,E663)</f>
        <v>16</v>
      </c>
      <c r="G669" s="215" t="s">
        <v>843</v>
      </c>
    </row>
    <row r="670" spans="1:7" ht="24.75" thickBot="1" x14ac:dyDescent="0.3">
      <c r="A670" s="55">
        <f t="shared" si="21"/>
        <v>6</v>
      </c>
      <c r="B670" s="165" t="s">
        <v>828</v>
      </c>
      <c r="C670" s="206" t="s">
        <v>874</v>
      </c>
      <c r="D670" s="45" t="s">
        <v>873</v>
      </c>
      <c r="E670" s="44">
        <f>COUNTIFS('LB - metas'!$AH$7:$AH$623,"&gt;0",'LB - metas'!$C$7:$C$623,E663)</f>
        <v>19</v>
      </c>
      <c r="F670" s="135">
        <f>COUNTIFS('LB - metas'!$AI$7:$AI$623,"&gt;0",'LB - metas'!$C$7:$C$623,E663)</f>
        <v>19</v>
      </c>
      <c r="G670" s="210" t="s">
        <v>844</v>
      </c>
    </row>
    <row r="671" spans="1:7" ht="36.75" thickBot="1" x14ac:dyDescent="0.3">
      <c r="A671" s="126">
        <f t="shared" si="21"/>
        <v>7</v>
      </c>
      <c r="B671" s="127" t="s">
        <v>829</v>
      </c>
      <c r="C671" s="128" t="s">
        <v>877</v>
      </c>
      <c r="D671" s="129" t="s">
        <v>876</v>
      </c>
      <c r="E671" s="130">
        <f>COUNTIFS('LB - metas'!$AK$7:$AK$623,"&gt;0",'LB - metas'!$C$7:$C$623,E663)</f>
        <v>19</v>
      </c>
      <c r="F671" s="137">
        <f>COUNTIFS('LB - metas'!$AL$7:$AL$623,"&gt;0",'LB - metas'!$C$7:$C$623,E663)</f>
        <v>19</v>
      </c>
      <c r="G671" s="217" t="s">
        <v>845</v>
      </c>
    </row>
    <row r="672" spans="1:7" ht="36" x14ac:dyDescent="0.25">
      <c r="A672" s="56">
        <f t="shared" si="21"/>
        <v>8</v>
      </c>
      <c r="B672" s="295" t="s">
        <v>830</v>
      </c>
      <c r="C672" s="298" t="s">
        <v>885</v>
      </c>
      <c r="D672" s="43" t="s">
        <v>809</v>
      </c>
      <c r="E672" s="42">
        <f>COUNTIFS('LB - metas'!$AN$7:$AN$623,"&gt;0",'LB - metas'!$C$7:$C$623,E663)</f>
        <v>0</v>
      </c>
      <c r="F672" s="132">
        <f>COUNTIFS('LB - metas'!$AO$7:$AO$623,"&gt;0",'LB - metas'!$C$7:$C$623,E663)</f>
        <v>0</v>
      </c>
      <c r="G672" s="300" t="s">
        <v>847</v>
      </c>
    </row>
    <row r="673" spans="1:7" ht="36" x14ac:dyDescent="0.25">
      <c r="A673" s="212">
        <f t="shared" si="21"/>
        <v>9</v>
      </c>
      <c r="B673" s="296"/>
      <c r="C673" s="299"/>
      <c r="D673" s="148" t="s">
        <v>810</v>
      </c>
      <c r="E673" s="30">
        <f>COUNTIFS('LB - metas'!$AQ$7:$AQ$623,"&gt;0",'LB - metas'!$C$7:$C$623,E663)</f>
        <v>0</v>
      </c>
      <c r="F673" s="131">
        <f>COUNTIFS('LB - metas'!$AR$7:$AR$623,"&gt;0",'LB - metas'!$C$7:$C$623,E663)</f>
        <v>0</v>
      </c>
      <c r="G673" s="301"/>
    </row>
    <row r="674" spans="1:7" ht="60" x14ac:dyDescent="0.25">
      <c r="A674" s="212">
        <f t="shared" si="21"/>
        <v>10</v>
      </c>
      <c r="B674" s="296"/>
      <c r="C674" s="299" t="s">
        <v>837</v>
      </c>
      <c r="D674" s="148" t="s">
        <v>786</v>
      </c>
      <c r="E674" s="30">
        <f>COUNTIFS('LB - metas'!$AT$7:$AT$623,"&gt;0",'LB - metas'!$C$7:$C$623,E663)</f>
        <v>19</v>
      </c>
      <c r="F674" s="133">
        <f>COUNTIFS('LB - metas'!$AU$7:$AU$623,"&gt;0",'LB - metas'!$C$7:$C$623,E663)</f>
        <v>19</v>
      </c>
      <c r="G674" s="302" t="s">
        <v>846</v>
      </c>
    </row>
    <row r="675" spans="1:7" ht="36" x14ac:dyDescent="0.25">
      <c r="A675" s="212">
        <f t="shared" si="21"/>
        <v>11</v>
      </c>
      <c r="B675" s="296"/>
      <c r="C675" s="299"/>
      <c r="D675" s="148" t="s">
        <v>838</v>
      </c>
      <c r="E675" s="30">
        <f>COUNTIFS('LB - metas'!$AW$7:$AW$623,"&gt;0",'LB - metas'!$C$7:$C$623,E663)</f>
        <v>19</v>
      </c>
      <c r="F675" s="133">
        <f>COUNTIFS('LB - metas'!$AX$7:$AX$623,"&gt;0",'LB - metas'!$C$7:$C$623,E663)</f>
        <v>19</v>
      </c>
      <c r="G675" s="302"/>
    </row>
    <row r="676" spans="1:7" ht="48" x14ac:dyDescent="0.25">
      <c r="A676" s="212">
        <f t="shared" si="21"/>
        <v>12</v>
      </c>
      <c r="B676" s="296"/>
      <c r="C676" s="202" t="s">
        <v>831</v>
      </c>
      <c r="D676" s="115" t="s">
        <v>851</v>
      </c>
      <c r="E676" s="30">
        <f>COUNTIFS('LB - metas'!$AZ$7:$AZ$623,"&gt;0",'LB - metas'!$C$7:$C$623,E663)</f>
        <v>8</v>
      </c>
      <c r="F676" s="133">
        <f>COUNTIFS('LB - metas'!$BA$7:$BA$623,"&gt;0",'LB - metas'!$C$7:$C$623,E663)</f>
        <v>12</v>
      </c>
      <c r="G676" s="211" t="s">
        <v>841</v>
      </c>
    </row>
    <row r="677" spans="1:7" ht="24" x14ac:dyDescent="0.25">
      <c r="A677" s="212">
        <f t="shared" si="21"/>
        <v>13</v>
      </c>
      <c r="B677" s="296"/>
      <c r="C677" s="194" t="s">
        <v>884</v>
      </c>
      <c r="D677" s="148" t="s">
        <v>884</v>
      </c>
      <c r="E677" s="30">
        <f>COUNTIFS('LB - metas'!$BC$7:$BC$623,"&gt;0",'LB - metas'!$C$7:$C$623,E663)</f>
        <v>19</v>
      </c>
      <c r="F677" s="133">
        <f>COUNTIFS('LB - metas'!$BD$7:$BD$623,"&gt;0",'LB - metas'!$C$7:$C$623,E663)</f>
        <v>19</v>
      </c>
      <c r="G677" s="211" t="s">
        <v>848</v>
      </c>
    </row>
    <row r="678" spans="1:7" ht="24.75" thickBot="1" x14ac:dyDescent="0.3">
      <c r="A678" s="213">
        <f t="shared" si="21"/>
        <v>14</v>
      </c>
      <c r="B678" s="297"/>
      <c r="C678" s="208" t="s">
        <v>840</v>
      </c>
      <c r="D678" s="195" t="s">
        <v>790</v>
      </c>
      <c r="E678" s="19">
        <f>COUNTIFS('LB - metas'!$BF$7:$BF$623,"&gt;0",'LB - metas'!$C$7:$C$623,E663)</f>
        <v>0</v>
      </c>
      <c r="F678" s="134">
        <f>COUNTIFS('LB - metas'!$BG$7:$BG$623,"&gt;0",'LB - metas'!$C$7:$C$623,E663)</f>
        <v>0</v>
      </c>
      <c r="G678" s="215" t="s">
        <v>37</v>
      </c>
    </row>
    <row r="679" spans="1:7" x14ac:dyDescent="0.25">
      <c r="A679" s="13"/>
      <c r="B679" s="13"/>
      <c r="C679" s="13"/>
      <c r="D679" s="20"/>
      <c r="E679" s="21"/>
      <c r="F679" s="150"/>
      <c r="G679" s="150"/>
    </row>
    <row r="680" spans="1:7" x14ac:dyDescent="0.25">
      <c r="A680" s="13"/>
      <c r="B680" s="13"/>
      <c r="C680" s="13"/>
      <c r="D680" s="20"/>
      <c r="E680" s="21"/>
      <c r="F680" s="150"/>
      <c r="G680" s="150"/>
    </row>
    <row r="681" spans="1:7" x14ac:dyDescent="0.25">
      <c r="A681" s="13"/>
      <c r="B681" s="13"/>
      <c r="C681" s="13"/>
      <c r="D681" s="20"/>
      <c r="E681" s="21"/>
      <c r="F681" s="150"/>
      <c r="G681" s="150"/>
    </row>
    <row r="682" spans="1:7" x14ac:dyDescent="0.25">
      <c r="A682" s="13"/>
      <c r="B682" s="13"/>
      <c r="C682" s="13"/>
      <c r="D682" s="20"/>
      <c r="E682" s="21"/>
      <c r="F682" s="150"/>
      <c r="G682" s="150"/>
    </row>
    <row r="683" spans="1:7" x14ac:dyDescent="0.25">
      <c r="A683" s="13"/>
      <c r="B683" s="13"/>
      <c r="C683" s="13"/>
      <c r="D683" s="20"/>
      <c r="E683" s="21"/>
      <c r="F683" s="150"/>
      <c r="G683" s="150"/>
    </row>
    <row r="684" spans="1:7" x14ac:dyDescent="0.25">
      <c r="A684" s="13"/>
      <c r="B684" s="13"/>
      <c r="C684" s="13"/>
      <c r="D684" s="20"/>
      <c r="E684" s="21"/>
      <c r="F684" s="150"/>
      <c r="G684" s="150"/>
    </row>
    <row r="685" spans="1:7" x14ac:dyDescent="0.25">
      <c r="A685" s="13"/>
      <c r="B685" s="13"/>
      <c r="C685" s="13"/>
      <c r="D685" s="20"/>
      <c r="E685" s="21"/>
      <c r="F685" s="150"/>
      <c r="G685" s="150"/>
    </row>
    <row r="686" spans="1:7" x14ac:dyDescent="0.25">
      <c r="A686" s="13"/>
      <c r="B686" s="13"/>
      <c r="C686" s="13"/>
      <c r="D686" s="20"/>
      <c r="E686" s="21"/>
      <c r="F686" s="150"/>
      <c r="G686" s="150"/>
    </row>
    <row r="687" spans="1:7" x14ac:dyDescent="0.25">
      <c r="A687" s="13"/>
      <c r="B687" s="13"/>
      <c r="C687" s="13"/>
      <c r="D687" s="20"/>
      <c r="E687" s="21"/>
      <c r="F687" s="150"/>
      <c r="G687" s="150"/>
    </row>
    <row r="688" spans="1:7" x14ac:dyDescent="0.25">
      <c r="A688" s="13"/>
      <c r="B688" s="13"/>
      <c r="C688" s="13"/>
      <c r="D688" s="20"/>
      <c r="E688" s="21"/>
      <c r="F688" s="150"/>
      <c r="G688" s="150"/>
    </row>
    <row r="689" spans="1:7" x14ac:dyDescent="0.25">
      <c r="A689" s="13"/>
      <c r="B689" s="13"/>
      <c r="C689" s="13"/>
      <c r="D689" s="20"/>
      <c r="E689" s="21"/>
      <c r="F689" s="150"/>
      <c r="G689" s="150"/>
    </row>
    <row r="690" spans="1:7" x14ac:dyDescent="0.25">
      <c r="A690" s="13"/>
      <c r="B690" s="13"/>
      <c r="C690" s="13"/>
      <c r="D690" s="20"/>
      <c r="E690" s="21"/>
      <c r="F690" s="150"/>
      <c r="G690" s="150"/>
    </row>
    <row r="691" spans="1:7" x14ac:dyDescent="0.25">
      <c r="A691" s="13"/>
      <c r="B691" s="13"/>
      <c r="C691" s="13"/>
      <c r="D691" s="20"/>
      <c r="E691" s="21"/>
      <c r="F691" s="150"/>
      <c r="G691" s="150"/>
    </row>
    <row r="696" spans="1:7" ht="26.25" customHeight="1" x14ac:dyDescent="0.25">
      <c r="A696" s="309"/>
      <c r="B696" s="309"/>
      <c r="C696" s="309"/>
      <c r="D696" s="309"/>
      <c r="E696" s="309"/>
      <c r="F696" s="309"/>
      <c r="G696" s="309"/>
    </row>
    <row r="697" spans="1:7" x14ac:dyDescent="0.25">
      <c r="A697" s="310"/>
      <c r="B697" s="310"/>
      <c r="C697" s="310"/>
      <c r="D697" s="310"/>
      <c r="E697" s="310"/>
      <c r="F697" s="310"/>
      <c r="G697" s="310"/>
    </row>
    <row r="698" spans="1:7" ht="15.75" thickBot="1" x14ac:dyDescent="0.3">
      <c r="A698" s="13"/>
      <c r="B698" s="13"/>
      <c r="C698" s="13"/>
      <c r="D698" s="20" t="s">
        <v>36</v>
      </c>
      <c r="E698" s="21" t="s">
        <v>21</v>
      </c>
      <c r="F698" s="29"/>
      <c r="G698" s="29"/>
    </row>
    <row r="699" spans="1:7" ht="39" thickBot="1" x14ac:dyDescent="0.3">
      <c r="A699" s="141" t="s">
        <v>28</v>
      </c>
      <c r="B699" s="142" t="s">
        <v>824</v>
      </c>
      <c r="C699" s="142" t="s">
        <v>825</v>
      </c>
      <c r="D699" s="143" t="s">
        <v>27</v>
      </c>
      <c r="E699" s="144" t="s">
        <v>892</v>
      </c>
      <c r="F699" s="145" t="s">
        <v>823</v>
      </c>
      <c r="G699" s="143" t="s">
        <v>25</v>
      </c>
    </row>
    <row r="700" spans="1:7" ht="24" x14ac:dyDescent="0.25">
      <c r="A700" s="52">
        <v>1</v>
      </c>
      <c r="B700" s="303" t="s">
        <v>826</v>
      </c>
      <c r="C700" s="202" t="s">
        <v>832</v>
      </c>
      <c r="D700" s="115" t="s">
        <v>866</v>
      </c>
      <c r="E700" s="30">
        <f>COUNTIFS('LB - metas'!$R$7:$R$623,"&gt;0",'LB - metas'!$C$7:$C$623,E698)</f>
        <v>28</v>
      </c>
      <c r="F700" s="133">
        <f>COUNTIFS('LB - metas'!$S$7:$S$623,"&gt;0",'LB - metas'!$C$7:$C$623,E698)</f>
        <v>28</v>
      </c>
      <c r="G700" s="211" t="s">
        <v>29</v>
      </c>
    </row>
    <row r="701" spans="1:7" ht="48" x14ac:dyDescent="0.25">
      <c r="A701" s="52">
        <f t="shared" ref="A701:A713" si="22">A700+1</f>
        <v>2</v>
      </c>
      <c r="B701" s="303"/>
      <c r="C701" s="202" t="s">
        <v>833</v>
      </c>
      <c r="D701" s="115" t="s">
        <v>867</v>
      </c>
      <c r="E701" s="30">
        <f>COUNTIFS('LB - metas'!$U$7:$U$623,"&gt;0",'LB - metas'!$C$7:$C$623,E698)</f>
        <v>28</v>
      </c>
      <c r="F701" s="133">
        <f>COUNTIFS('LB - metas'!$V$7:$V$623,"&gt;0",'LB - metas'!$C$7:$C$623,E698)</f>
        <v>28</v>
      </c>
      <c r="G701" s="305" t="s">
        <v>842</v>
      </c>
    </row>
    <row r="702" spans="1:7" ht="36.75" thickBot="1" x14ac:dyDescent="0.3">
      <c r="A702" s="121">
        <f t="shared" si="22"/>
        <v>3</v>
      </c>
      <c r="B702" s="304"/>
      <c r="C702" s="203" t="s">
        <v>861</v>
      </c>
      <c r="D702" s="180" t="s">
        <v>860</v>
      </c>
      <c r="E702" s="19">
        <f>COUNTIFS('LB - metas'!$Y$7:$Y$623,"&gt;0",'LB - metas'!$C$7:$C$623,E698)</f>
        <v>28</v>
      </c>
      <c r="F702" s="134">
        <f>COUNTIFS('LB - metas'!$Z$7:$Z$623,"&gt;0",'LB - metas'!$C$7:$C$623,E698)</f>
        <v>28</v>
      </c>
      <c r="G702" s="306"/>
    </row>
    <row r="703" spans="1:7" ht="36" x14ac:dyDescent="0.25">
      <c r="A703" s="54">
        <f t="shared" si="22"/>
        <v>4</v>
      </c>
      <c r="B703" s="307" t="s">
        <v>827</v>
      </c>
      <c r="C703" s="204" t="s">
        <v>834</v>
      </c>
      <c r="D703" s="116" t="s">
        <v>769</v>
      </c>
      <c r="E703" s="53">
        <f>COUNTIFS('LB - metas'!$AB$7:$AB$623,"&gt;0",'LB - metas'!$C$7:$C$623,E698)</f>
        <v>28</v>
      </c>
      <c r="F703" s="135">
        <f>COUNTIFS('LB - metas'!$AC$7:$AC$623,"&gt;0",'LB - metas'!$C$7:$C$623,E698)</f>
        <v>28</v>
      </c>
      <c r="G703" s="210" t="s">
        <v>842</v>
      </c>
    </row>
    <row r="704" spans="1:7" ht="48.75" thickBot="1" x14ac:dyDescent="0.3">
      <c r="A704" s="122">
        <f t="shared" si="22"/>
        <v>5</v>
      </c>
      <c r="B704" s="308"/>
      <c r="C704" s="205" t="s">
        <v>871</v>
      </c>
      <c r="D704" s="124" t="s">
        <v>870</v>
      </c>
      <c r="E704" s="125">
        <f>COUNTIFS('LB - metas'!$AE$7:$AE$623,"&gt;0",'LB - metas'!$C$7:$C$623,E698)</f>
        <v>16</v>
      </c>
      <c r="F704" s="136">
        <f>COUNTIFS('LB - metas'!$AF$7:$AF$623,"&gt;0",'LB - metas'!$C$7:$C$623,E698)</f>
        <v>16</v>
      </c>
      <c r="G704" s="215" t="s">
        <v>843</v>
      </c>
    </row>
    <row r="705" spans="1:7" ht="24.75" thickBot="1" x14ac:dyDescent="0.3">
      <c r="A705" s="55">
        <f t="shared" si="22"/>
        <v>6</v>
      </c>
      <c r="B705" s="165" t="s">
        <v>828</v>
      </c>
      <c r="C705" s="206" t="s">
        <v>874</v>
      </c>
      <c r="D705" s="45" t="s">
        <v>873</v>
      </c>
      <c r="E705" s="44">
        <f>COUNTIFS('LB - metas'!$AH$7:$AH$623,"&gt;0",'LB - metas'!$C$7:$C$623,E698)</f>
        <v>28</v>
      </c>
      <c r="F705" s="135">
        <f>COUNTIFS('LB - metas'!$AI$7:$AI$623,"&gt;0",'LB - metas'!$C$7:$C$623,E698)</f>
        <v>28</v>
      </c>
      <c r="G705" s="210" t="s">
        <v>844</v>
      </c>
    </row>
    <row r="706" spans="1:7" ht="36.75" thickBot="1" x14ac:dyDescent="0.3">
      <c r="A706" s="126">
        <f t="shared" si="22"/>
        <v>7</v>
      </c>
      <c r="B706" s="127" t="s">
        <v>829</v>
      </c>
      <c r="C706" s="128" t="s">
        <v>877</v>
      </c>
      <c r="D706" s="129" t="s">
        <v>876</v>
      </c>
      <c r="E706" s="130">
        <f>COUNTIFS('LB - metas'!$AK$7:$AK$623,"&gt;0",'LB - metas'!$C$7:$C$623,E698)</f>
        <v>28</v>
      </c>
      <c r="F706" s="137">
        <f>COUNTIFS('LB - metas'!$AL$7:$AL$623,"&gt;0",'LB - metas'!$C$7:$C$623,E698)</f>
        <v>28</v>
      </c>
      <c r="G706" s="217" t="s">
        <v>845</v>
      </c>
    </row>
    <row r="707" spans="1:7" ht="36" x14ac:dyDescent="0.25">
      <c r="A707" s="56">
        <f t="shared" si="22"/>
        <v>8</v>
      </c>
      <c r="B707" s="295" t="s">
        <v>830</v>
      </c>
      <c r="C707" s="298" t="s">
        <v>885</v>
      </c>
      <c r="D707" s="43" t="s">
        <v>809</v>
      </c>
      <c r="E707" s="42">
        <f>COUNTIFS('LB - metas'!$AN$7:$AN$623,"&gt;0",'LB - metas'!$C$7:$C$623,E698)</f>
        <v>4</v>
      </c>
      <c r="F707" s="132">
        <f>COUNTIFS('LB - metas'!$AO$7:$AO$623,"&gt;0",'LB - metas'!$C$7:$C$623,E698)</f>
        <v>4</v>
      </c>
      <c r="G707" s="300" t="s">
        <v>847</v>
      </c>
    </row>
    <row r="708" spans="1:7" ht="36" x14ac:dyDescent="0.25">
      <c r="A708" s="212">
        <f t="shared" si="22"/>
        <v>9</v>
      </c>
      <c r="B708" s="296"/>
      <c r="C708" s="299"/>
      <c r="D708" s="148" t="s">
        <v>810</v>
      </c>
      <c r="E708" s="30">
        <f>COUNTIFS('LB - metas'!$AQ$7:$AQ$623,"&gt;0",'LB - metas'!$C$7:$C$623,E698)</f>
        <v>4</v>
      </c>
      <c r="F708" s="131">
        <f>COUNTIFS('LB - metas'!$AR$7:$AR$623,"&gt;0",'LB - metas'!$C$7:$C$623,E698)</f>
        <v>4</v>
      </c>
      <c r="G708" s="301"/>
    </row>
    <row r="709" spans="1:7" ht="60" x14ac:dyDescent="0.25">
      <c r="A709" s="212">
        <f t="shared" si="22"/>
        <v>10</v>
      </c>
      <c r="B709" s="296"/>
      <c r="C709" s="299" t="s">
        <v>837</v>
      </c>
      <c r="D709" s="148" t="s">
        <v>786</v>
      </c>
      <c r="E709" s="30">
        <f>COUNTIFS('LB - metas'!$AT$7:$AT$623,"&gt;0",'LB - metas'!$C$7:$C$623,E698)</f>
        <v>28</v>
      </c>
      <c r="F709" s="133">
        <f>COUNTIFS('LB - metas'!$AU$7:$AU$623,"&gt;0",'LB - metas'!$C$7:$C$623,E698)</f>
        <v>28</v>
      </c>
      <c r="G709" s="302" t="s">
        <v>846</v>
      </c>
    </row>
    <row r="710" spans="1:7" ht="36" x14ac:dyDescent="0.25">
      <c r="A710" s="212">
        <f t="shared" si="22"/>
        <v>11</v>
      </c>
      <c r="B710" s="296"/>
      <c r="C710" s="299"/>
      <c r="D710" s="148" t="s">
        <v>838</v>
      </c>
      <c r="E710" s="30">
        <f>COUNTIFS('LB - metas'!$AW$7:$AW$623,"&gt;0",'LB - metas'!$C$7:$C$623,E698)</f>
        <v>28</v>
      </c>
      <c r="F710" s="133">
        <f>COUNTIFS('LB - metas'!$AX$7:$AX$623,"&gt;0",'LB - metas'!$C$7:$C$623,E698)</f>
        <v>28</v>
      </c>
      <c r="G710" s="302"/>
    </row>
    <row r="711" spans="1:7" ht="48" x14ac:dyDescent="0.25">
      <c r="A711" s="212">
        <f t="shared" si="22"/>
        <v>12</v>
      </c>
      <c r="B711" s="296"/>
      <c r="C711" s="202" t="s">
        <v>831</v>
      </c>
      <c r="D711" s="115" t="s">
        <v>851</v>
      </c>
      <c r="E711" s="30">
        <f>COUNTIFS('LB - metas'!$AZ$7:$AZ$623,"&gt;0",'LB - metas'!$C$7:$C$623,E698)</f>
        <v>11</v>
      </c>
      <c r="F711" s="133">
        <f>COUNTIFS('LB - metas'!$BA$7:$BA$623,"&gt;0",'LB - metas'!$C$7:$C$623,E698)</f>
        <v>26</v>
      </c>
      <c r="G711" s="211" t="s">
        <v>841</v>
      </c>
    </row>
    <row r="712" spans="1:7" ht="24" x14ac:dyDescent="0.25">
      <c r="A712" s="212">
        <f t="shared" si="22"/>
        <v>13</v>
      </c>
      <c r="B712" s="296"/>
      <c r="C712" s="194" t="s">
        <v>884</v>
      </c>
      <c r="D712" s="148" t="s">
        <v>884</v>
      </c>
      <c r="E712" s="30">
        <f>COUNTIFS('LB - metas'!$BC$7:$BC$623,"&gt;0",'LB - metas'!$C$7:$C$623,E698)</f>
        <v>28</v>
      </c>
      <c r="F712" s="133">
        <f>COUNTIFS('LB - metas'!$BD$7:$BD$623,"&gt;0",'LB - metas'!$C$7:$C$623,E698)</f>
        <v>28</v>
      </c>
      <c r="G712" s="211" t="s">
        <v>848</v>
      </c>
    </row>
    <row r="713" spans="1:7" ht="24.75" thickBot="1" x14ac:dyDescent="0.3">
      <c r="A713" s="213">
        <f t="shared" si="22"/>
        <v>14</v>
      </c>
      <c r="B713" s="297"/>
      <c r="C713" s="208" t="s">
        <v>840</v>
      </c>
      <c r="D713" s="195" t="s">
        <v>790</v>
      </c>
      <c r="E713" s="19">
        <f>COUNTIFS('LB - metas'!$BF$7:$BF$623,"&gt;0",'LB - metas'!$C$7:$C$623,E698)</f>
        <v>0</v>
      </c>
      <c r="F713" s="134">
        <f>COUNTIFS('LB - metas'!$BG$7:$BG$623,"&gt;0",'LB - metas'!$C$7:$C$623,E698)</f>
        <v>0</v>
      </c>
      <c r="G713" s="215" t="s">
        <v>37</v>
      </c>
    </row>
    <row r="714" spans="1:7" x14ac:dyDescent="0.25">
      <c r="A714" s="13"/>
      <c r="B714" s="13"/>
      <c r="C714" s="13"/>
      <c r="D714" s="20"/>
      <c r="E714" s="21"/>
      <c r="F714" s="150"/>
      <c r="G714" s="150"/>
    </row>
    <row r="715" spans="1:7" x14ac:dyDescent="0.25">
      <c r="A715" s="13"/>
      <c r="B715" s="13"/>
      <c r="C715" s="13"/>
      <c r="D715" s="20"/>
      <c r="E715" s="21"/>
      <c r="F715" s="150"/>
      <c r="G715" s="150"/>
    </row>
    <row r="716" spans="1:7" x14ac:dyDescent="0.25">
      <c r="A716" s="13"/>
      <c r="B716" s="13"/>
      <c r="C716" s="13"/>
      <c r="D716" s="20"/>
      <c r="E716" s="21"/>
      <c r="F716" s="150"/>
      <c r="G716" s="150"/>
    </row>
    <row r="717" spans="1:7" x14ac:dyDescent="0.25">
      <c r="A717" s="13"/>
      <c r="B717" s="13"/>
      <c r="C717" s="13"/>
      <c r="D717" s="20"/>
      <c r="E717" s="21"/>
      <c r="F717" s="150"/>
      <c r="G717" s="150"/>
    </row>
    <row r="718" spans="1:7" x14ac:dyDescent="0.25">
      <c r="A718" s="13"/>
      <c r="B718" s="13"/>
      <c r="C718" s="13"/>
      <c r="D718" s="20"/>
      <c r="E718" s="21"/>
      <c r="F718" s="150"/>
      <c r="G718" s="150"/>
    </row>
    <row r="719" spans="1:7" x14ac:dyDescent="0.25">
      <c r="A719" s="13"/>
      <c r="B719" s="13"/>
      <c r="C719" s="13"/>
      <c r="D719" s="20"/>
      <c r="E719" s="21"/>
      <c r="F719" s="150"/>
      <c r="G719" s="150"/>
    </row>
    <row r="720" spans="1:7" x14ac:dyDescent="0.25">
      <c r="A720" s="13"/>
      <c r="B720" s="13"/>
      <c r="C720" s="13"/>
      <c r="D720" s="20"/>
      <c r="E720" s="21"/>
      <c r="F720" s="150"/>
      <c r="G720" s="150"/>
    </row>
    <row r="721" spans="1:7" x14ac:dyDescent="0.25">
      <c r="A721" s="13"/>
      <c r="B721" s="13"/>
      <c r="C721" s="13"/>
      <c r="D721" s="20"/>
      <c r="E721" s="21"/>
      <c r="F721" s="150"/>
      <c r="G721" s="150"/>
    </row>
    <row r="722" spans="1:7" x14ac:dyDescent="0.25">
      <c r="A722" s="13"/>
      <c r="B722" s="13"/>
      <c r="C722" s="13"/>
      <c r="D722" s="20"/>
      <c r="E722" s="21"/>
      <c r="F722" s="150"/>
      <c r="G722" s="150"/>
    </row>
    <row r="723" spans="1:7" x14ac:dyDescent="0.25">
      <c r="A723" s="13"/>
      <c r="B723" s="13"/>
      <c r="C723" s="13"/>
      <c r="D723" s="20"/>
      <c r="E723" s="21"/>
      <c r="F723" s="150"/>
      <c r="G723" s="150"/>
    </row>
    <row r="724" spans="1:7" x14ac:dyDescent="0.25">
      <c r="A724" s="13"/>
      <c r="B724" s="13"/>
      <c r="C724" s="13"/>
      <c r="D724" s="20"/>
      <c r="E724" s="21"/>
      <c r="F724" s="150"/>
      <c r="G724" s="150"/>
    </row>
    <row r="725" spans="1:7" x14ac:dyDescent="0.25">
      <c r="A725" s="13"/>
      <c r="B725" s="13"/>
      <c r="C725" s="13"/>
      <c r="D725" s="20"/>
      <c r="E725" s="21"/>
      <c r="F725" s="150"/>
      <c r="G725" s="150"/>
    </row>
    <row r="726" spans="1:7" x14ac:dyDescent="0.25">
      <c r="A726" s="13"/>
      <c r="B726" s="13"/>
      <c r="C726" s="13"/>
      <c r="D726" s="20"/>
      <c r="E726" s="21"/>
      <c r="F726" s="150"/>
      <c r="G726" s="150"/>
    </row>
    <row r="731" spans="1:7" ht="26.25" customHeight="1" x14ac:dyDescent="0.25">
      <c r="A731" s="309"/>
      <c r="B731" s="309"/>
      <c r="C731" s="309"/>
      <c r="D731" s="309"/>
      <c r="E731" s="309"/>
      <c r="F731" s="309"/>
      <c r="G731" s="309"/>
    </row>
    <row r="732" spans="1:7" x14ac:dyDescent="0.25">
      <c r="A732" s="310"/>
      <c r="B732" s="310"/>
      <c r="C732" s="310"/>
      <c r="D732" s="310"/>
      <c r="E732" s="310"/>
      <c r="F732" s="310"/>
      <c r="G732" s="310"/>
    </row>
    <row r="733" spans="1:7" ht="15.75" thickBot="1" x14ac:dyDescent="0.3">
      <c r="A733" s="13"/>
      <c r="B733" s="13"/>
      <c r="C733" s="13"/>
      <c r="D733" s="20" t="s">
        <v>36</v>
      </c>
      <c r="E733" s="21" t="s">
        <v>856</v>
      </c>
      <c r="F733" s="29"/>
      <c r="G733" s="29"/>
    </row>
    <row r="734" spans="1:7" ht="39" thickBot="1" x14ac:dyDescent="0.3">
      <c r="A734" s="141" t="s">
        <v>28</v>
      </c>
      <c r="B734" s="142" t="s">
        <v>824</v>
      </c>
      <c r="C734" s="142" t="s">
        <v>825</v>
      </c>
      <c r="D734" s="143" t="s">
        <v>27</v>
      </c>
      <c r="E734" s="144" t="s">
        <v>892</v>
      </c>
      <c r="F734" s="145" t="s">
        <v>823</v>
      </c>
      <c r="G734" s="143" t="s">
        <v>25</v>
      </c>
    </row>
    <row r="735" spans="1:7" ht="24" x14ac:dyDescent="0.25">
      <c r="A735" s="52">
        <v>1</v>
      </c>
      <c r="B735" s="303" t="s">
        <v>826</v>
      </c>
      <c r="C735" s="202" t="s">
        <v>832</v>
      </c>
      <c r="D735" s="115" t="s">
        <v>866</v>
      </c>
      <c r="E735" s="30">
        <f>COUNTIFS('LB - metas'!$R$7:$R$623,"&gt;0",'LB - metas'!$C$7:$C$623,E733)</f>
        <v>32</v>
      </c>
      <c r="F735" s="133">
        <f>COUNTIFS('LB - metas'!$S$7:$S$623,"&gt;0",'LB - metas'!$C$7:$C$623,E733)</f>
        <v>32</v>
      </c>
      <c r="G735" s="211" t="s">
        <v>29</v>
      </c>
    </row>
    <row r="736" spans="1:7" ht="48" x14ac:dyDescent="0.25">
      <c r="A736" s="52">
        <f t="shared" ref="A736:A748" si="23">A735+1</f>
        <v>2</v>
      </c>
      <c r="B736" s="303"/>
      <c r="C736" s="202" t="s">
        <v>833</v>
      </c>
      <c r="D736" s="115" t="s">
        <v>867</v>
      </c>
      <c r="E736" s="30">
        <f>COUNTIFS('LB - metas'!$U$7:$U$623,"&gt;0",'LB - metas'!$C$7:$C$623,E733)</f>
        <v>32</v>
      </c>
      <c r="F736" s="133">
        <f>COUNTIFS('LB - metas'!$V$7:$V$623,"&gt;0",'LB - metas'!$C$7:$C$623,E733)</f>
        <v>32</v>
      </c>
      <c r="G736" s="305" t="s">
        <v>842</v>
      </c>
    </row>
    <row r="737" spans="1:7" ht="36.75" thickBot="1" x14ac:dyDescent="0.3">
      <c r="A737" s="121">
        <f t="shared" si="23"/>
        <v>3</v>
      </c>
      <c r="B737" s="304"/>
      <c r="C737" s="203" t="s">
        <v>861</v>
      </c>
      <c r="D737" s="180" t="s">
        <v>860</v>
      </c>
      <c r="E737" s="19">
        <f>COUNTIFS('LB - metas'!$Y$7:$Y$623,"&gt;0",'LB - metas'!$C$7:$C$623,E733)</f>
        <v>32</v>
      </c>
      <c r="F737" s="134">
        <f>COUNTIFS('LB - metas'!$Z$7:$Z$623,"&gt;0",'LB - metas'!$C$7:$C$623,E733)</f>
        <v>32</v>
      </c>
      <c r="G737" s="306"/>
    </row>
    <row r="738" spans="1:7" ht="36" x14ac:dyDescent="0.25">
      <c r="A738" s="54">
        <f t="shared" si="23"/>
        <v>4</v>
      </c>
      <c r="B738" s="307" t="s">
        <v>827</v>
      </c>
      <c r="C738" s="204" t="s">
        <v>834</v>
      </c>
      <c r="D738" s="116" t="s">
        <v>769</v>
      </c>
      <c r="E738" s="53">
        <f>COUNTIFS('LB - metas'!$AB$7:$AB$623,"&gt;0",'LB - metas'!$C$7:$C$623,E733)</f>
        <v>32</v>
      </c>
      <c r="F738" s="135">
        <f>COUNTIFS('LB - metas'!$AC$7:$AC$623,"&gt;0",'LB - metas'!$C$7:$C$623,E733)</f>
        <v>32</v>
      </c>
      <c r="G738" s="210" t="s">
        <v>842</v>
      </c>
    </row>
    <row r="739" spans="1:7" ht="48.75" thickBot="1" x14ac:dyDescent="0.3">
      <c r="A739" s="122">
        <f t="shared" si="23"/>
        <v>5</v>
      </c>
      <c r="B739" s="308"/>
      <c r="C739" s="205" t="s">
        <v>871</v>
      </c>
      <c r="D739" s="124" t="s">
        <v>870</v>
      </c>
      <c r="E739" s="125">
        <f>COUNTIFS('LB - metas'!$AE$7:$AE$623,"&gt;0",'LB - metas'!$C$7:$C$623,E733)</f>
        <v>10</v>
      </c>
      <c r="F739" s="136">
        <f>COUNTIFS('LB - metas'!$AF$7:$AF$623,"&gt;0",'LB - metas'!$C$7:$C$623,E733)</f>
        <v>10</v>
      </c>
      <c r="G739" s="215" t="s">
        <v>843</v>
      </c>
    </row>
    <row r="740" spans="1:7" ht="24.75" thickBot="1" x14ac:dyDescent="0.3">
      <c r="A740" s="55">
        <f t="shared" si="23"/>
        <v>6</v>
      </c>
      <c r="B740" s="165" t="s">
        <v>828</v>
      </c>
      <c r="C740" s="206" t="s">
        <v>874</v>
      </c>
      <c r="D740" s="45" t="s">
        <v>873</v>
      </c>
      <c r="E740" s="44">
        <f>COUNTIFS('LB - metas'!$AH$7:$AH$623,"&gt;0",'LB - metas'!$C$7:$C$623,E733)</f>
        <v>32</v>
      </c>
      <c r="F740" s="135">
        <f>COUNTIFS('LB - metas'!$AI$7:$AI$623,"&gt;0",'LB - metas'!$C$7:$C$623,E733)</f>
        <v>32</v>
      </c>
      <c r="G740" s="210" t="s">
        <v>844</v>
      </c>
    </row>
    <row r="741" spans="1:7" ht="36.75" thickBot="1" x14ac:dyDescent="0.3">
      <c r="A741" s="126">
        <f t="shared" si="23"/>
        <v>7</v>
      </c>
      <c r="B741" s="127" t="s">
        <v>829</v>
      </c>
      <c r="C741" s="128" t="s">
        <v>877</v>
      </c>
      <c r="D741" s="129" t="s">
        <v>876</v>
      </c>
      <c r="E741" s="130">
        <f>COUNTIFS('LB - metas'!$AK$7:$AK$623,"&gt;0",'LB - metas'!$C$7:$C$623,E733)</f>
        <v>32</v>
      </c>
      <c r="F741" s="137">
        <f>COUNTIFS('LB - metas'!$AL$7:$AL$623,"&gt;0",'LB - metas'!$C$7:$C$623,E733)</f>
        <v>32</v>
      </c>
      <c r="G741" s="217" t="s">
        <v>845</v>
      </c>
    </row>
    <row r="742" spans="1:7" ht="36" x14ac:dyDescent="0.25">
      <c r="A742" s="56">
        <f t="shared" si="23"/>
        <v>8</v>
      </c>
      <c r="B742" s="295" t="s">
        <v>830</v>
      </c>
      <c r="C742" s="298" t="s">
        <v>885</v>
      </c>
      <c r="D742" s="43" t="s">
        <v>809</v>
      </c>
      <c r="E742" s="42">
        <f>COUNTIFS('LB - metas'!$AN$7:$AN$623,"&gt;0",'LB - metas'!$C$7:$C$623,E733)</f>
        <v>6</v>
      </c>
      <c r="F742" s="132">
        <f>COUNTIFS('LB - metas'!$AO$7:$AO$623,"&gt;0",'LB - metas'!$C$7:$C$623,E733)</f>
        <v>6</v>
      </c>
      <c r="G742" s="300" t="s">
        <v>847</v>
      </c>
    </row>
    <row r="743" spans="1:7" ht="36" x14ac:dyDescent="0.25">
      <c r="A743" s="212">
        <f t="shared" si="23"/>
        <v>9</v>
      </c>
      <c r="B743" s="296"/>
      <c r="C743" s="299"/>
      <c r="D743" s="148" t="s">
        <v>810</v>
      </c>
      <c r="E743" s="30">
        <f>COUNTIFS('LB - metas'!$AQ$7:$AQ$623,"&gt;0",'LB - metas'!$C$7:$C$623,E733)</f>
        <v>6</v>
      </c>
      <c r="F743" s="131">
        <f>COUNTIFS('LB - metas'!$AR$7:$AR$623,"&gt;0",'LB - metas'!$C$7:$C$623,E733)</f>
        <v>6</v>
      </c>
      <c r="G743" s="301"/>
    </row>
    <row r="744" spans="1:7" ht="60" x14ac:dyDescent="0.25">
      <c r="A744" s="212">
        <f t="shared" si="23"/>
        <v>10</v>
      </c>
      <c r="B744" s="296"/>
      <c r="C744" s="299" t="s">
        <v>837</v>
      </c>
      <c r="D744" s="148" t="s">
        <v>786</v>
      </c>
      <c r="E744" s="30">
        <f>COUNTIFS('LB - metas'!$AT$7:$AT$623,"&gt;0",'LB - metas'!$C$7:$C$623,E733)</f>
        <v>32</v>
      </c>
      <c r="F744" s="133">
        <f>COUNTIFS('LB - metas'!$AU$7:$AU$623,"&gt;0",'LB - metas'!$C$7:$C$623,E733)</f>
        <v>32</v>
      </c>
      <c r="G744" s="302" t="s">
        <v>846</v>
      </c>
    </row>
    <row r="745" spans="1:7" ht="36" x14ac:dyDescent="0.25">
      <c r="A745" s="212">
        <f t="shared" si="23"/>
        <v>11</v>
      </c>
      <c r="B745" s="296"/>
      <c r="C745" s="299"/>
      <c r="D745" s="148" t="s">
        <v>838</v>
      </c>
      <c r="E745" s="30">
        <f>COUNTIFS('LB - metas'!$AW$7:$AW$623,"&gt;0",'LB - metas'!$C$7:$C$623,E733)</f>
        <v>32</v>
      </c>
      <c r="F745" s="133">
        <f>COUNTIFS('LB - metas'!$AX$7:$AX$623,"&gt;0",'LB - metas'!$C$7:$C$623,E733)</f>
        <v>32</v>
      </c>
      <c r="G745" s="302"/>
    </row>
    <row r="746" spans="1:7" ht="48" x14ac:dyDescent="0.25">
      <c r="A746" s="212">
        <f t="shared" si="23"/>
        <v>12</v>
      </c>
      <c r="B746" s="296"/>
      <c r="C746" s="202" t="s">
        <v>831</v>
      </c>
      <c r="D746" s="115" t="s">
        <v>851</v>
      </c>
      <c r="E746" s="30">
        <f>COUNTIFS('LB - metas'!$AZ$7:$AZ$623,"&gt;0",'LB - metas'!$C$7:$C$623,E733)</f>
        <v>12</v>
      </c>
      <c r="F746" s="133">
        <f>COUNTIFS('LB - metas'!$BA$7:$BA$623,"&gt;0",'LB - metas'!$C$7:$C$623,E733)</f>
        <v>26</v>
      </c>
      <c r="G746" s="211" t="s">
        <v>841</v>
      </c>
    </row>
    <row r="747" spans="1:7" ht="24" x14ac:dyDescent="0.25">
      <c r="A747" s="212">
        <f t="shared" si="23"/>
        <v>13</v>
      </c>
      <c r="B747" s="296"/>
      <c r="C747" s="194" t="s">
        <v>884</v>
      </c>
      <c r="D747" s="148" t="s">
        <v>884</v>
      </c>
      <c r="E747" s="30">
        <f>COUNTIFS('LB - metas'!$BC$7:$BC$623,"&gt;0",'LB - metas'!$C$7:$C$623,E733)</f>
        <v>32</v>
      </c>
      <c r="F747" s="133">
        <f>COUNTIFS('LB - metas'!$BD$7:$BD$623,"&gt;0",'LB - metas'!$C$7:$C$623,E733)</f>
        <v>32</v>
      </c>
      <c r="G747" s="211" t="s">
        <v>848</v>
      </c>
    </row>
    <row r="748" spans="1:7" ht="24.75" thickBot="1" x14ac:dyDescent="0.3">
      <c r="A748" s="213">
        <f t="shared" si="23"/>
        <v>14</v>
      </c>
      <c r="B748" s="297"/>
      <c r="C748" s="208" t="s">
        <v>840</v>
      </c>
      <c r="D748" s="195" t="s">
        <v>790</v>
      </c>
      <c r="E748" s="19">
        <f>COUNTIFS('LB - metas'!$BF$7:$BF$623,"&gt;0",'LB - metas'!$C$7:$C$623,E733)</f>
        <v>0</v>
      </c>
      <c r="F748" s="134">
        <f>COUNTIFS('LB - metas'!$BG$7:$BG$623,"&gt;0",'LB - metas'!$C$7:$C$623,E733)</f>
        <v>14</v>
      </c>
      <c r="G748" s="215" t="s">
        <v>37</v>
      </c>
    </row>
    <row r="749" spans="1:7" x14ac:dyDescent="0.25">
      <c r="A749" s="13"/>
      <c r="B749" s="13"/>
      <c r="C749" s="13"/>
      <c r="D749" s="20"/>
      <c r="E749" s="21"/>
      <c r="F749" s="150"/>
      <c r="G749" s="150"/>
    </row>
    <row r="750" spans="1:7" x14ac:dyDescent="0.25">
      <c r="A750" s="13"/>
      <c r="B750" s="13"/>
      <c r="C750" s="13"/>
      <c r="D750" s="20"/>
      <c r="E750" s="21"/>
      <c r="F750" s="150"/>
      <c r="G750" s="150"/>
    </row>
    <row r="751" spans="1:7" x14ac:dyDescent="0.25">
      <c r="A751" s="13"/>
      <c r="B751" s="13"/>
      <c r="C751" s="13"/>
      <c r="D751" s="20"/>
      <c r="E751" s="21"/>
      <c r="F751" s="150"/>
      <c r="G751" s="150"/>
    </row>
    <row r="752" spans="1:7" x14ac:dyDescent="0.25">
      <c r="A752" s="13"/>
      <c r="B752" s="13"/>
      <c r="C752" s="13"/>
      <c r="D752" s="20"/>
      <c r="E752" s="21"/>
      <c r="F752" s="150"/>
      <c r="G752" s="150"/>
    </row>
    <row r="753" spans="1:7" x14ac:dyDescent="0.25">
      <c r="A753" s="13"/>
      <c r="B753" s="13"/>
      <c r="C753" s="13"/>
      <c r="D753" s="20"/>
      <c r="E753" s="21"/>
      <c r="F753" s="150"/>
      <c r="G753" s="150"/>
    </row>
    <row r="754" spans="1:7" x14ac:dyDescent="0.25">
      <c r="A754" s="13"/>
      <c r="B754" s="13"/>
      <c r="C754" s="13"/>
      <c r="D754" s="20"/>
      <c r="E754" s="21"/>
      <c r="F754" s="150"/>
      <c r="G754" s="150"/>
    </row>
    <row r="755" spans="1:7" x14ac:dyDescent="0.25">
      <c r="A755" s="13"/>
      <c r="B755" s="13"/>
      <c r="C755" s="13"/>
      <c r="D755" s="20"/>
      <c r="E755" s="21"/>
      <c r="F755" s="150"/>
      <c r="G755" s="150"/>
    </row>
    <row r="756" spans="1:7" x14ac:dyDescent="0.25">
      <c r="A756" s="13"/>
      <c r="B756" s="13"/>
      <c r="C756" s="13"/>
      <c r="D756" s="20"/>
      <c r="E756" s="21"/>
      <c r="F756" s="150"/>
      <c r="G756" s="150"/>
    </row>
    <row r="757" spans="1:7" x14ac:dyDescent="0.25">
      <c r="A757" s="13"/>
      <c r="B757" s="13"/>
      <c r="C757" s="13"/>
      <c r="D757" s="20"/>
      <c r="E757" s="21"/>
      <c r="F757" s="150"/>
      <c r="G757" s="150"/>
    </row>
    <row r="758" spans="1:7" x14ac:dyDescent="0.25">
      <c r="A758" s="13"/>
      <c r="B758" s="13"/>
      <c r="C758" s="13"/>
      <c r="D758" s="20"/>
      <c r="E758" s="21"/>
      <c r="F758" s="150"/>
      <c r="G758" s="150"/>
    </row>
    <row r="759" spans="1:7" x14ac:dyDescent="0.25">
      <c r="A759" s="13"/>
      <c r="B759" s="13"/>
      <c r="C759" s="13"/>
      <c r="D759" s="20"/>
      <c r="E759" s="21"/>
      <c r="F759" s="150"/>
      <c r="G759" s="150"/>
    </row>
    <row r="760" spans="1:7" x14ac:dyDescent="0.25">
      <c r="A760" s="13"/>
      <c r="B760" s="13"/>
      <c r="C760" s="13"/>
      <c r="D760" s="20"/>
      <c r="E760" s="21"/>
      <c r="F760" s="150"/>
      <c r="G760" s="150"/>
    </row>
    <row r="761" spans="1:7" x14ac:dyDescent="0.25">
      <c r="A761" s="13"/>
      <c r="B761" s="13"/>
      <c r="C761" s="13"/>
      <c r="D761" s="20"/>
      <c r="E761" s="21"/>
      <c r="F761" s="150"/>
      <c r="G761" s="150"/>
    </row>
    <row r="766" spans="1:7" ht="26.25" customHeight="1" x14ac:dyDescent="0.25">
      <c r="A766" s="309"/>
      <c r="B766" s="309"/>
      <c r="C766" s="309"/>
      <c r="D766" s="309"/>
      <c r="E766" s="309"/>
      <c r="F766" s="309"/>
      <c r="G766" s="309"/>
    </row>
    <row r="767" spans="1:7" x14ac:dyDescent="0.25">
      <c r="A767" s="310"/>
      <c r="B767" s="310"/>
      <c r="C767" s="310"/>
      <c r="D767" s="310"/>
      <c r="E767" s="310"/>
      <c r="F767" s="310"/>
      <c r="G767" s="310"/>
    </row>
    <row r="768" spans="1:7" ht="15.75" thickBot="1" x14ac:dyDescent="0.3">
      <c r="A768" s="13"/>
      <c r="B768" s="13"/>
      <c r="C768" s="13"/>
      <c r="D768" s="20" t="s">
        <v>36</v>
      </c>
      <c r="E768" s="21" t="s">
        <v>22</v>
      </c>
      <c r="F768" s="29"/>
      <c r="G768" s="29"/>
    </row>
    <row r="769" spans="1:7" ht="39" thickBot="1" x14ac:dyDescent="0.3">
      <c r="A769" s="141" t="s">
        <v>28</v>
      </c>
      <c r="B769" s="142" t="s">
        <v>824</v>
      </c>
      <c r="C769" s="142" t="s">
        <v>825</v>
      </c>
      <c r="D769" s="143" t="s">
        <v>27</v>
      </c>
      <c r="E769" s="144" t="s">
        <v>892</v>
      </c>
      <c r="F769" s="145" t="s">
        <v>823</v>
      </c>
      <c r="G769" s="143" t="s">
        <v>25</v>
      </c>
    </row>
    <row r="770" spans="1:7" ht="24" x14ac:dyDescent="0.25">
      <c r="A770" s="52">
        <v>1</v>
      </c>
      <c r="B770" s="303" t="s">
        <v>826</v>
      </c>
      <c r="C770" s="202" t="s">
        <v>832</v>
      </c>
      <c r="D770" s="115" t="s">
        <v>866</v>
      </c>
      <c r="E770" s="30">
        <f>COUNTIFS('LB - metas'!$R$7:$R$623,"&gt;0",'LB - metas'!$C$7:$C$623,E768)</f>
        <v>11</v>
      </c>
      <c r="F770" s="133">
        <f>COUNTIFS('LB - metas'!$S$7:$S$623,"&gt;0",'LB - metas'!$C$7:$C$623,E768)</f>
        <v>11</v>
      </c>
      <c r="G770" s="211" t="s">
        <v>29</v>
      </c>
    </row>
    <row r="771" spans="1:7" ht="48" x14ac:dyDescent="0.25">
      <c r="A771" s="52">
        <f t="shared" ref="A771:A783" si="24">A770+1</f>
        <v>2</v>
      </c>
      <c r="B771" s="303"/>
      <c r="C771" s="202" t="s">
        <v>833</v>
      </c>
      <c r="D771" s="115" t="s">
        <v>867</v>
      </c>
      <c r="E771" s="30">
        <f>COUNTIFS('LB - metas'!$U$7:$U$623,"&gt;0",'LB - metas'!$C$7:$C$623,E768)</f>
        <v>11</v>
      </c>
      <c r="F771" s="133">
        <f>COUNTIFS('LB - metas'!$V$7:$V$623,"&gt;0",'LB - metas'!$C$7:$C$623,E768)</f>
        <v>11</v>
      </c>
      <c r="G771" s="305" t="s">
        <v>842</v>
      </c>
    </row>
    <row r="772" spans="1:7" ht="36.75" thickBot="1" x14ac:dyDescent="0.3">
      <c r="A772" s="121">
        <f t="shared" si="24"/>
        <v>3</v>
      </c>
      <c r="B772" s="304"/>
      <c r="C772" s="203" t="s">
        <v>861</v>
      </c>
      <c r="D772" s="180" t="s">
        <v>860</v>
      </c>
      <c r="E772" s="19">
        <f>COUNTIFS('LB - metas'!$Y$7:$Y$623,"&gt;0",'LB - metas'!$C$7:$C$623,E768)</f>
        <v>11</v>
      </c>
      <c r="F772" s="134">
        <f>COUNTIFS('LB - metas'!$Z$7:$Z$623,"&gt;0",'LB - metas'!$C$7:$C$623,E768)</f>
        <v>11</v>
      </c>
      <c r="G772" s="306"/>
    </row>
    <row r="773" spans="1:7" ht="36" x14ac:dyDescent="0.25">
      <c r="A773" s="54">
        <f t="shared" si="24"/>
        <v>4</v>
      </c>
      <c r="B773" s="307" t="s">
        <v>827</v>
      </c>
      <c r="C773" s="204" t="s">
        <v>834</v>
      </c>
      <c r="D773" s="116" t="s">
        <v>769</v>
      </c>
      <c r="E773" s="53">
        <f>COUNTIFS('LB - metas'!$AB$7:$AB$623,"&gt;0",'LB - metas'!$C$7:$C$623,E768)</f>
        <v>11</v>
      </c>
      <c r="F773" s="135">
        <f>COUNTIFS('LB - metas'!$AC$7:$AC$623,"&gt;0",'LB - metas'!$C$7:$C$623,E768)</f>
        <v>11</v>
      </c>
      <c r="G773" s="210" t="s">
        <v>842</v>
      </c>
    </row>
    <row r="774" spans="1:7" ht="48.75" thickBot="1" x14ac:dyDescent="0.3">
      <c r="A774" s="122">
        <f t="shared" si="24"/>
        <v>5</v>
      </c>
      <c r="B774" s="308"/>
      <c r="C774" s="205" t="s">
        <v>871</v>
      </c>
      <c r="D774" s="124" t="s">
        <v>870</v>
      </c>
      <c r="E774" s="125">
        <f>COUNTIFS('LB - metas'!$AE$7:$AE$623,"&gt;0",'LB - metas'!$C$7:$C$623,E768)</f>
        <v>3</v>
      </c>
      <c r="F774" s="136">
        <f>COUNTIFS('LB - metas'!$AF$7:$AF$623,"&gt;0",'LB - metas'!$C$7:$C$623,E768)</f>
        <v>3</v>
      </c>
      <c r="G774" s="215" t="s">
        <v>843</v>
      </c>
    </row>
    <row r="775" spans="1:7" ht="24.75" thickBot="1" x14ac:dyDescent="0.3">
      <c r="A775" s="55">
        <f t="shared" si="24"/>
        <v>6</v>
      </c>
      <c r="B775" s="165" t="s">
        <v>828</v>
      </c>
      <c r="C775" s="206" t="s">
        <v>874</v>
      </c>
      <c r="D775" s="45" t="s">
        <v>873</v>
      </c>
      <c r="E775" s="44">
        <f>COUNTIFS('LB - metas'!$AH$7:$AH$623,"&gt;0",'LB - metas'!$C$7:$C$623,E768)</f>
        <v>11</v>
      </c>
      <c r="F775" s="135">
        <f>COUNTIFS('LB - metas'!$AI$7:$AI$623,"&gt;0",'LB - metas'!$C$7:$C$623,E768)</f>
        <v>11</v>
      </c>
      <c r="G775" s="210" t="s">
        <v>844</v>
      </c>
    </row>
    <row r="776" spans="1:7" ht="36.75" thickBot="1" x14ac:dyDescent="0.3">
      <c r="A776" s="126">
        <f t="shared" si="24"/>
        <v>7</v>
      </c>
      <c r="B776" s="127" t="s">
        <v>829</v>
      </c>
      <c r="C776" s="128" t="s">
        <v>877</v>
      </c>
      <c r="D776" s="129" t="s">
        <v>876</v>
      </c>
      <c r="E776" s="130">
        <f>COUNTIFS('LB - metas'!$AK$7:$AK$623,"&gt;0",'LB - metas'!$C$7:$C$623,E768)</f>
        <v>11</v>
      </c>
      <c r="F776" s="137">
        <f>COUNTIFS('LB - metas'!$AL$7:$AL$623,"&gt;0",'LB - metas'!$C$7:$C$623,E768)</f>
        <v>11</v>
      </c>
      <c r="G776" s="217" t="s">
        <v>845</v>
      </c>
    </row>
    <row r="777" spans="1:7" ht="36" x14ac:dyDescent="0.25">
      <c r="A777" s="56">
        <f t="shared" si="24"/>
        <v>8</v>
      </c>
      <c r="B777" s="295" t="s">
        <v>830</v>
      </c>
      <c r="C777" s="298" t="s">
        <v>885</v>
      </c>
      <c r="D777" s="43" t="s">
        <v>809</v>
      </c>
      <c r="E777" s="42">
        <f>COUNTIFS('LB - metas'!$AN$7:$AN$623,"&gt;0",'LB - metas'!$C$7:$C$623,E768)</f>
        <v>2</v>
      </c>
      <c r="F777" s="132">
        <f>COUNTIFS('LB - metas'!$AO$7:$AO$623,"&gt;0",'LB - metas'!$C$7:$C$623,E768)</f>
        <v>2</v>
      </c>
      <c r="G777" s="300" t="s">
        <v>847</v>
      </c>
    </row>
    <row r="778" spans="1:7" ht="36" x14ac:dyDescent="0.25">
      <c r="A778" s="212">
        <f t="shared" si="24"/>
        <v>9</v>
      </c>
      <c r="B778" s="296"/>
      <c r="C778" s="299"/>
      <c r="D778" s="148" t="s">
        <v>810</v>
      </c>
      <c r="E778" s="30">
        <f>COUNTIFS('LB - metas'!$AQ$7:$AQ$623,"&gt;0",'LB - metas'!$C$7:$C$623,E768)</f>
        <v>2</v>
      </c>
      <c r="F778" s="131">
        <f>COUNTIFS('LB - metas'!$AR$7:$AR$623,"&gt;0",'LB - metas'!$C$7:$C$623,E768)</f>
        <v>2</v>
      </c>
      <c r="G778" s="301"/>
    </row>
    <row r="779" spans="1:7" ht="60" x14ac:dyDescent="0.25">
      <c r="A779" s="212">
        <f t="shared" si="24"/>
        <v>10</v>
      </c>
      <c r="B779" s="296"/>
      <c r="C779" s="299" t="s">
        <v>837</v>
      </c>
      <c r="D779" s="148" t="s">
        <v>786</v>
      </c>
      <c r="E779" s="30">
        <f>COUNTIFS('LB - metas'!$AT$7:$AT$623,"&gt;0",'LB - metas'!$C$7:$C$623,E768)</f>
        <v>11</v>
      </c>
      <c r="F779" s="133">
        <f>COUNTIFS('LB - metas'!$AU$7:$AU$623,"&gt;0",'LB - metas'!$C$7:$C$623,E768)</f>
        <v>11</v>
      </c>
      <c r="G779" s="302" t="s">
        <v>846</v>
      </c>
    </row>
    <row r="780" spans="1:7" ht="36" x14ac:dyDescent="0.25">
      <c r="A780" s="212">
        <f t="shared" si="24"/>
        <v>11</v>
      </c>
      <c r="B780" s="296"/>
      <c r="C780" s="299"/>
      <c r="D780" s="148" t="s">
        <v>838</v>
      </c>
      <c r="E780" s="30">
        <f>COUNTIFS('LB - metas'!$AW$7:$AW$623,"&gt;0",'LB - metas'!$C$7:$C$623,E768)</f>
        <v>11</v>
      </c>
      <c r="F780" s="133">
        <f>COUNTIFS('LB - metas'!$AX$7:$AX$623,"&gt;0",'LB - metas'!$C$7:$C$623,E768)</f>
        <v>11</v>
      </c>
      <c r="G780" s="302"/>
    </row>
    <row r="781" spans="1:7" ht="48" x14ac:dyDescent="0.25">
      <c r="A781" s="212">
        <f t="shared" si="24"/>
        <v>12</v>
      </c>
      <c r="B781" s="296"/>
      <c r="C781" s="202" t="s">
        <v>831</v>
      </c>
      <c r="D781" s="115" t="s">
        <v>851</v>
      </c>
      <c r="E781" s="30">
        <f>COUNTIFS('LB - metas'!$AZ$7:$AZ$623,"&gt;0",'LB - metas'!$C$7:$C$623,E768)</f>
        <v>1</v>
      </c>
      <c r="F781" s="133">
        <f>COUNTIFS('LB - metas'!$BA$7:$BA$623,"&gt;0",'LB - metas'!$C$7:$C$623,E768)</f>
        <v>4</v>
      </c>
      <c r="G781" s="211" t="s">
        <v>841</v>
      </c>
    </row>
    <row r="782" spans="1:7" ht="24" x14ac:dyDescent="0.25">
      <c r="A782" s="212">
        <f t="shared" si="24"/>
        <v>13</v>
      </c>
      <c r="B782" s="296"/>
      <c r="C782" s="194" t="s">
        <v>884</v>
      </c>
      <c r="D782" s="148" t="s">
        <v>884</v>
      </c>
      <c r="E782" s="30">
        <f>COUNTIFS('LB - metas'!$BC$7:$BC$623,"&gt;0",'LB - metas'!$C$7:$C$623,E768)</f>
        <v>11</v>
      </c>
      <c r="F782" s="133">
        <f>COUNTIFS('LB - metas'!$BD$7:$BD$623,"&gt;0",'LB - metas'!$C$7:$C$623,E768)</f>
        <v>11</v>
      </c>
      <c r="G782" s="211" t="s">
        <v>848</v>
      </c>
    </row>
    <row r="783" spans="1:7" ht="24.75" thickBot="1" x14ac:dyDescent="0.3">
      <c r="A783" s="213">
        <f t="shared" si="24"/>
        <v>14</v>
      </c>
      <c r="B783" s="297"/>
      <c r="C783" s="208" t="s">
        <v>840</v>
      </c>
      <c r="D783" s="195" t="s">
        <v>790</v>
      </c>
      <c r="E783" s="19">
        <f>COUNTIFS('LB - metas'!$BF$7:$BF$623,"&gt;0",'LB - metas'!$C$7:$C$623,E768)</f>
        <v>0</v>
      </c>
      <c r="F783" s="134">
        <f>COUNTIFS('LB - metas'!$BG$7:$BG$623,"&gt;0",'LB - metas'!$C$7:$C$623,E768)</f>
        <v>0</v>
      </c>
      <c r="G783" s="215" t="s">
        <v>37</v>
      </c>
    </row>
    <row r="784" spans="1:7" x14ac:dyDescent="0.25">
      <c r="A784" s="13"/>
      <c r="B784" s="13"/>
      <c r="C784" s="13"/>
      <c r="D784" s="20"/>
      <c r="E784" s="21"/>
      <c r="F784" s="150"/>
      <c r="G784" s="150"/>
    </row>
    <row r="785" spans="1:7" x14ac:dyDescent="0.25">
      <c r="A785" s="13"/>
      <c r="B785" s="13"/>
      <c r="C785" s="13"/>
      <c r="D785" s="20"/>
      <c r="E785" s="21"/>
      <c r="F785" s="150"/>
      <c r="G785" s="150"/>
    </row>
    <row r="786" spans="1:7" x14ac:dyDescent="0.25">
      <c r="A786" s="13"/>
      <c r="B786" s="13"/>
      <c r="C786" s="13"/>
      <c r="D786" s="20"/>
      <c r="E786" s="21"/>
      <c r="F786" s="150"/>
      <c r="G786" s="150"/>
    </row>
    <row r="787" spans="1:7" x14ac:dyDescent="0.25">
      <c r="A787" s="13"/>
      <c r="B787" s="13"/>
      <c r="C787" s="13"/>
      <c r="D787" s="20"/>
      <c r="E787" s="21"/>
      <c r="F787" s="150"/>
      <c r="G787" s="150"/>
    </row>
    <row r="788" spans="1:7" x14ac:dyDescent="0.25">
      <c r="A788" s="13"/>
      <c r="B788" s="13"/>
      <c r="C788" s="13"/>
      <c r="D788" s="20"/>
      <c r="E788" s="21"/>
      <c r="F788" s="150"/>
      <c r="G788" s="150"/>
    </row>
    <row r="789" spans="1:7" x14ac:dyDescent="0.25">
      <c r="A789" s="13"/>
      <c r="B789" s="13"/>
      <c r="C789" s="13"/>
      <c r="D789" s="20"/>
      <c r="E789" s="21"/>
      <c r="F789" s="150"/>
      <c r="G789" s="150"/>
    </row>
    <row r="790" spans="1:7" x14ac:dyDescent="0.25">
      <c r="A790" s="13"/>
      <c r="B790" s="13"/>
      <c r="C790" s="13"/>
      <c r="D790" s="20"/>
      <c r="E790" s="21"/>
      <c r="F790" s="150"/>
      <c r="G790" s="150"/>
    </row>
    <row r="791" spans="1:7" x14ac:dyDescent="0.25">
      <c r="A791" s="13"/>
      <c r="B791" s="13"/>
      <c r="C791" s="13"/>
      <c r="D791" s="20"/>
      <c r="E791" s="21"/>
      <c r="F791" s="150"/>
      <c r="G791" s="150"/>
    </row>
    <row r="792" spans="1:7" x14ac:dyDescent="0.25">
      <c r="A792" s="13"/>
      <c r="B792" s="13"/>
      <c r="C792" s="13"/>
      <c r="D792" s="20"/>
      <c r="E792" s="21"/>
      <c r="F792" s="150"/>
      <c r="G792" s="150"/>
    </row>
    <row r="793" spans="1:7" x14ac:dyDescent="0.25">
      <c r="A793" s="13"/>
      <c r="B793" s="13"/>
      <c r="C793" s="13"/>
      <c r="D793" s="20"/>
      <c r="E793" s="21"/>
      <c r="F793" s="150"/>
      <c r="G793" s="150"/>
    </row>
    <row r="794" spans="1:7" x14ac:dyDescent="0.25">
      <c r="A794" s="13"/>
      <c r="B794" s="13"/>
      <c r="C794" s="13"/>
      <c r="D794" s="20"/>
      <c r="E794" s="21"/>
      <c r="F794" s="150"/>
      <c r="G794" s="150"/>
    </row>
    <row r="795" spans="1:7" x14ac:dyDescent="0.25">
      <c r="A795" s="13"/>
      <c r="B795" s="13"/>
      <c r="C795" s="13"/>
      <c r="D795" s="20"/>
      <c r="E795" s="21"/>
      <c r="F795" s="150"/>
      <c r="G795" s="150"/>
    </row>
    <row r="796" spans="1:7" x14ac:dyDescent="0.25">
      <c r="A796" s="13"/>
      <c r="B796" s="13"/>
      <c r="C796" s="13"/>
      <c r="D796" s="20"/>
      <c r="E796" s="21"/>
      <c r="F796" s="150"/>
      <c r="G796" s="150"/>
    </row>
    <row r="801" spans="1:7" ht="26.25" customHeight="1" x14ac:dyDescent="0.25">
      <c r="A801" s="309"/>
      <c r="B801" s="309"/>
      <c r="C801" s="309"/>
      <c r="D801" s="309"/>
      <c r="E801" s="309"/>
      <c r="F801" s="309"/>
      <c r="G801" s="309"/>
    </row>
    <row r="802" spans="1:7" x14ac:dyDescent="0.25">
      <c r="A802" s="310"/>
      <c r="B802" s="310"/>
      <c r="C802" s="310"/>
      <c r="D802" s="310"/>
      <c r="E802" s="310"/>
      <c r="F802" s="310"/>
      <c r="G802" s="310"/>
    </row>
    <row r="803" spans="1:7" ht="15.75" thickBot="1" x14ac:dyDescent="0.3">
      <c r="A803" s="13"/>
      <c r="B803" s="13"/>
      <c r="C803" s="13"/>
      <c r="D803" s="20" t="s">
        <v>36</v>
      </c>
      <c r="E803" s="21" t="s">
        <v>23</v>
      </c>
      <c r="F803" s="29"/>
      <c r="G803" s="29"/>
    </row>
    <row r="804" spans="1:7" ht="39" thickBot="1" x14ac:dyDescent="0.3">
      <c r="A804" s="141" t="s">
        <v>28</v>
      </c>
      <c r="B804" s="142" t="s">
        <v>824</v>
      </c>
      <c r="C804" s="142" t="s">
        <v>825</v>
      </c>
      <c r="D804" s="143" t="s">
        <v>27</v>
      </c>
      <c r="E804" s="144" t="s">
        <v>892</v>
      </c>
      <c r="F804" s="145" t="s">
        <v>823</v>
      </c>
      <c r="G804" s="143" t="s">
        <v>25</v>
      </c>
    </row>
    <row r="805" spans="1:7" ht="24" x14ac:dyDescent="0.25">
      <c r="A805" s="52">
        <v>1</v>
      </c>
      <c r="B805" s="303" t="s">
        <v>826</v>
      </c>
      <c r="C805" s="202" t="s">
        <v>832</v>
      </c>
      <c r="D805" s="115" t="s">
        <v>866</v>
      </c>
      <c r="E805" s="30">
        <f>COUNTIFS('LB - metas'!$R$7:$R$623,"&gt;0",'LB - metas'!$C$7:$C$623,E803)</f>
        <v>4</v>
      </c>
      <c r="F805" s="133">
        <f>COUNTIFS('LB - metas'!$S$7:$S$623,"&gt;0",'LB - metas'!$C$7:$C$623,E803)</f>
        <v>4</v>
      </c>
      <c r="G805" s="211" t="s">
        <v>29</v>
      </c>
    </row>
    <row r="806" spans="1:7" ht="48" x14ac:dyDescent="0.25">
      <c r="A806" s="52">
        <f t="shared" ref="A806:A818" si="25">A805+1</f>
        <v>2</v>
      </c>
      <c r="B806" s="303"/>
      <c r="C806" s="202" t="s">
        <v>833</v>
      </c>
      <c r="D806" s="115" t="s">
        <v>867</v>
      </c>
      <c r="E806" s="30">
        <f>COUNTIFS('LB - metas'!$U$7:$U$623,"&gt;0",'LB - metas'!$C$7:$C$623,E803)</f>
        <v>4</v>
      </c>
      <c r="F806" s="133">
        <f>COUNTIFS('LB - metas'!$V$7:$V$623,"&gt;0",'LB - metas'!$C$7:$C$623,E803)</f>
        <v>4</v>
      </c>
      <c r="G806" s="305" t="s">
        <v>842</v>
      </c>
    </row>
    <row r="807" spans="1:7" ht="36.75" thickBot="1" x14ac:dyDescent="0.3">
      <c r="A807" s="121">
        <f t="shared" si="25"/>
        <v>3</v>
      </c>
      <c r="B807" s="304"/>
      <c r="C807" s="203" t="s">
        <v>861</v>
      </c>
      <c r="D807" s="180" t="s">
        <v>860</v>
      </c>
      <c r="E807" s="19">
        <f>COUNTIFS('LB - metas'!$Y$7:$Y$623,"&gt;0",'LB - metas'!$C$7:$C$623,E803)</f>
        <v>4</v>
      </c>
      <c r="F807" s="134">
        <f>COUNTIFS('LB - metas'!$Z$7:$Z$623,"&gt;0",'LB - metas'!$C$7:$C$623,E803)</f>
        <v>4</v>
      </c>
      <c r="G807" s="306"/>
    </row>
    <row r="808" spans="1:7" ht="36" x14ac:dyDescent="0.25">
      <c r="A808" s="54">
        <f t="shared" si="25"/>
        <v>4</v>
      </c>
      <c r="B808" s="307" t="s">
        <v>827</v>
      </c>
      <c r="C808" s="204" t="s">
        <v>834</v>
      </c>
      <c r="D808" s="116" t="s">
        <v>769</v>
      </c>
      <c r="E808" s="53">
        <f>COUNTIFS('LB - metas'!$AB$7:$AB$623,"&gt;0",'LB - metas'!$C$7:$C$623,E803)</f>
        <v>4</v>
      </c>
      <c r="F808" s="135">
        <f>COUNTIFS('LB - metas'!$AC$7:$AC$623,"&gt;0",'LB - metas'!$C$7:$C$623,E803)</f>
        <v>4</v>
      </c>
      <c r="G808" s="210" t="s">
        <v>842</v>
      </c>
    </row>
    <row r="809" spans="1:7" ht="48.75" thickBot="1" x14ac:dyDescent="0.3">
      <c r="A809" s="122">
        <f t="shared" si="25"/>
        <v>5</v>
      </c>
      <c r="B809" s="308"/>
      <c r="C809" s="205" t="s">
        <v>871</v>
      </c>
      <c r="D809" s="124" t="s">
        <v>870</v>
      </c>
      <c r="E809" s="125">
        <f>COUNTIFS('LB - metas'!$AE$7:$AE$623,"&gt;0",'LB - metas'!$C$7:$C$623,E803)</f>
        <v>0</v>
      </c>
      <c r="F809" s="136">
        <f>COUNTIFS('LB - metas'!$AF$7:$AF$623,"&gt;0",'LB - metas'!$C$7:$C$623,E803)</f>
        <v>0</v>
      </c>
      <c r="G809" s="215" t="s">
        <v>843</v>
      </c>
    </row>
    <row r="810" spans="1:7" ht="24.75" thickBot="1" x14ac:dyDescent="0.3">
      <c r="A810" s="55">
        <f t="shared" si="25"/>
        <v>6</v>
      </c>
      <c r="B810" s="165" t="s">
        <v>828</v>
      </c>
      <c r="C810" s="206" t="s">
        <v>874</v>
      </c>
      <c r="D810" s="45" t="s">
        <v>873</v>
      </c>
      <c r="E810" s="44">
        <f>COUNTIFS('LB - metas'!$AH$7:$AH$623,"&gt;0",'LB - metas'!$C$7:$C$623,E803)</f>
        <v>4</v>
      </c>
      <c r="F810" s="135">
        <f>COUNTIFS('LB - metas'!$AI$7:$AI$623,"&gt;0",'LB - metas'!$C$7:$C$623,E803)</f>
        <v>4</v>
      </c>
      <c r="G810" s="210" t="s">
        <v>844</v>
      </c>
    </row>
    <row r="811" spans="1:7" ht="36.75" thickBot="1" x14ac:dyDescent="0.3">
      <c r="A811" s="126">
        <f t="shared" si="25"/>
        <v>7</v>
      </c>
      <c r="B811" s="127" t="s">
        <v>829</v>
      </c>
      <c r="C811" s="128" t="s">
        <v>877</v>
      </c>
      <c r="D811" s="129" t="s">
        <v>876</v>
      </c>
      <c r="E811" s="130">
        <f>COUNTIFS('LB - metas'!$AK$7:$AK$623,"&gt;0",'LB - metas'!$C$7:$C$623,E803)</f>
        <v>4</v>
      </c>
      <c r="F811" s="137">
        <f>COUNTIFS('LB - metas'!$AL$7:$AL$623,"&gt;0",'LB - metas'!$C$7:$C$623,E803)</f>
        <v>4</v>
      </c>
      <c r="G811" s="217" t="s">
        <v>845</v>
      </c>
    </row>
    <row r="812" spans="1:7" ht="36" x14ac:dyDescent="0.25">
      <c r="A812" s="56">
        <f t="shared" si="25"/>
        <v>8</v>
      </c>
      <c r="B812" s="295" t="s">
        <v>830</v>
      </c>
      <c r="C812" s="298" t="s">
        <v>885</v>
      </c>
      <c r="D812" s="43" t="s">
        <v>809</v>
      </c>
      <c r="E812" s="42">
        <f>COUNTIFS('LB - metas'!$AN$7:$AN$623,"&gt;0",'LB - metas'!$C$7:$C$623,E803)</f>
        <v>1</v>
      </c>
      <c r="F812" s="132">
        <f>COUNTIFS('LB - metas'!$AO$7:$AO$623,"&gt;0",'LB - metas'!$C$7:$C$623,E803)</f>
        <v>1</v>
      </c>
      <c r="G812" s="300" t="s">
        <v>847</v>
      </c>
    </row>
    <row r="813" spans="1:7" ht="36" x14ac:dyDescent="0.25">
      <c r="A813" s="212">
        <f t="shared" si="25"/>
        <v>9</v>
      </c>
      <c r="B813" s="296"/>
      <c r="C813" s="299"/>
      <c r="D813" s="148" t="s">
        <v>810</v>
      </c>
      <c r="E813" s="30">
        <f>COUNTIFS('LB - metas'!$AQ$7:$AQ$623,"&gt;0",'LB - metas'!$C$7:$C$623,E803)</f>
        <v>1</v>
      </c>
      <c r="F813" s="131">
        <f>COUNTIFS('LB - metas'!$AR$7:$AR$623,"&gt;0",'LB - metas'!$C$7:$C$623,E803)</f>
        <v>1</v>
      </c>
      <c r="G813" s="301"/>
    </row>
    <row r="814" spans="1:7" ht="60" x14ac:dyDescent="0.25">
      <c r="A814" s="212">
        <f t="shared" si="25"/>
        <v>10</v>
      </c>
      <c r="B814" s="296"/>
      <c r="C814" s="299" t="s">
        <v>837</v>
      </c>
      <c r="D814" s="148" t="s">
        <v>786</v>
      </c>
      <c r="E814" s="30">
        <f>COUNTIFS('LB - metas'!$AT$7:$AT$623,"&gt;0",'LB - metas'!$C$7:$C$623,E803)</f>
        <v>4</v>
      </c>
      <c r="F814" s="133">
        <f>COUNTIFS('LB - metas'!$AU$7:$AU$623,"&gt;0",'LB - metas'!$C$7:$C$623,E803)</f>
        <v>4</v>
      </c>
      <c r="G814" s="302" t="s">
        <v>846</v>
      </c>
    </row>
    <row r="815" spans="1:7" ht="36" x14ac:dyDescent="0.25">
      <c r="A815" s="212">
        <f t="shared" si="25"/>
        <v>11</v>
      </c>
      <c r="B815" s="296"/>
      <c r="C815" s="299"/>
      <c r="D815" s="148" t="s">
        <v>838</v>
      </c>
      <c r="E815" s="30">
        <f>COUNTIFS('LB - metas'!$AW$7:$AW$623,"&gt;0",'LB - metas'!$C$7:$C$623,E803)</f>
        <v>4</v>
      </c>
      <c r="F815" s="133">
        <f>COUNTIFS('LB - metas'!$AX$7:$AX$623,"&gt;0",'LB - metas'!$C$7:$C$623,E803)</f>
        <v>4</v>
      </c>
      <c r="G815" s="302"/>
    </row>
    <row r="816" spans="1:7" ht="48" x14ac:dyDescent="0.25">
      <c r="A816" s="212">
        <f t="shared" si="25"/>
        <v>12</v>
      </c>
      <c r="B816" s="296"/>
      <c r="C816" s="202" t="s">
        <v>831</v>
      </c>
      <c r="D816" s="115" t="s">
        <v>851</v>
      </c>
      <c r="E816" s="30">
        <f>COUNTIFS('LB - metas'!$AZ$7:$AZ$623,"&gt;0",'LB - metas'!$C$7:$C$623,E803)</f>
        <v>0</v>
      </c>
      <c r="F816" s="133">
        <f>COUNTIFS('LB - metas'!$BA$7:$BA$623,"&gt;0",'LB - metas'!$C$7:$C$623,E803)</f>
        <v>3</v>
      </c>
      <c r="G816" s="211" t="s">
        <v>841</v>
      </c>
    </row>
    <row r="817" spans="1:7" ht="24" x14ac:dyDescent="0.25">
      <c r="A817" s="212">
        <f t="shared" si="25"/>
        <v>13</v>
      </c>
      <c r="B817" s="296"/>
      <c r="C817" s="194" t="s">
        <v>884</v>
      </c>
      <c r="D817" s="148" t="s">
        <v>884</v>
      </c>
      <c r="E817" s="30">
        <f>COUNTIFS('LB - metas'!$BC$7:$BC$623,"&gt;0",'LB - metas'!$C$7:$C$623,E803)</f>
        <v>4</v>
      </c>
      <c r="F817" s="133">
        <f>COUNTIFS('LB - metas'!$BD$7:$BD$623,"&gt;0",'LB - metas'!$C$7:$C$623,E803)</f>
        <v>4</v>
      </c>
      <c r="G817" s="211" t="s">
        <v>848</v>
      </c>
    </row>
    <row r="818" spans="1:7" ht="24.75" thickBot="1" x14ac:dyDescent="0.3">
      <c r="A818" s="213">
        <f t="shared" si="25"/>
        <v>14</v>
      </c>
      <c r="B818" s="297"/>
      <c r="C818" s="208" t="s">
        <v>840</v>
      </c>
      <c r="D818" s="195" t="s">
        <v>790</v>
      </c>
      <c r="E818" s="19">
        <f>COUNTIFS('LB - metas'!$BF$7:$BF$623,"&gt;0",'LB - metas'!$C$7:$C$623,E803)</f>
        <v>0</v>
      </c>
      <c r="F818" s="134">
        <f>COUNTIFS('LB - metas'!$BG$7:$BG$623,"&gt;0",'LB - metas'!$C$7:$C$623,E803)</f>
        <v>0</v>
      </c>
      <c r="G818" s="215" t="s">
        <v>37</v>
      </c>
    </row>
    <row r="819" spans="1:7" x14ac:dyDescent="0.25">
      <c r="A819" s="13"/>
      <c r="B819" s="13"/>
      <c r="C819" s="13"/>
      <c r="D819" s="20"/>
      <c r="E819" s="21"/>
      <c r="F819" s="150"/>
      <c r="G819" s="150"/>
    </row>
    <row r="820" spans="1:7" x14ac:dyDescent="0.25">
      <c r="A820" s="13"/>
      <c r="B820" s="13"/>
      <c r="C820" s="13"/>
      <c r="D820" s="20"/>
      <c r="E820" s="21"/>
      <c r="F820" s="150"/>
      <c r="G820" s="150"/>
    </row>
    <row r="821" spans="1:7" x14ac:dyDescent="0.25">
      <c r="A821" s="13"/>
      <c r="B821" s="13"/>
      <c r="C821" s="13"/>
      <c r="D821" s="20"/>
      <c r="E821" s="21"/>
      <c r="F821" s="150"/>
      <c r="G821" s="150"/>
    </row>
    <row r="822" spans="1:7" x14ac:dyDescent="0.25">
      <c r="A822" s="13"/>
      <c r="B822" s="13"/>
      <c r="C822" s="13"/>
      <c r="D822" s="20"/>
      <c r="E822" s="21"/>
      <c r="F822" s="150"/>
      <c r="G822" s="150"/>
    </row>
    <row r="823" spans="1:7" x14ac:dyDescent="0.25">
      <c r="A823" s="13"/>
      <c r="B823" s="13"/>
      <c r="C823" s="13"/>
      <c r="D823" s="20"/>
      <c r="E823" s="21"/>
      <c r="F823" s="150"/>
      <c r="G823" s="150"/>
    </row>
    <row r="824" spans="1:7" x14ac:dyDescent="0.25">
      <c r="A824" s="13"/>
      <c r="B824" s="13"/>
      <c r="C824" s="13"/>
      <c r="D824" s="20"/>
      <c r="E824" s="21"/>
      <c r="F824" s="150"/>
      <c r="G824" s="150"/>
    </row>
    <row r="825" spans="1:7" x14ac:dyDescent="0.25">
      <c r="A825" s="13"/>
      <c r="B825" s="13"/>
      <c r="C825" s="13"/>
      <c r="D825" s="20"/>
      <c r="E825" s="21"/>
      <c r="F825" s="150"/>
      <c r="G825" s="150"/>
    </row>
    <row r="826" spans="1:7" x14ac:dyDescent="0.25">
      <c r="A826" s="13"/>
      <c r="B826" s="13"/>
      <c r="C826" s="13"/>
      <c r="D826" s="20"/>
      <c r="E826" s="21"/>
      <c r="F826" s="150"/>
      <c r="G826" s="150"/>
    </row>
    <row r="827" spans="1:7" x14ac:dyDescent="0.25">
      <c r="A827" s="13"/>
      <c r="B827" s="13"/>
      <c r="C827" s="13"/>
      <c r="D827" s="20"/>
      <c r="E827" s="21"/>
      <c r="F827" s="150"/>
      <c r="G827" s="150"/>
    </row>
    <row r="828" spans="1:7" x14ac:dyDescent="0.25">
      <c r="A828" s="13"/>
      <c r="B828" s="13"/>
      <c r="C828" s="13"/>
      <c r="D828" s="20"/>
      <c r="E828" s="21"/>
      <c r="F828" s="150"/>
      <c r="G828" s="150"/>
    </row>
    <row r="829" spans="1:7" x14ac:dyDescent="0.25">
      <c r="A829" s="13"/>
      <c r="B829" s="13"/>
      <c r="C829" s="13"/>
      <c r="D829" s="20"/>
      <c r="E829" s="21"/>
      <c r="F829" s="150"/>
      <c r="G829" s="150"/>
    </row>
    <row r="830" spans="1:7" x14ac:dyDescent="0.25">
      <c r="A830" s="13"/>
      <c r="B830" s="13"/>
      <c r="C830" s="13"/>
      <c r="D830" s="20"/>
      <c r="E830" s="21"/>
      <c r="F830" s="150"/>
      <c r="G830" s="150"/>
    </row>
    <row r="831" spans="1:7" x14ac:dyDescent="0.25">
      <c r="A831" s="13"/>
      <c r="B831" s="13"/>
      <c r="C831" s="13"/>
      <c r="D831" s="20"/>
      <c r="E831" s="21"/>
      <c r="F831" s="150"/>
      <c r="G831" s="150"/>
    </row>
    <row r="836" spans="1:7" ht="26.25" customHeight="1" x14ac:dyDescent="0.25">
      <c r="A836" s="309"/>
      <c r="B836" s="309"/>
      <c r="C836" s="309"/>
      <c r="D836" s="309"/>
      <c r="E836" s="309"/>
      <c r="F836" s="309"/>
      <c r="G836" s="309"/>
    </row>
    <row r="837" spans="1:7" x14ac:dyDescent="0.25">
      <c r="A837" s="310"/>
      <c r="B837" s="310"/>
      <c r="C837" s="310"/>
      <c r="D837" s="310"/>
      <c r="E837" s="310"/>
      <c r="F837" s="310"/>
      <c r="G837" s="310"/>
    </row>
    <row r="838" spans="1:7" ht="15.75" thickBot="1" x14ac:dyDescent="0.3">
      <c r="A838" s="13"/>
      <c r="B838" s="13"/>
      <c r="C838" s="13"/>
      <c r="D838" s="20" t="s">
        <v>36</v>
      </c>
      <c r="E838" s="21" t="s">
        <v>16</v>
      </c>
      <c r="F838" s="29"/>
      <c r="G838" s="29"/>
    </row>
    <row r="839" spans="1:7" ht="39" thickBot="1" x14ac:dyDescent="0.3">
      <c r="A839" s="141" t="s">
        <v>28</v>
      </c>
      <c r="B839" s="142" t="s">
        <v>824</v>
      </c>
      <c r="C839" s="142" t="s">
        <v>825</v>
      </c>
      <c r="D839" s="143" t="s">
        <v>27</v>
      </c>
      <c r="E839" s="144" t="s">
        <v>892</v>
      </c>
      <c r="F839" s="145" t="s">
        <v>823</v>
      </c>
      <c r="G839" s="143" t="s">
        <v>25</v>
      </c>
    </row>
    <row r="840" spans="1:7" ht="24" x14ac:dyDescent="0.25">
      <c r="A840" s="52">
        <v>1</v>
      </c>
      <c r="B840" s="303" t="s">
        <v>826</v>
      </c>
      <c r="C840" s="202" t="s">
        <v>832</v>
      </c>
      <c r="D840" s="115" t="s">
        <v>866</v>
      </c>
      <c r="E840" s="30">
        <f>COUNTIFS('LB - metas'!$R$7:$R$623,"&gt;0",'LB - metas'!$C$7:$C$623,E838)</f>
        <v>9</v>
      </c>
      <c r="F840" s="133">
        <f>COUNTIFS('LB - metas'!$S$7:$S$623,"&gt;0",'LB - metas'!$C$7:$C$623,E838)</f>
        <v>9</v>
      </c>
      <c r="G840" s="211" t="s">
        <v>29</v>
      </c>
    </row>
    <row r="841" spans="1:7" ht="48" x14ac:dyDescent="0.25">
      <c r="A841" s="52">
        <f t="shared" ref="A841:A853" si="26">A840+1</f>
        <v>2</v>
      </c>
      <c r="B841" s="303"/>
      <c r="C841" s="202" t="s">
        <v>833</v>
      </c>
      <c r="D841" s="115" t="s">
        <v>867</v>
      </c>
      <c r="E841" s="30">
        <f>COUNTIFS('LB - metas'!$U$7:$U$623,"&gt;0",'LB - metas'!$C$7:$C$623,E838)</f>
        <v>9</v>
      </c>
      <c r="F841" s="133">
        <f>COUNTIFS('LB - metas'!$V$7:$V$623,"&gt;0",'LB - metas'!$C$7:$C$623,E838)</f>
        <v>9</v>
      </c>
      <c r="G841" s="305" t="s">
        <v>842</v>
      </c>
    </row>
    <row r="842" spans="1:7" ht="36.75" thickBot="1" x14ac:dyDescent="0.3">
      <c r="A842" s="121">
        <f t="shared" si="26"/>
        <v>3</v>
      </c>
      <c r="B842" s="304"/>
      <c r="C842" s="203" t="s">
        <v>861</v>
      </c>
      <c r="D842" s="180" t="s">
        <v>860</v>
      </c>
      <c r="E842" s="19">
        <f>COUNTIFS('LB - metas'!$Y$7:$Y$623,"&gt;0",'LB - metas'!$C$7:$C$623,E838)</f>
        <v>9</v>
      </c>
      <c r="F842" s="134">
        <f>COUNTIFS('LB - metas'!$Z$7:$Z$623,"&gt;0",'LB - metas'!$C$7:$C$623,E838)</f>
        <v>9</v>
      </c>
      <c r="G842" s="306"/>
    </row>
    <row r="843" spans="1:7" ht="36" x14ac:dyDescent="0.25">
      <c r="A843" s="54">
        <f t="shared" si="26"/>
        <v>4</v>
      </c>
      <c r="B843" s="307" t="s">
        <v>827</v>
      </c>
      <c r="C843" s="204" t="s">
        <v>834</v>
      </c>
      <c r="D843" s="116" t="s">
        <v>769</v>
      </c>
      <c r="E843" s="53">
        <f>COUNTIFS('LB - metas'!$AB$7:$AB$623,"&gt;0",'LB - metas'!$C$7:$C$623,E838)</f>
        <v>9</v>
      </c>
      <c r="F843" s="135">
        <f>COUNTIFS('LB - metas'!$AC$7:$AC$623,"&gt;0",'LB - metas'!$C$7:$C$623,E838)</f>
        <v>9</v>
      </c>
      <c r="G843" s="210" t="s">
        <v>842</v>
      </c>
    </row>
    <row r="844" spans="1:7" ht="48.75" thickBot="1" x14ac:dyDescent="0.3">
      <c r="A844" s="122">
        <f t="shared" si="26"/>
        <v>5</v>
      </c>
      <c r="B844" s="308"/>
      <c r="C844" s="205" t="s">
        <v>871</v>
      </c>
      <c r="D844" s="124" t="s">
        <v>870</v>
      </c>
      <c r="E844" s="125">
        <f>COUNTIFS('LB - metas'!$AE$7:$AE$623,"&gt;0",'LB - metas'!$C$7:$C$623,E838)</f>
        <v>0</v>
      </c>
      <c r="F844" s="136">
        <f>COUNTIFS('LB - metas'!$AF$7:$AF$623,"&gt;0",'LB - metas'!$C$7:$C$623,E838)</f>
        <v>0</v>
      </c>
      <c r="G844" s="215" t="s">
        <v>843</v>
      </c>
    </row>
    <row r="845" spans="1:7" ht="24.75" thickBot="1" x14ac:dyDescent="0.3">
      <c r="A845" s="55">
        <f t="shared" si="26"/>
        <v>6</v>
      </c>
      <c r="B845" s="165" t="s">
        <v>828</v>
      </c>
      <c r="C845" s="206" t="s">
        <v>874</v>
      </c>
      <c r="D845" s="45" t="s">
        <v>873</v>
      </c>
      <c r="E845" s="44">
        <f>COUNTIFS('LB - metas'!$AH$7:$AH$623,"&gt;0",'LB - metas'!$C$7:$C$623,E838)</f>
        <v>9</v>
      </c>
      <c r="F845" s="135">
        <f>COUNTIFS('LB - metas'!$AI$7:$AI$623,"&gt;0",'LB - metas'!$C$7:$C$623,E838)</f>
        <v>9</v>
      </c>
      <c r="G845" s="210" t="s">
        <v>844</v>
      </c>
    </row>
    <row r="846" spans="1:7" ht="36.75" thickBot="1" x14ac:dyDescent="0.3">
      <c r="A846" s="126">
        <f t="shared" si="26"/>
        <v>7</v>
      </c>
      <c r="B846" s="127" t="s">
        <v>829</v>
      </c>
      <c r="C846" s="128" t="s">
        <v>877</v>
      </c>
      <c r="D846" s="129" t="s">
        <v>876</v>
      </c>
      <c r="E846" s="130">
        <f>COUNTIFS('LB - metas'!$AK$7:$AK$623,"&gt;0",'LB - metas'!$C$7:$C$623,E838)</f>
        <v>9</v>
      </c>
      <c r="F846" s="137">
        <f>COUNTIFS('LB - metas'!$AL$7:$AL$623,"&gt;0",'LB - metas'!$C$7:$C$623,E838)</f>
        <v>9</v>
      </c>
      <c r="G846" s="217" t="s">
        <v>845</v>
      </c>
    </row>
    <row r="847" spans="1:7" ht="36" x14ac:dyDescent="0.25">
      <c r="A847" s="56">
        <f t="shared" si="26"/>
        <v>8</v>
      </c>
      <c r="B847" s="295" t="s">
        <v>830</v>
      </c>
      <c r="C847" s="298" t="s">
        <v>885</v>
      </c>
      <c r="D847" s="43" t="s">
        <v>809</v>
      </c>
      <c r="E847" s="42">
        <f>COUNTIFS('LB - metas'!$AN$7:$AN$623,"&gt;0",'LB - metas'!$C$7:$C$623,E838)</f>
        <v>2</v>
      </c>
      <c r="F847" s="132">
        <f>COUNTIFS('LB - metas'!$AO$7:$AO$623,"&gt;0",'LB - metas'!$C$7:$C$623,E838)</f>
        <v>2</v>
      </c>
      <c r="G847" s="300" t="s">
        <v>847</v>
      </c>
    </row>
    <row r="848" spans="1:7" ht="36" x14ac:dyDescent="0.25">
      <c r="A848" s="212">
        <f t="shared" si="26"/>
        <v>9</v>
      </c>
      <c r="B848" s="296"/>
      <c r="C848" s="299"/>
      <c r="D848" s="148" t="s">
        <v>810</v>
      </c>
      <c r="E848" s="30">
        <f>COUNTIFS('LB - metas'!$AQ$7:$AQ$623,"&gt;0",'LB - metas'!$C$7:$C$623,E838)</f>
        <v>2</v>
      </c>
      <c r="F848" s="131">
        <f>COUNTIFS('LB - metas'!$AR$7:$AR$623,"&gt;0",'LB - metas'!$C$7:$C$623,E838)</f>
        <v>2</v>
      </c>
      <c r="G848" s="301"/>
    </row>
    <row r="849" spans="1:7" ht="60" x14ac:dyDescent="0.25">
      <c r="A849" s="212">
        <f t="shared" si="26"/>
        <v>10</v>
      </c>
      <c r="B849" s="296"/>
      <c r="C849" s="299" t="s">
        <v>837</v>
      </c>
      <c r="D849" s="148" t="s">
        <v>786</v>
      </c>
      <c r="E849" s="30">
        <f>COUNTIFS('LB - metas'!$AT$7:$AT$623,"&gt;0",'LB - metas'!$C$7:$C$623,E838)</f>
        <v>9</v>
      </c>
      <c r="F849" s="133">
        <f>COUNTIFS('LB - metas'!$AU$7:$AU$623,"&gt;0",'LB - metas'!$C$7:$C$623,E838)</f>
        <v>9</v>
      </c>
      <c r="G849" s="302" t="s">
        <v>846</v>
      </c>
    </row>
    <row r="850" spans="1:7" ht="36" x14ac:dyDescent="0.25">
      <c r="A850" s="212">
        <f t="shared" si="26"/>
        <v>11</v>
      </c>
      <c r="B850" s="296"/>
      <c r="C850" s="299"/>
      <c r="D850" s="148" t="s">
        <v>838</v>
      </c>
      <c r="E850" s="30">
        <f>COUNTIFS('LB - metas'!$AW$7:$AW$623,"&gt;0",'LB - metas'!$C$7:$C$623,E838)</f>
        <v>9</v>
      </c>
      <c r="F850" s="133">
        <f>COUNTIFS('LB - metas'!$AX$7:$AX$623,"&gt;0",'LB - metas'!$C$7:$C$623,E838)</f>
        <v>9</v>
      </c>
      <c r="G850" s="302"/>
    </row>
    <row r="851" spans="1:7" ht="48" x14ac:dyDescent="0.25">
      <c r="A851" s="212">
        <f t="shared" si="26"/>
        <v>12</v>
      </c>
      <c r="B851" s="296"/>
      <c r="C851" s="202" t="s">
        <v>831</v>
      </c>
      <c r="D851" s="115" t="s">
        <v>851</v>
      </c>
      <c r="E851" s="30">
        <f>COUNTIFS('LB - metas'!$AZ$7:$AZ$623,"&gt;0",'LB - metas'!$C$7:$C$623,E838)</f>
        <v>4</v>
      </c>
      <c r="F851" s="133">
        <f>COUNTIFS('LB - metas'!$BA$7:$BA$623,"&gt;0",'LB - metas'!$C$7:$C$623,E838)</f>
        <v>6</v>
      </c>
      <c r="G851" s="211" t="s">
        <v>841</v>
      </c>
    </row>
    <row r="852" spans="1:7" ht="24" x14ac:dyDescent="0.25">
      <c r="A852" s="212">
        <f t="shared" si="26"/>
        <v>13</v>
      </c>
      <c r="B852" s="296"/>
      <c r="C852" s="194" t="s">
        <v>884</v>
      </c>
      <c r="D852" s="148" t="s">
        <v>884</v>
      </c>
      <c r="E852" s="30">
        <f>COUNTIFS('LB - metas'!$BC$7:$BC$623,"&gt;0",'LB - metas'!$C$7:$C$623,E838)</f>
        <v>9</v>
      </c>
      <c r="F852" s="133">
        <f>COUNTIFS('LB - metas'!$BD$7:$BD$623,"&gt;0",'LB - metas'!$C$7:$C$623,E838)</f>
        <v>9</v>
      </c>
      <c r="G852" s="211" t="s">
        <v>848</v>
      </c>
    </row>
    <row r="853" spans="1:7" ht="24.75" thickBot="1" x14ac:dyDescent="0.3">
      <c r="A853" s="213">
        <f t="shared" si="26"/>
        <v>14</v>
      </c>
      <c r="B853" s="297"/>
      <c r="C853" s="208" t="s">
        <v>840</v>
      </c>
      <c r="D853" s="195" t="s">
        <v>790</v>
      </c>
      <c r="E853" s="19">
        <f>COUNTIFS('LB - metas'!$BF$7:$BF$623,"&gt;0",'LB - metas'!$C$7:$C$623,E838)</f>
        <v>0</v>
      </c>
      <c r="F853" s="134">
        <f>COUNTIFS('LB - metas'!$BG$7:$BG$623,"&gt;0",'LB - metas'!$C$7:$C$623,E838)</f>
        <v>6</v>
      </c>
      <c r="G853" s="215" t="s">
        <v>37</v>
      </c>
    </row>
    <row r="854" spans="1:7" x14ac:dyDescent="0.25">
      <c r="A854" s="13"/>
      <c r="B854" s="13"/>
      <c r="C854" s="13"/>
      <c r="D854" s="20"/>
      <c r="E854" s="21"/>
      <c r="F854" s="150"/>
      <c r="G854" s="150"/>
    </row>
    <row r="855" spans="1:7" x14ac:dyDescent="0.25">
      <c r="A855" s="13"/>
      <c r="B855" s="13"/>
      <c r="C855" s="13"/>
      <c r="D855" s="20"/>
      <c r="E855" s="21"/>
      <c r="F855" s="150"/>
      <c r="G855" s="150"/>
    </row>
    <row r="856" spans="1:7" x14ac:dyDescent="0.25">
      <c r="A856" s="13"/>
      <c r="B856" s="13"/>
      <c r="C856" s="13"/>
      <c r="D856" s="20"/>
      <c r="E856" s="21"/>
      <c r="F856" s="150"/>
      <c r="G856" s="150"/>
    </row>
    <row r="857" spans="1:7" x14ac:dyDescent="0.25">
      <c r="A857" s="13"/>
      <c r="B857" s="13"/>
      <c r="C857" s="13"/>
      <c r="D857" s="20"/>
      <c r="E857" s="21"/>
      <c r="F857" s="150"/>
      <c r="G857" s="150"/>
    </row>
    <row r="858" spans="1:7" x14ac:dyDescent="0.25">
      <c r="A858" s="13"/>
      <c r="B858" s="13"/>
      <c r="C858" s="13"/>
      <c r="D858" s="20"/>
      <c r="E858" s="21"/>
      <c r="F858" s="150"/>
      <c r="G858" s="150"/>
    </row>
    <row r="859" spans="1:7" x14ac:dyDescent="0.25">
      <c r="A859" s="13"/>
      <c r="B859" s="13"/>
      <c r="C859" s="13"/>
      <c r="D859" s="20"/>
      <c r="E859" s="21"/>
      <c r="F859" s="150"/>
      <c r="G859" s="150"/>
    </row>
    <row r="860" spans="1:7" x14ac:dyDescent="0.25">
      <c r="A860" s="13"/>
      <c r="B860" s="13"/>
      <c r="C860" s="13"/>
      <c r="D860" s="20"/>
      <c r="E860" s="21"/>
      <c r="F860" s="150"/>
      <c r="G860" s="150"/>
    </row>
    <row r="861" spans="1:7" x14ac:dyDescent="0.25">
      <c r="A861" s="13"/>
      <c r="B861" s="13"/>
      <c r="C861" s="13"/>
      <c r="D861" s="20"/>
      <c r="E861" s="21"/>
      <c r="F861" s="150"/>
      <c r="G861" s="150"/>
    </row>
    <row r="862" spans="1:7" x14ac:dyDescent="0.25">
      <c r="A862" s="13"/>
      <c r="B862" s="13"/>
      <c r="C862" s="13"/>
      <c r="D862" s="20"/>
      <c r="E862" s="21"/>
      <c r="F862" s="150"/>
      <c r="G862" s="150"/>
    </row>
    <row r="863" spans="1:7" x14ac:dyDescent="0.25">
      <c r="A863" s="13"/>
      <c r="B863" s="13"/>
      <c r="C863" s="13"/>
      <c r="D863" s="20"/>
      <c r="E863" s="21"/>
      <c r="F863" s="150"/>
      <c r="G863" s="150"/>
    </row>
    <row r="864" spans="1:7" x14ac:dyDescent="0.25">
      <c r="A864" s="13"/>
      <c r="B864" s="13"/>
      <c r="C864" s="13"/>
      <c r="D864" s="20"/>
      <c r="E864" s="21"/>
      <c r="F864" s="150"/>
      <c r="G864" s="150"/>
    </row>
    <row r="865" spans="1:7" x14ac:dyDescent="0.25">
      <c r="A865" s="13"/>
      <c r="B865" s="13"/>
      <c r="C865" s="13"/>
      <c r="D865" s="20"/>
      <c r="E865" s="21"/>
      <c r="F865" s="150"/>
      <c r="G865" s="150"/>
    </row>
    <row r="866" spans="1:7" x14ac:dyDescent="0.25">
      <c r="A866" s="13"/>
      <c r="B866" s="13"/>
      <c r="C866" s="13"/>
      <c r="D866" s="20"/>
      <c r="E866" s="21"/>
      <c r="F866" s="150"/>
      <c r="G866" s="150"/>
    </row>
  </sheetData>
  <mergeCells count="250">
    <mergeCell ref="A101:G101"/>
    <mergeCell ref="A102:G102"/>
    <mergeCell ref="A136:G136"/>
    <mergeCell ref="A137:G137"/>
    <mergeCell ref="C14:C15"/>
    <mergeCell ref="C43:C44"/>
    <mergeCell ref="G43:G44"/>
    <mergeCell ref="G41:G42"/>
    <mergeCell ref="A451:G451"/>
    <mergeCell ref="A312:G312"/>
    <mergeCell ref="A346:G346"/>
    <mergeCell ref="A417:G417"/>
    <mergeCell ref="A381:G381"/>
    <mergeCell ref="A382:G382"/>
    <mergeCell ref="A347:G347"/>
    <mergeCell ref="A416:G416"/>
    <mergeCell ref="B318:B319"/>
    <mergeCell ref="B322:B328"/>
    <mergeCell ref="C322:C323"/>
    <mergeCell ref="G322:G323"/>
    <mergeCell ref="C324:C325"/>
    <mergeCell ref="B245:B247"/>
    <mergeCell ref="G246:G247"/>
    <mergeCell ref="B248:B249"/>
    <mergeCell ref="A696:G696"/>
    <mergeCell ref="A697:G697"/>
    <mergeCell ref="A731:G731"/>
    <mergeCell ref="A732:G732"/>
    <mergeCell ref="A172:G172"/>
    <mergeCell ref="A557:G557"/>
    <mergeCell ref="A556:G556"/>
    <mergeCell ref="A487:G487"/>
    <mergeCell ref="A452:G452"/>
    <mergeCell ref="A591:G591"/>
    <mergeCell ref="A592:G592"/>
    <mergeCell ref="A521:G521"/>
    <mergeCell ref="A522:G522"/>
    <mergeCell ref="A486:G486"/>
    <mergeCell ref="A311:G311"/>
    <mergeCell ref="A206:G206"/>
    <mergeCell ref="A207:G207"/>
    <mergeCell ref="A241:G241"/>
    <mergeCell ref="A242:G242"/>
    <mergeCell ref="A276:G276"/>
    <mergeCell ref="A277:G277"/>
    <mergeCell ref="B252:B258"/>
    <mergeCell ref="C252:C253"/>
    <mergeCell ref="G252:G253"/>
    <mergeCell ref="C254:C255"/>
    <mergeCell ref="G254:G255"/>
    <mergeCell ref="B280:B282"/>
    <mergeCell ref="G281:G282"/>
    <mergeCell ref="B283:B284"/>
    <mergeCell ref="B287:B293"/>
    <mergeCell ref="C287:C288"/>
    <mergeCell ref="G287:G288"/>
    <mergeCell ref="C289:C290"/>
    <mergeCell ref="G289:G290"/>
    <mergeCell ref="B315:B317"/>
    <mergeCell ref="G316:G317"/>
    <mergeCell ref="G569:G570"/>
    <mergeCell ref="B490:B492"/>
    <mergeCell ref="G491:G492"/>
    <mergeCell ref="B493:B494"/>
    <mergeCell ref="C499:C500"/>
    <mergeCell ref="G499:G500"/>
    <mergeCell ref="G497:G498"/>
    <mergeCell ref="B497:B503"/>
    <mergeCell ref="C497:C498"/>
    <mergeCell ref="G324:G325"/>
    <mergeCell ref="B350:B352"/>
    <mergeCell ref="G351:G352"/>
    <mergeCell ref="B353:B354"/>
    <mergeCell ref="B357:B363"/>
    <mergeCell ref="C357:C358"/>
    <mergeCell ref="G357:G358"/>
    <mergeCell ref="C359:C360"/>
    <mergeCell ref="G359:G360"/>
    <mergeCell ref="B385:B387"/>
    <mergeCell ref="G386:G387"/>
    <mergeCell ref="B388:B389"/>
    <mergeCell ref="B392:B398"/>
    <mergeCell ref="B76:B82"/>
    <mergeCell ref="C76:C77"/>
    <mergeCell ref="G76:G77"/>
    <mergeCell ref="C78:C79"/>
    <mergeCell ref="G78:G79"/>
    <mergeCell ref="A837:G837"/>
    <mergeCell ref="A626:G626"/>
    <mergeCell ref="A662:G662"/>
    <mergeCell ref="B633:B634"/>
    <mergeCell ref="B637:B643"/>
    <mergeCell ref="C637:C638"/>
    <mergeCell ref="G637:G638"/>
    <mergeCell ref="C639:C640"/>
    <mergeCell ref="G639:G640"/>
    <mergeCell ref="B665:B667"/>
    <mergeCell ref="G666:G667"/>
    <mergeCell ref="B668:B669"/>
    <mergeCell ref="B560:B562"/>
    <mergeCell ref="G561:G562"/>
    <mergeCell ref="B563:B564"/>
    <mergeCell ref="B567:B573"/>
    <mergeCell ref="C567:C568"/>
    <mergeCell ref="G567:G568"/>
    <mergeCell ref="C569:C570"/>
    <mergeCell ref="B12:B18"/>
    <mergeCell ref="C12:C13"/>
    <mergeCell ref="B41:B47"/>
    <mergeCell ref="C41:C42"/>
    <mergeCell ref="A1:G1"/>
    <mergeCell ref="A2:G2"/>
    <mergeCell ref="B69:B71"/>
    <mergeCell ref="G70:G71"/>
    <mergeCell ref="B72:B73"/>
    <mergeCell ref="B5:B7"/>
    <mergeCell ref="B8:B9"/>
    <mergeCell ref="G6:G7"/>
    <mergeCell ref="G12:G13"/>
    <mergeCell ref="G14:G15"/>
    <mergeCell ref="A30:G30"/>
    <mergeCell ref="B34:B36"/>
    <mergeCell ref="G35:G36"/>
    <mergeCell ref="B37:B38"/>
    <mergeCell ref="A31:G31"/>
    <mergeCell ref="A65:G65"/>
    <mergeCell ref="A66:G66"/>
    <mergeCell ref="B105:B107"/>
    <mergeCell ref="G106:G107"/>
    <mergeCell ref="B108:B109"/>
    <mergeCell ref="B112:B118"/>
    <mergeCell ref="C112:C113"/>
    <mergeCell ref="G112:G113"/>
    <mergeCell ref="C114:C115"/>
    <mergeCell ref="G114:G115"/>
    <mergeCell ref="B140:B142"/>
    <mergeCell ref="G141:G142"/>
    <mergeCell ref="B210:B212"/>
    <mergeCell ref="G211:G212"/>
    <mergeCell ref="B213:B214"/>
    <mergeCell ref="B217:B223"/>
    <mergeCell ref="C217:C218"/>
    <mergeCell ref="G217:G218"/>
    <mergeCell ref="C219:C220"/>
    <mergeCell ref="G219:G220"/>
    <mergeCell ref="B143:B144"/>
    <mergeCell ref="B147:B153"/>
    <mergeCell ref="C147:C148"/>
    <mergeCell ref="G147:G148"/>
    <mergeCell ref="C149:C150"/>
    <mergeCell ref="G149:G150"/>
    <mergeCell ref="B175:B177"/>
    <mergeCell ref="G176:G177"/>
    <mergeCell ref="B178:B179"/>
    <mergeCell ref="B182:B188"/>
    <mergeCell ref="C182:C183"/>
    <mergeCell ref="G182:G183"/>
    <mergeCell ref="C184:C185"/>
    <mergeCell ref="G184:G185"/>
    <mergeCell ref="A171:G171"/>
    <mergeCell ref="C392:C393"/>
    <mergeCell ref="G392:G393"/>
    <mergeCell ref="C394:C395"/>
    <mergeCell ref="G394:G395"/>
    <mergeCell ref="B420:B422"/>
    <mergeCell ref="G421:G422"/>
    <mergeCell ref="B423:B424"/>
    <mergeCell ref="B427:B433"/>
    <mergeCell ref="C427:C428"/>
    <mergeCell ref="G427:G428"/>
    <mergeCell ref="C429:C430"/>
    <mergeCell ref="G429:G430"/>
    <mergeCell ref="B455:B457"/>
    <mergeCell ref="G456:G457"/>
    <mergeCell ref="B458:B459"/>
    <mergeCell ref="B462:B468"/>
    <mergeCell ref="C462:C463"/>
    <mergeCell ref="G462:G463"/>
    <mergeCell ref="C464:C465"/>
    <mergeCell ref="G464:G465"/>
    <mergeCell ref="B525:B527"/>
    <mergeCell ref="G526:G527"/>
    <mergeCell ref="B528:B529"/>
    <mergeCell ref="B532:B538"/>
    <mergeCell ref="C532:C533"/>
    <mergeCell ref="G532:G533"/>
    <mergeCell ref="C534:C535"/>
    <mergeCell ref="G534:G535"/>
    <mergeCell ref="B595:B597"/>
    <mergeCell ref="G596:G597"/>
    <mergeCell ref="B598:B599"/>
    <mergeCell ref="B602:B608"/>
    <mergeCell ref="C602:C603"/>
    <mergeCell ref="G602:G603"/>
    <mergeCell ref="C604:C605"/>
    <mergeCell ref="G604:G605"/>
    <mergeCell ref="B630:B632"/>
    <mergeCell ref="G631:G632"/>
    <mergeCell ref="A627:G627"/>
    <mergeCell ref="B672:B678"/>
    <mergeCell ref="C672:C673"/>
    <mergeCell ref="G672:G673"/>
    <mergeCell ref="C674:C675"/>
    <mergeCell ref="G674:G675"/>
    <mergeCell ref="A661:G661"/>
    <mergeCell ref="B700:B702"/>
    <mergeCell ref="G701:G702"/>
    <mergeCell ref="B703:B704"/>
    <mergeCell ref="B707:B713"/>
    <mergeCell ref="C707:C708"/>
    <mergeCell ref="G707:G708"/>
    <mergeCell ref="C709:C710"/>
    <mergeCell ref="G709:G710"/>
    <mergeCell ref="B735:B737"/>
    <mergeCell ref="G736:G737"/>
    <mergeCell ref="B738:B739"/>
    <mergeCell ref="B742:B748"/>
    <mergeCell ref="C742:C743"/>
    <mergeCell ref="G742:G743"/>
    <mergeCell ref="C744:C745"/>
    <mergeCell ref="G744:G745"/>
    <mergeCell ref="B770:B772"/>
    <mergeCell ref="G771:G772"/>
    <mergeCell ref="A766:G766"/>
    <mergeCell ref="A767:G767"/>
    <mergeCell ref="B773:B774"/>
    <mergeCell ref="B777:B783"/>
    <mergeCell ref="C777:C778"/>
    <mergeCell ref="G777:G778"/>
    <mergeCell ref="C779:C780"/>
    <mergeCell ref="G779:G780"/>
    <mergeCell ref="B805:B807"/>
    <mergeCell ref="G806:G807"/>
    <mergeCell ref="B808:B809"/>
    <mergeCell ref="A801:G801"/>
    <mergeCell ref="A802:G802"/>
    <mergeCell ref="B812:B818"/>
    <mergeCell ref="C812:C813"/>
    <mergeCell ref="G812:G813"/>
    <mergeCell ref="C814:C815"/>
    <mergeCell ref="G814:G815"/>
    <mergeCell ref="B840:B842"/>
    <mergeCell ref="G841:G842"/>
    <mergeCell ref="B843:B844"/>
    <mergeCell ref="B847:B853"/>
    <mergeCell ref="C847:C848"/>
    <mergeCell ref="G847:G848"/>
    <mergeCell ref="C849:C850"/>
    <mergeCell ref="G849:G850"/>
    <mergeCell ref="A836:G836"/>
  </mergeCells>
  <conditionalFormatting sqref="F17:F18 F5:F15">
    <cfRule type="cellIs" dxfId="1" priority="4" operator="equal">
      <formula>0</formula>
    </cfRule>
  </conditionalFormatting>
  <conditionalFormatting sqref="F16">
    <cfRule type="cellIs" dxfId="0" priority="1" operator="equal">
      <formula>0</formula>
    </cfRule>
  </conditionalFormatting>
  <pageMargins left="0.51181102362204722" right="0.31496062992125984" top="0.74803149606299213" bottom="0.55118110236220474" header="0.31496062992125984" footer="0.31496062992125984"/>
  <pageSetup paperSize="9" scale="7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R64"/>
  <sheetViews>
    <sheetView zoomScale="90" zoomScaleNormal="90" workbookViewId="0">
      <selection activeCell="E16" sqref="E16"/>
    </sheetView>
  </sheetViews>
  <sheetFormatPr baseColWidth="10" defaultRowHeight="15" x14ac:dyDescent="0.25"/>
  <cols>
    <col min="1" max="1" width="15.85546875" customWidth="1"/>
    <col min="2" max="2" width="11.85546875" customWidth="1"/>
    <col min="3" max="3" width="9.140625" customWidth="1"/>
    <col min="4" max="4" width="8.42578125" customWidth="1"/>
    <col min="5" max="5" width="10.85546875" customWidth="1"/>
    <col min="6" max="6" width="8.85546875" customWidth="1"/>
    <col min="7" max="7" width="7.140625" bestFit="1" customWidth="1"/>
    <col min="8" max="8" width="9.5703125" customWidth="1"/>
    <col min="15" max="16" width="11.42578125" customWidth="1"/>
  </cols>
  <sheetData>
    <row r="1" spans="1:13" ht="37.5" customHeight="1" x14ac:dyDescent="0.25">
      <c r="A1" s="325" t="s">
        <v>901</v>
      </c>
      <c r="B1" s="325"/>
      <c r="C1" s="325"/>
      <c r="D1" s="325"/>
      <c r="E1" s="271"/>
      <c r="F1" s="271"/>
      <c r="G1" s="271"/>
      <c r="H1" s="271"/>
    </row>
    <row r="2" spans="1:13" x14ac:dyDescent="0.25">
      <c r="A2" s="326" t="s">
        <v>30</v>
      </c>
      <c r="B2" s="326"/>
      <c r="C2" s="326"/>
      <c r="D2" s="326"/>
      <c r="E2" s="272"/>
      <c r="F2" s="272"/>
      <c r="G2" s="272"/>
      <c r="H2" s="272"/>
    </row>
    <row r="3" spans="1:13" x14ac:dyDescent="0.25">
      <c r="A3" s="323" t="s">
        <v>32</v>
      </c>
      <c r="B3" s="323" t="s">
        <v>898</v>
      </c>
      <c r="C3" s="323" t="s">
        <v>897</v>
      </c>
      <c r="D3" s="323" t="s">
        <v>900</v>
      </c>
      <c r="E3" s="262"/>
    </row>
    <row r="4" spans="1:13" x14ac:dyDescent="0.25">
      <c r="A4" s="324"/>
      <c r="B4" s="324"/>
      <c r="C4" s="324"/>
      <c r="D4" s="324"/>
      <c r="E4" s="263"/>
    </row>
    <row r="5" spans="1:13" x14ac:dyDescent="0.25">
      <c r="A5" s="168" t="s">
        <v>41</v>
      </c>
      <c r="B5" s="265">
        <v>78</v>
      </c>
      <c r="C5" s="266">
        <v>17</v>
      </c>
      <c r="D5" s="276">
        <f>C5/B5</f>
        <v>0.21794871794871795</v>
      </c>
      <c r="E5" s="264"/>
      <c r="L5" t="s">
        <v>344</v>
      </c>
      <c r="M5">
        <v>51</v>
      </c>
    </row>
    <row r="6" spans="1:13" x14ac:dyDescent="0.25">
      <c r="A6" s="169" t="s">
        <v>72</v>
      </c>
      <c r="B6" s="267">
        <v>144</v>
      </c>
      <c r="C6" s="268">
        <v>45</v>
      </c>
      <c r="D6" s="277">
        <f t="shared" ref="D6:D30" si="0">C6/B6</f>
        <v>0.3125</v>
      </c>
      <c r="E6" s="264"/>
      <c r="L6" t="s">
        <v>72</v>
      </c>
      <c r="M6">
        <v>45</v>
      </c>
    </row>
    <row r="7" spans="1:13" x14ac:dyDescent="0.25">
      <c r="A7" s="169" t="s">
        <v>136</v>
      </c>
      <c r="B7" s="267">
        <v>83</v>
      </c>
      <c r="C7" s="268">
        <v>39</v>
      </c>
      <c r="D7" s="277">
        <f t="shared" si="0"/>
        <v>0.46987951807228917</v>
      </c>
      <c r="E7" s="264"/>
      <c r="L7" t="s">
        <v>218</v>
      </c>
      <c r="M7">
        <v>43</v>
      </c>
    </row>
    <row r="8" spans="1:13" x14ac:dyDescent="0.25">
      <c r="A8" s="169" t="s">
        <v>175</v>
      </c>
      <c r="B8" s="267">
        <v>89</v>
      </c>
      <c r="C8" s="268">
        <v>39</v>
      </c>
      <c r="D8" s="277">
        <f t="shared" si="0"/>
        <v>0.43820224719101125</v>
      </c>
      <c r="E8" s="264"/>
      <c r="L8" t="s">
        <v>440</v>
      </c>
      <c r="M8">
        <v>41</v>
      </c>
    </row>
    <row r="9" spans="1:13" x14ac:dyDescent="0.25">
      <c r="A9" s="169" t="s">
        <v>218</v>
      </c>
      <c r="B9" s="267">
        <v>117</v>
      </c>
      <c r="C9" s="268">
        <v>43</v>
      </c>
      <c r="D9" s="277">
        <f t="shared" si="0"/>
        <v>0.36752136752136755</v>
      </c>
      <c r="E9" s="264"/>
      <c r="L9" t="s">
        <v>136</v>
      </c>
      <c r="M9">
        <v>39</v>
      </c>
    </row>
    <row r="10" spans="1:13" x14ac:dyDescent="0.25">
      <c r="A10" s="169" t="s">
        <v>274</v>
      </c>
      <c r="B10" s="267">
        <v>126</v>
      </c>
      <c r="C10" s="268">
        <v>30</v>
      </c>
      <c r="D10" s="277">
        <f t="shared" si="0"/>
        <v>0.23809523809523808</v>
      </c>
      <c r="E10" s="264"/>
      <c r="L10" t="s">
        <v>175</v>
      </c>
      <c r="M10">
        <v>39</v>
      </c>
    </row>
    <row r="11" spans="1:13" x14ac:dyDescent="0.25">
      <c r="A11" s="169" t="s">
        <v>306</v>
      </c>
      <c r="B11" s="267">
        <v>79</v>
      </c>
      <c r="C11" s="268">
        <v>29</v>
      </c>
      <c r="D11" s="294">
        <f t="shared" si="0"/>
        <v>0.36708860759493672</v>
      </c>
      <c r="E11" s="264"/>
      <c r="L11" t="s">
        <v>804</v>
      </c>
      <c r="M11">
        <v>38</v>
      </c>
    </row>
    <row r="12" spans="1:13" x14ac:dyDescent="0.25">
      <c r="A12" s="169" t="s">
        <v>344</v>
      </c>
      <c r="B12" s="267">
        <v>96</v>
      </c>
      <c r="C12" s="268">
        <v>51</v>
      </c>
      <c r="D12" s="292">
        <f t="shared" si="0"/>
        <v>0.53125</v>
      </c>
      <c r="E12" s="264"/>
      <c r="L12" t="s">
        <v>393</v>
      </c>
      <c r="M12">
        <v>33</v>
      </c>
    </row>
    <row r="13" spans="1:13" x14ac:dyDescent="0.25">
      <c r="A13" s="169" t="s">
        <v>393</v>
      </c>
      <c r="B13" s="267">
        <v>79</v>
      </c>
      <c r="C13" s="268">
        <v>33</v>
      </c>
      <c r="D13" s="277">
        <f t="shared" si="0"/>
        <v>0.41772151898734178</v>
      </c>
      <c r="E13" s="264"/>
      <c r="L13" t="s">
        <v>697</v>
      </c>
      <c r="M13">
        <v>32</v>
      </c>
    </row>
    <row r="14" spans="1:13" x14ac:dyDescent="0.25">
      <c r="A14" s="169" t="s">
        <v>428</v>
      </c>
      <c r="B14" s="267">
        <v>16</v>
      </c>
      <c r="C14" s="268">
        <v>9</v>
      </c>
      <c r="D14" s="292">
        <f t="shared" si="0"/>
        <v>0.5625</v>
      </c>
      <c r="E14" s="264"/>
      <c r="L14" t="s">
        <v>274</v>
      </c>
      <c r="M14">
        <v>30</v>
      </c>
    </row>
    <row r="15" spans="1:13" x14ac:dyDescent="0.25">
      <c r="A15" s="169" t="s">
        <v>440</v>
      </c>
      <c r="B15" s="267">
        <v>88</v>
      </c>
      <c r="C15" s="268">
        <v>41</v>
      </c>
      <c r="D15" s="277">
        <f t="shared" si="0"/>
        <v>0.46590909090909088</v>
      </c>
      <c r="E15" s="264"/>
      <c r="L15" t="s">
        <v>306</v>
      </c>
      <c r="M15">
        <v>29</v>
      </c>
    </row>
    <row r="16" spans="1:13" x14ac:dyDescent="0.25">
      <c r="A16" s="169" t="s">
        <v>76</v>
      </c>
      <c r="B16" s="267">
        <v>75</v>
      </c>
      <c r="C16" s="268">
        <v>29</v>
      </c>
      <c r="D16" s="277">
        <f t="shared" si="0"/>
        <v>0.38666666666666666</v>
      </c>
      <c r="E16" s="264"/>
      <c r="L16" t="s">
        <v>76</v>
      </c>
      <c r="M16">
        <v>29</v>
      </c>
    </row>
    <row r="17" spans="1:13" x14ac:dyDescent="0.25">
      <c r="A17" s="169" t="s">
        <v>519</v>
      </c>
      <c r="B17" s="267">
        <v>27</v>
      </c>
      <c r="C17" s="268">
        <v>16</v>
      </c>
      <c r="D17" s="292">
        <f t="shared" si="0"/>
        <v>0.59259259259259256</v>
      </c>
      <c r="E17" s="264"/>
      <c r="L17" t="s">
        <v>664</v>
      </c>
      <c r="M17">
        <v>28</v>
      </c>
    </row>
    <row r="18" spans="1:13" x14ac:dyDescent="0.25">
      <c r="A18" s="169" t="s">
        <v>803</v>
      </c>
      <c r="B18" s="267">
        <v>16</v>
      </c>
      <c r="C18" s="268">
        <v>3</v>
      </c>
      <c r="D18" s="277">
        <f t="shared" si="0"/>
        <v>0.1875</v>
      </c>
      <c r="E18" s="264"/>
      <c r="L18" t="s">
        <v>620</v>
      </c>
      <c r="M18">
        <v>19</v>
      </c>
    </row>
    <row r="19" spans="1:13" x14ac:dyDescent="0.25">
      <c r="A19" s="169" t="s">
        <v>804</v>
      </c>
      <c r="B19" s="267">
        <v>101</v>
      </c>
      <c r="C19" s="268">
        <v>38</v>
      </c>
      <c r="D19" s="277">
        <f t="shared" si="0"/>
        <v>0.37623762376237624</v>
      </c>
      <c r="E19" s="264"/>
      <c r="L19" t="s">
        <v>639</v>
      </c>
      <c r="M19">
        <v>19</v>
      </c>
    </row>
    <row r="20" spans="1:13" x14ac:dyDescent="0.25">
      <c r="A20" s="169" t="s">
        <v>579</v>
      </c>
      <c r="B20" s="267">
        <v>51</v>
      </c>
      <c r="C20" s="268">
        <v>15</v>
      </c>
      <c r="D20" s="277">
        <f t="shared" si="0"/>
        <v>0.29411764705882354</v>
      </c>
      <c r="E20" s="264"/>
      <c r="L20" t="s">
        <v>41</v>
      </c>
      <c r="M20">
        <v>17</v>
      </c>
    </row>
    <row r="21" spans="1:13" x14ac:dyDescent="0.25">
      <c r="A21" s="170" t="s">
        <v>596</v>
      </c>
      <c r="B21" s="267">
        <v>8</v>
      </c>
      <c r="C21" s="268">
        <v>6</v>
      </c>
      <c r="D21" s="292">
        <f t="shared" si="0"/>
        <v>0.75</v>
      </c>
      <c r="E21" s="264"/>
      <c r="L21" t="s">
        <v>519</v>
      </c>
      <c r="M21">
        <v>16</v>
      </c>
    </row>
    <row r="22" spans="1:13" x14ac:dyDescent="0.25">
      <c r="A22" s="169" t="s">
        <v>605</v>
      </c>
      <c r="B22" s="267">
        <v>14</v>
      </c>
      <c r="C22" s="268">
        <v>12</v>
      </c>
      <c r="D22" s="292">
        <f t="shared" si="0"/>
        <v>0.8571428571428571</v>
      </c>
      <c r="E22" s="264"/>
      <c r="L22" t="s">
        <v>579</v>
      </c>
      <c r="M22">
        <v>15</v>
      </c>
    </row>
    <row r="23" spans="1:13" x14ac:dyDescent="0.25">
      <c r="A23" s="169" t="s">
        <v>620</v>
      </c>
      <c r="B23" s="267">
        <v>26</v>
      </c>
      <c r="C23" s="268">
        <v>19</v>
      </c>
      <c r="D23" s="292">
        <f t="shared" si="0"/>
        <v>0.73076923076923073</v>
      </c>
      <c r="E23" s="264"/>
      <c r="L23" t="s">
        <v>605</v>
      </c>
      <c r="M23">
        <v>12</v>
      </c>
    </row>
    <row r="24" spans="1:13" x14ac:dyDescent="0.25">
      <c r="A24" s="169" t="s">
        <v>639</v>
      </c>
      <c r="B24" s="267">
        <v>53</v>
      </c>
      <c r="C24" s="268">
        <v>19</v>
      </c>
      <c r="D24" s="277">
        <f t="shared" si="0"/>
        <v>0.35849056603773582</v>
      </c>
      <c r="E24" s="264"/>
      <c r="L24" t="s">
        <v>730</v>
      </c>
      <c r="M24">
        <v>11</v>
      </c>
    </row>
    <row r="25" spans="1:13" x14ac:dyDescent="0.25">
      <c r="A25" s="169" t="s">
        <v>664</v>
      </c>
      <c r="B25" s="267">
        <v>107</v>
      </c>
      <c r="C25" s="268">
        <v>28</v>
      </c>
      <c r="D25" s="277">
        <f t="shared" si="0"/>
        <v>0.26168224299065418</v>
      </c>
      <c r="E25" s="263"/>
      <c r="L25" t="s">
        <v>428</v>
      </c>
      <c r="M25">
        <v>9</v>
      </c>
    </row>
    <row r="26" spans="1:13" x14ac:dyDescent="0.25">
      <c r="A26" s="169" t="s">
        <v>697</v>
      </c>
      <c r="B26" s="267">
        <v>64</v>
      </c>
      <c r="C26" s="268">
        <v>32</v>
      </c>
      <c r="D26" s="277">
        <f t="shared" si="0"/>
        <v>0.5</v>
      </c>
      <c r="L26" t="s">
        <v>594</v>
      </c>
      <c r="M26">
        <v>9</v>
      </c>
    </row>
    <row r="27" spans="1:13" x14ac:dyDescent="0.25">
      <c r="A27" s="169" t="s">
        <v>730</v>
      </c>
      <c r="B27" s="267">
        <v>15</v>
      </c>
      <c r="C27" s="268">
        <v>11</v>
      </c>
      <c r="D27" s="292">
        <f t="shared" si="0"/>
        <v>0.73333333333333328</v>
      </c>
      <c r="L27" t="s">
        <v>596</v>
      </c>
      <c r="M27">
        <v>6</v>
      </c>
    </row>
    <row r="28" spans="1:13" x14ac:dyDescent="0.25">
      <c r="A28" s="169" t="s">
        <v>741</v>
      </c>
      <c r="B28" s="267">
        <v>8</v>
      </c>
      <c r="C28" s="268">
        <v>4</v>
      </c>
      <c r="D28" s="277">
        <f t="shared" si="0"/>
        <v>0.5</v>
      </c>
      <c r="L28" t="s">
        <v>741</v>
      </c>
      <c r="M28">
        <v>4</v>
      </c>
    </row>
    <row r="29" spans="1:13" x14ac:dyDescent="0.25">
      <c r="A29" s="171" t="s">
        <v>594</v>
      </c>
      <c r="B29" s="269">
        <v>13</v>
      </c>
      <c r="C29" s="270">
        <v>9</v>
      </c>
      <c r="D29" s="293">
        <f t="shared" si="0"/>
        <v>0.69230769230769229</v>
      </c>
      <c r="L29" t="s">
        <v>803</v>
      </c>
      <c r="M29">
        <v>3</v>
      </c>
    </row>
    <row r="30" spans="1:13" x14ac:dyDescent="0.25">
      <c r="A30" s="273" t="s">
        <v>24</v>
      </c>
      <c r="B30" s="274">
        <f>SUM(B5:B29)</f>
        <v>1573</v>
      </c>
      <c r="C30" s="275">
        <f>SUM(C5:C29)</f>
        <v>617</v>
      </c>
      <c r="D30" s="278">
        <f t="shared" si="0"/>
        <v>0.39224411951684679</v>
      </c>
    </row>
    <row r="31" spans="1:13" x14ac:dyDescent="0.25">
      <c r="A31" s="12" t="s">
        <v>38</v>
      </c>
    </row>
    <row r="34" spans="1:18" x14ac:dyDescent="0.25">
      <c r="A34" s="284"/>
      <c r="B34" s="284"/>
      <c r="C34" s="284"/>
      <c r="D34" s="284"/>
      <c r="E34" s="284"/>
      <c r="F34" s="284"/>
      <c r="G34" s="284"/>
      <c r="H34" s="284"/>
      <c r="I34" s="284"/>
      <c r="J34" s="280"/>
      <c r="K34" s="280"/>
      <c r="L34" s="280"/>
      <c r="M34" s="280"/>
      <c r="N34" s="280"/>
      <c r="O34" s="279"/>
      <c r="P34" s="279"/>
      <c r="Q34" s="279"/>
      <c r="R34" s="279"/>
    </row>
    <row r="35" spans="1:18" x14ac:dyDescent="0.25">
      <c r="A35" s="285"/>
      <c r="B35" s="285"/>
      <c r="C35" s="285"/>
      <c r="D35" s="285"/>
      <c r="E35" s="285"/>
      <c r="F35" s="285"/>
      <c r="G35" s="285"/>
      <c r="H35" s="285"/>
      <c r="I35" s="280"/>
      <c r="J35" s="280"/>
      <c r="K35" s="280"/>
      <c r="L35" s="280"/>
      <c r="M35" s="280"/>
      <c r="N35" s="280"/>
      <c r="O35" s="279"/>
      <c r="P35" s="279"/>
      <c r="Q35" s="279"/>
      <c r="R35" s="279"/>
    </row>
    <row r="36" spans="1:18" x14ac:dyDescent="0.25">
      <c r="A36" s="283"/>
      <c r="B36" s="283"/>
      <c r="C36" s="283"/>
      <c r="D36" s="283"/>
      <c r="E36" s="286"/>
      <c r="F36" s="286"/>
      <c r="G36" s="286"/>
      <c r="H36" s="286"/>
      <c r="I36" s="283"/>
      <c r="J36" s="280"/>
      <c r="K36" s="280"/>
      <c r="L36" s="280"/>
      <c r="M36" s="280"/>
      <c r="N36" s="280"/>
      <c r="O36" s="279"/>
      <c r="P36" s="279"/>
      <c r="Q36" s="279"/>
      <c r="R36" s="279"/>
    </row>
    <row r="37" spans="1:18" x14ac:dyDescent="0.25">
      <c r="A37" s="283"/>
      <c r="B37" s="283"/>
      <c r="C37" s="283"/>
      <c r="D37" s="283"/>
      <c r="E37" s="282"/>
      <c r="F37" s="282"/>
      <c r="G37" s="282"/>
      <c r="H37" s="282"/>
      <c r="I37" s="283"/>
      <c r="J37" s="280"/>
      <c r="K37" s="280"/>
      <c r="L37" s="280"/>
      <c r="M37" s="280"/>
      <c r="N37" s="280"/>
      <c r="O37" s="279"/>
      <c r="P37" s="279"/>
      <c r="Q37" s="279"/>
      <c r="R37" s="279"/>
    </row>
    <row r="38" spans="1:18" x14ac:dyDescent="0.25">
      <c r="A38" s="285"/>
      <c r="B38" s="285"/>
      <c r="C38" s="287"/>
      <c r="D38" s="287"/>
      <c r="E38" s="287"/>
      <c r="F38" s="287"/>
      <c r="G38" s="287"/>
      <c r="H38" s="287"/>
      <c r="I38" s="288"/>
      <c r="J38" s="280"/>
      <c r="K38" s="281"/>
      <c r="L38" s="279"/>
      <c r="M38" s="279"/>
      <c r="N38" s="279"/>
      <c r="O38" s="279"/>
      <c r="P38" s="279"/>
      <c r="Q38" s="279"/>
      <c r="R38" s="279"/>
    </row>
    <row r="39" spans="1:18" x14ac:dyDescent="0.25">
      <c r="A39" s="285"/>
      <c r="B39" s="285"/>
      <c r="C39" s="287"/>
      <c r="D39" s="287"/>
      <c r="E39" s="287"/>
      <c r="F39" s="287"/>
      <c r="G39" s="287"/>
      <c r="H39" s="287"/>
      <c r="I39" s="288"/>
      <c r="J39" s="280"/>
      <c r="K39" s="279"/>
      <c r="L39" s="279"/>
      <c r="M39" s="279"/>
      <c r="N39" s="279"/>
      <c r="O39" s="279"/>
      <c r="P39" s="279"/>
      <c r="Q39" s="279"/>
      <c r="R39" s="279"/>
    </row>
    <row r="40" spans="1:18" x14ac:dyDescent="0.25">
      <c r="A40" s="285"/>
      <c r="B40" s="285"/>
      <c r="C40" s="287"/>
      <c r="D40" s="287"/>
      <c r="E40" s="287"/>
      <c r="F40" s="287"/>
      <c r="G40" s="287"/>
      <c r="H40" s="287"/>
      <c r="I40" s="288"/>
      <c r="J40" s="280"/>
      <c r="K40" s="279"/>
      <c r="L40" s="279"/>
      <c r="M40" s="279"/>
      <c r="N40" s="279"/>
      <c r="O40" s="279"/>
      <c r="P40" s="279"/>
      <c r="Q40" s="279"/>
      <c r="R40" s="279"/>
    </row>
    <row r="41" spans="1:18" x14ac:dyDescent="0.25">
      <c r="A41" s="285"/>
      <c r="B41" s="285"/>
      <c r="C41" s="287"/>
      <c r="D41" s="287"/>
      <c r="E41" s="287"/>
      <c r="F41" s="287"/>
      <c r="G41" s="287"/>
      <c r="H41" s="287"/>
      <c r="I41" s="288"/>
      <c r="J41" s="280"/>
      <c r="K41" s="279"/>
      <c r="L41" s="279"/>
      <c r="M41" s="279"/>
      <c r="N41" s="279"/>
      <c r="O41" s="279"/>
      <c r="P41" s="279"/>
      <c r="Q41" s="279"/>
      <c r="R41" s="279"/>
    </row>
    <row r="42" spans="1:18" x14ac:dyDescent="0.25">
      <c r="A42" s="285"/>
      <c r="B42" s="285"/>
      <c r="C42" s="287"/>
      <c r="D42" s="287"/>
      <c r="E42" s="287"/>
      <c r="F42" s="287"/>
      <c r="G42" s="287"/>
      <c r="H42" s="287"/>
      <c r="I42" s="288"/>
      <c r="J42" s="280"/>
      <c r="K42" s="279"/>
      <c r="L42" s="279"/>
      <c r="M42" s="281"/>
      <c r="N42" s="279"/>
      <c r="O42" s="279"/>
      <c r="P42" s="279"/>
      <c r="Q42" s="279"/>
      <c r="R42" s="279"/>
    </row>
    <row r="43" spans="1:18" x14ac:dyDescent="0.25">
      <c r="A43" s="285"/>
      <c r="B43" s="285"/>
      <c r="C43" s="287"/>
      <c r="D43" s="287"/>
      <c r="E43" s="287"/>
      <c r="F43" s="287"/>
      <c r="G43" s="287"/>
      <c r="H43" s="287"/>
      <c r="I43" s="288"/>
      <c r="J43" s="280"/>
      <c r="K43" s="279"/>
      <c r="L43" s="279"/>
      <c r="M43" s="279"/>
      <c r="N43" s="279"/>
      <c r="O43" s="279"/>
      <c r="P43" s="279"/>
      <c r="Q43" s="279"/>
      <c r="R43" s="279"/>
    </row>
    <row r="44" spans="1:18" x14ac:dyDescent="0.25">
      <c r="A44" s="285"/>
      <c r="B44" s="285"/>
      <c r="C44" s="287"/>
      <c r="D44" s="287"/>
      <c r="E44" s="287"/>
      <c r="F44" s="287"/>
      <c r="G44" s="287"/>
      <c r="H44" s="287"/>
      <c r="I44" s="288"/>
      <c r="J44" s="280"/>
      <c r="K44" s="279"/>
      <c r="L44" s="279"/>
      <c r="M44" s="279"/>
      <c r="N44" s="279"/>
      <c r="O44" s="279"/>
      <c r="P44" s="279"/>
      <c r="Q44" s="279"/>
      <c r="R44" s="279"/>
    </row>
    <row r="45" spans="1:18" x14ac:dyDescent="0.25">
      <c r="A45" s="285"/>
      <c r="B45" s="285"/>
      <c r="C45" s="287"/>
      <c r="D45" s="287"/>
      <c r="E45" s="287"/>
      <c r="F45" s="287"/>
      <c r="G45" s="287"/>
      <c r="H45" s="287"/>
      <c r="I45" s="288"/>
      <c r="J45" s="280"/>
      <c r="K45" s="279"/>
      <c r="L45" s="279"/>
      <c r="M45" s="279"/>
      <c r="N45" s="279"/>
      <c r="O45" s="279"/>
      <c r="P45" s="279"/>
      <c r="Q45" s="279"/>
      <c r="R45" s="279"/>
    </row>
    <row r="46" spans="1:18" x14ac:dyDescent="0.25">
      <c r="A46" s="285"/>
      <c r="B46" s="285"/>
      <c r="C46" s="287"/>
      <c r="D46" s="287"/>
      <c r="E46" s="287"/>
      <c r="F46" s="287"/>
      <c r="G46" s="287"/>
      <c r="H46" s="287"/>
      <c r="I46" s="288"/>
      <c r="J46" s="280"/>
      <c r="K46" s="279"/>
      <c r="L46" s="279"/>
      <c r="M46" s="279"/>
      <c r="N46" s="279"/>
      <c r="O46" s="279"/>
      <c r="P46" s="279"/>
      <c r="Q46" s="279"/>
      <c r="R46" s="279"/>
    </row>
    <row r="47" spans="1:18" x14ac:dyDescent="0.25">
      <c r="A47" s="285"/>
      <c r="B47" s="285"/>
      <c r="C47" s="287"/>
      <c r="D47" s="287"/>
      <c r="E47" s="287"/>
      <c r="F47" s="287"/>
      <c r="G47" s="287"/>
      <c r="H47" s="287"/>
      <c r="I47" s="288"/>
      <c r="J47" s="280"/>
      <c r="K47" s="279"/>
      <c r="L47" s="279"/>
      <c r="M47" s="279"/>
      <c r="N47" s="279"/>
      <c r="O47" s="279"/>
      <c r="P47" s="279"/>
      <c r="Q47" s="279"/>
      <c r="R47" s="279"/>
    </row>
    <row r="48" spans="1:18" x14ac:dyDescent="0.25">
      <c r="A48" s="285"/>
      <c r="B48" s="285"/>
      <c r="C48" s="287"/>
      <c r="D48" s="287"/>
      <c r="E48" s="287"/>
      <c r="F48" s="287"/>
      <c r="G48" s="287"/>
      <c r="H48" s="287"/>
      <c r="I48" s="288"/>
      <c r="J48" s="280"/>
      <c r="K48" s="279"/>
      <c r="L48" s="279"/>
      <c r="M48" s="279"/>
      <c r="N48" s="279"/>
      <c r="O48" s="279"/>
      <c r="P48" s="279"/>
      <c r="Q48" s="279"/>
      <c r="R48" s="279"/>
    </row>
    <row r="49" spans="1:18" x14ac:dyDescent="0.25">
      <c r="A49" s="285"/>
      <c r="B49" s="285"/>
      <c r="C49" s="287"/>
      <c r="D49" s="287"/>
      <c r="E49" s="287"/>
      <c r="F49" s="287"/>
      <c r="G49" s="287"/>
      <c r="H49" s="287"/>
      <c r="I49" s="288"/>
      <c r="J49" s="280"/>
      <c r="K49" s="279"/>
      <c r="L49" s="279"/>
      <c r="M49" s="281"/>
      <c r="N49" s="279"/>
      <c r="O49" s="279"/>
      <c r="P49" s="279"/>
      <c r="Q49" s="279"/>
      <c r="R49" s="279"/>
    </row>
    <row r="50" spans="1:18" x14ac:dyDescent="0.25">
      <c r="A50" s="285"/>
      <c r="B50" s="285"/>
      <c r="C50" s="287"/>
      <c r="D50" s="287"/>
      <c r="E50" s="287"/>
      <c r="F50" s="287"/>
      <c r="G50" s="287"/>
      <c r="H50" s="287"/>
      <c r="I50" s="288"/>
      <c r="J50" s="280"/>
      <c r="K50" s="279"/>
      <c r="L50" s="279"/>
      <c r="M50" s="279"/>
      <c r="N50" s="279"/>
      <c r="O50" s="279"/>
      <c r="P50" s="279"/>
      <c r="Q50" s="279"/>
      <c r="R50" s="279"/>
    </row>
    <row r="51" spans="1:18" x14ac:dyDescent="0.25">
      <c r="A51" s="285"/>
      <c r="B51" s="285"/>
      <c r="C51" s="287"/>
      <c r="D51" s="287"/>
      <c r="E51" s="287"/>
      <c r="F51" s="287"/>
      <c r="G51" s="287"/>
      <c r="H51" s="287"/>
      <c r="I51" s="288"/>
      <c r="J51" s="280"/>
      <c r="K51" s="279"/>
      <c r="L51" s="279"/>
      <c r="M51" s="279"/>
      <c r="N51" s="279"/>
      <c r="O51" s="279"/>
      <c r="P51" s="279"/>
      <c r="Q51" s="279"/>
      <c r="R51" s="279"/>
    </row>
    <row r="52" spans="1:18" x14ac:dyDescent="0.25">
      <c r="A52" s="285"/>
      <c r="B52" s="285"/>
      <c r="C52" s="287"/>
      <c r="D52" s="287"/>
      <c r="E52" s="287"/>
      <c r="F52" s="287"/>
      <c r="G52" s="287"/>
      <c r="H52" s="287"/>
      <c r="I52" s="288"/>
      <c r="J52" s="280"/>
      <c r="K52" s="279"/>
      <c r="L52" s="279"/>
      <c r="M52" s="279"/>
      <c r="N52" s="279"/>
      <c r="O52" s="279"/>
      <c r="P52" s="279"/>
      <c r="Q52" s="279"/>
      <c r="R52" s="279"/>
    </row>
    <row r="53" spans="1:18" x14ac:dyDescent="0.25">
      <c r="A53" s="285"/>
      <c r="B53" s="285"/>
      <c r="C53" s="287"/>
      <c r="D53" s="287"/>
      <c r="E53" s="287"/>
      <c r="F53" s="287"/>
      <c r="G53" s="287"/>
      <c r="H53" s="287"/>
      <c r="I53" s="288"/>
      <c r="J53" s="280"/>
      <c r="K53" s="281"/>
      <c r="L53" s="279"/>
      <c r="M53" s="279"/>
      <c r="N53" s="279"/>
      <c r="O53" s="279"/>
      <c r="P53" s="279"/>
      <c r="Q53" s="279"/>
      <c r="R53" s="279"/>
    </row>
    <row r="54" spans="1:18" x14ac:dyDescent="0.25">
      <c r="A54" s="285"/>
      <c r="B54" s="285"/>
      <c r="C54" s="287"/>
      <c r="D54" s="287"/>
      <c r="E54" s="287"/>
      <c r="F54" s="287"/>
      <c r="G54" s="287"/>
      <c r="H54" s="287"/>
      <c r="I54" s="288"/>
      <c r="J54" s="280"/>
      <c r="K54" s="279"/>
      <c r="L54" s="279"/>
      <c r="M54" s="279"/>
      <c r="N54" s="279"/>
      <c r="O54" s="279"/>
      <c r="P54" s="279"/>
      <c r="Q54" s="279"/>
      <c r="R54" s="279"/>
    </row>
    <row r="55" spans="1:18" x14ac:dyDescent="0.25">
      <c r="A55" s="285"/>
      <c r="B55" s="285"/>
      <c r="C55" s="287"/>
      <c r="D55" s="287"/>
      <c r="E55" s="287"/>
      <c r="F55" s="287"/>
      <c r="G55" s="287"/>
      <c r="H55" s="287"/>
      <c r="I55" s="288"/>
      <c r="J55" s="280"/>
      <c r="K55" s="279"/>
      <c r="L55" s="279"/>
      <c r="M55" s="279"/>
      <c r="N55" s="279"/>
      <c r="O55" s="279"/>
      <c r="P55" s="279"/>
      <c r="Q55" s="279"/>
      <c r="R55" s="279"/>
    </row>
    <row r="56" spans="1:18" x14ac:dyDescent="0.25">
      <c r="A56" s="285"/>
      <c r="B56" s="285"/>
      <c r="C56" s="287"/>
      <c r="D56" s="287"/>
      <c r="E56" s="287"/>
      <c r="F56" s="287"/>
      <c r="G56" s="287"/>
      <c r="H56" s="287"/>
      <c r="I56" s="288"/>
      <c r="J56" s="280"/>
      <c r="K56" s="279"/>
      <c r="L56" s="279"/>
      <c r="M56" s="279"/>
      <c r="N56" s="279"/>
      <c r="O56" s="279"/>
      <c r="P56" s="279"/>
      <c r="Q56" s="279"/>
      <c r="R56" s="279"/>
    </row>
    <row r="57" spans="1:18" x14ac:dyDescent="0.25">
      <c r="A57" s="285"/>
      <c r="B57" s="285"/>
      <c r="C57" s="287"/>
      <c r="D57" s="287"/>
      <c r="E57" s="287"/>
      <c r="F57" s="287"/>
      <c r="G57" s="287"/>
      <c r="H57" s="287"/>
      <c r="I57" s="288"/>
      <c r="J57" s="280"/>
      <c r="K57" s="279"/>
      <c r="L57" s="279"/>
      <c r="M57" s="279"/>
      <c r="N57" s="279"/>
      <c r="O57" s="279"/>
      <c r="P57" s="279"/>
      <c r="Q57" s="279"/>
      <c r="R57" s="279"/>
    </row>
    <row r="58" spans="1:18" x14ac:dyDescent="0.25">
      <c r="A58" s="285"/>
      <c r="B58" s="285"/>
      <c r="C58" s="287"/>
      <c r="D58" s="287"/>
      <c r="E58" s="287"/>
      <c r="F58" s="287"/>
      <c r="G58" s="287"/>
      <c r="H58" s="287"/>
      <c r="I58" s="288"/>
      <c r="J58" s="280"/>
      <c r="K58" s="279"/>
      <c r="L58" s="279"/>
      <c r="M58" s="279"/>
      <c r="N58" s="279"/>
      <c r="O58" s="279"/>
      <c r="P58" s="279"/>
      <c r="Q58" s="279"/>
      <c r="R58" s="279"/>
    </row>
    <row r="59" spans="1:18" x14ac:dyDescent="0.25">
      <c r="A59" s="285"/>
      <c r="B59" s="285"/>
      <c r="C59" s="287"/>
      <c r="D59" s="287"/>
      <c r="E59" s="287"/>
      <c r="F59" s="287"/>
      <c r="G59" s="287"/>
      <c r="H59" s="287"/>
      <c r="I59" s="288"/>
      <c r="J59" s="280"/>
      <c r="K59" s="279"/>
      <c r="L59" s="279"/>
      <c r="M59" s="279"/>
      <c r="N59" s="279"/>
      <c r="O59" s="279"/>
      <c r="P59" s="279"/>
      <c r="Q59" s="279"/>
      <c r="R59" s="279"/>
    </row>
    <row r="60" spans="1:18" x14ac:dyDescent="0.25">
      <c r="A60" s="285"/>
      <c r="B60" s="285"/>
      <c r="C60" s="287"/>
      <c r="D60" s="287"/>
      <c r="E60" s="287"/>
      <c r="F60" s="287"/>
      <c r="G60" s="287"/>
      <c r="H60" s="287"/>
      <c r="I60" s="288"/>
      <c r="J60" s="280"/>
      <c r="K60" s="279"/>
      <c r="L60" s="279"/>
      <c r="M60" s="279"/>
      <c r="N60" s="279"/>
      <c r="O60" s="279"/>
      <c r="P60" s="279"/>
      <c r="Q60" s="279"/>
      <c r="R60" s="279"/>
    </row>
    <row r="61" spans="1:18" x14ac:dyDescent="0.25">
      <c r="A61" s="285"/>
      <c r="B61" s="285"/>
      <c r="C61" s="287"/>
      <c r="D61" s="287"/>
      <c r="E61" s="287"/>
      <c r="F61" s="287"/>
      <c r="G61" s="287"/>
      <c r="H61" s="287"/>
      <c r="I61" s="288"/>
      <c r="J61" s="280"/>
      <c r="K61" s="279"/>
      <c r="L61" s="279"/>
      <c r="M61" s="279"/>
      <c r="N61" s="279"/>
      <c r="O61" s="279"/>
      <c r="P61" s="279"/>
      <c r="Q61" s="279"/>
      <c r="R61" s="279"/>
    </row>
    <row r="62" spans="1:18" x14ac:dyDescent="0.25">
      <c r="A62" s="286"/>
      <c r="B62" s="286"/>
      <c r="C62" s="286"/>
      <c r="D62" s="289"/>
      <c r="E62" s="289"/>
      <c r="F62" s="289"/>
      <c r="G62" s="289"/>
      <c r="H62" s="286"/>
      <c r="I62" s="290"/>
      <c r="J62" s="280"/>
      <c r="K62" s="279"/>
      <c r="L62" s="279"/>
      <c r="M62" s="279"/>
      <c r="N62" s="279"/>
      <c r="O62" s="279"/>
      <c r="P62" s="279"/>
      <c r="Q62" s="279"/>
      <c r="R62" s="279"/>
    </row>
    <row r="63" spans="1:18" x14ac:dyDescent="0.25">
      <c r="A63" s="291"/>
      <c r="B63" s="291"/>
      <c r="C63" s="291"/>
      <c r="D63" s="291"/>
      <c r="E63" s="291"/>
      <c r="F63" s="291"/>
      <c r="G63" s="291"/>
      <c r="H63" s="291"/>
      <c r="I63" s="291"/>
      <c r="J63" s="291"/>
      <c r="K63" s="279"/>
      <c r="L63" s="279"/>
      <c r="M63" s="279"/>
      <c r="N63" s="279"/>
      <c r="O63" s="279"/>
      <c r="P63" s="279"/>
      <c r="Q63" s="279"/>
      <c r="R63" s="279"/>
    </row>
    <row r="64" spans="1:18" x14ac:dyDescent="0.25">
      <c r="A64" s="291"/>
      <c r="B64" s="291"/>
      <c r="C64" s="291"/>
      <c r="D64" s="291"/>
      <c r="E64" s="291"/>
      <c r="F64" s="291"/>
      <c r="G64" s="291"/>
      <c r="H64" s="291"/>
      <c r="I64" s="291"/>
      <c r="J64" s="280"/>
      <c r="K64" s="279"/>
      <c r="L64" s="279"/>
      <c r="M64" s="279"/>
      <c r="N64" s="279"/>
      <c r="O64" s="279"/>
      <c r="P64" s="279"/>
      <c r="Q64" s="279"/>
      <c r="R64" s="279"/>
    </row>
  </sheetData>
  <sortState ref="L5:M29">
    <sortCondition descending="1" ref="M5:M29"/>
  </sortState>
  <mergeCells count="6">
    <mergeCell ref="A3:A4"/>
    <mergeCell ref="B3:B4"/>
    <mergeCell ref="C3:C4"/>
    <mergeCell ref="D3:D4"/>
    <mergeCell ref="A1:D1"/>
    <mergeCell ref="A2:D2"/>
  </mergeCells>
  <pageMargins left="0.51181102362204722" right="0.11811023622047245" top="0.74803149606299213" bottom="0.74803149606299213" header="0.31496062992125984" footer="0.31496062992125984"/>
  <pageSetup paperSize="9" scale="9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41"/>
  <sheetViews>
    <sheetView topLeftCell="A10" workbookViewId="0">
      <selection activeCell="B16" sqref="B16:C40"/>
    </sheetView>
  </sheetViews>
  <sheetFormatPr baseColWidth="10" defaultRowHeight="15" x14ac:dyDescent="0.25"/>
  <cols>
    <col min="1" max="2" width="17.5703125" bestFit="1" customWidth="1"/>
    <col min="3" max="3" width="16.42578125" bestFit="1" customWidth="1"/>
    <col min="4" max="4" width="12.5703125" customWidth="1"/>
    <col min="5" max="5" width="4" bestFit="1" customWidth="1"/>
    <col min="6" max="7" width="3" bestFit="1" customWidth="1"/>
    <col min="8" max="8" width="12.5703125" bestFit="1" customWidth="1"/>
  </cols>
  <sheetData>
    <row r="3" spans="1:8" x14ac:dyDescent="0.25">
      <c r="A3" s="166" t="s">
        <v>857</v>
      </c>
      <c r="B3" s="166" t="s">
        <v>858</v>
      </c>
    </row>
    <row r="4" spans="1:8" x14ac:dyDescent="0.25">
      <c r="A4" s="166" t="s">
        <v>799</v>
      </c>
      <c r="B4">
        <v>9</v>
      </c>
      <c r="C4">
        <v>10</v>
      </c>
      <c r="D4">
        <v>11</v>
      </c>
      <c r="E4">
        <v>12</v>
      </c>
      <c r="F4">
        <v>13</v>
      </c>
      <c r="G4">
        <v>14</v>
      </c>
      <c r="H4" t="s">
        <v>800</v>
      </c>
    </row>
    <row r="5" spans="1:8" x14ac:dyDescent="0.25">
      <c r="A5" s="167">
        <v>1</v>
      </c>
      <c r="B5" s="105"/>
      <c r="C5" s="105">
        <v>45</v>
      </c>
      <c r="D5" s="105">
        <v>214</v>
      </c>
      <c r="E5" s="105">
        <v>6</v>
      </c>
      <c r="F5" s="105">
        <v>2</v>
      </c>
      <c r="G5" s="105">
        <v>1</v>
      </c>
      <c r="H5" s="105">
        <v>268</v>
      </c>
    </row>
    <row r="6" spans="1:8" x14ac:dyDescent="0.25">
      <c r="A6" s="167">
        <v>2</v>
      </c>
      <c r="B6" s="105">
        <v>15</v>
      </c>
      <c r="C6" s="105">
        <v>89</v>
      </c>
      <c r="D6" s="105">
        <v>244</v>
      </c>
      <c r="E6" s="105">
        <v>19</v>
      </c>
      <c r="F6" s="105">
        <v>4</v>
      </c>
      <c r="G6" s="105"/>
      <c r="H6" s="105">
        <v>371</v>
      </c>
    </row>
    <row r="7" spans="1:8" x14ac:dyDescent="0.25">
      <c r="A7" s="167">
        <v>3</v>
      </c>
      <c r="B7" s="105">
        <v>28</v>
      </c>
      <c r="C7" s="105">
        <v>171</v>
      </c>
      <c r="D7" s="105">
        <v>22</v>
      </c>
      <c r="E7" s="105">
        <v>9</v>
      </c>
      <c r="F7" s="105">
        <v>2</v>
      </c>
      <c r="G7" s="105"/>
      <c r="H7" s="105">
        <v>232</v>
      </c>
    </row>
    <row r="8" spans="1:8" x14ac:dyDescent="0.25">
      <c r="A8" s="167">
        <v>4</v>
      </c>
      <c r="B8" s="105">
        <v>29</v>
      </c>
      <c r="C8" s="105">
        <v>89</v>
      </c>
      <c r="D8" s="105">
        <v>54</v>
      </c>
      <c r="E8" s="105">
        <v>46</v>
      </c>
      <c r="F8" s="105">
        <v>20</v>
      </c>
      <c r="G8" s="105">
        <v>1</v>
      </c>
      <c r="H8" s="105">
        <v>239</v>
      </c>
    </row>
    <row r="9" spans="1:8" x14ac:dyDescent="0.25">
      <c r="A9" s="167">
        <v>5</v>
      </c>
      <c r="B9" s="105">
        <v>99</v>
      </c>
      <c r="C9" s="105">
        <v>203</v>
      </c>
      <c r="D9" s="105">
        <v>25</v>
      </c>
      <c r="E9" s="105">
        <v>7</v>
      </c>
      <c r="F9" s="105">
        <v>3</v>
      </c>
      <c r="G9" s="105"/>
      <c r="H9" s="105">
        <v>337</v>
      </c>
    </row>
    <row r="10" spans="1:8" x14ac:dyDescent="0.25">
      <c r="A10" s="167">
        <v>6</v>
      </c>
      <c r="B10" s="105">
        <v>49</v>
      </c>
      <c r="C10" s="105">
        <v>30</v>
      </c>
      <c r="D10" s="105">
        <v>29</v>
      </c>
      <c r="E10" s="105">
        <v>17</v>
      </c>
      <c r="F10" s="105">
        <v>1</v>
      </c>
      <c r="G10" s="105"/>
      <c r="H10" s="105">
        <v>126</v>
      </c>
    </row>
    <row r="11" spans="1:8" x14ac:dyDescent="0.25">
      <c r="A11" s="167" t="s">
        <v>800</v>
      </c>
      <c r="B11" s="105">
        <v>220</v>
      </c>
      <c r="C11" s="105">
        <v>627</v>
      </c>
      <c r="D11" s="105">
        <v>588</v>
      </c>
      <c r="E11" s="105">
        <v>104</v>
      </c>
      <c r="F11" s="105">
        <v>32</v>
      </c>
      <c r="G11" s="105">
        <v>2</v>
      </c>
      <c r="H11" s="105">
        <v>1573</v>
      </c>
    </row>
    <row r="15" spans="1:8" x14ac:dyDescent="0.25">
      <c r="A15" s="166" t="s">
        <v>799</v>
      </c>
      <c r="B15" t="s">
        <v>857</v>
      </c>
      <c r="C15" t="s">
        <v>899</v>
      </c>
    </row>
    <row r="16" spans="1:8" x14ac:dyDescent="0.25">
      <c r="A16" s="167" t="s">
        <v>41</v>
      </c>
      <c r="B16" s="105">
        <v>78</v>
      </c>
      <c r="C16" s="105">
        <v>17</v>
      </c>
    </row>
    <row r="17" spans="1:3" x14ac:dyDescent="0.25">
      <c r="A17" s="167" t="s">
        <v>72</v>
      </c>
      <c r="B17" s="105">
        <v>144</v>
      </c>
      <c r="C17" s="105">
        <v>45</v>
      </c>
    </row>
    <row r="18" spans="1:3" x14ac:dyDescent="0.25">
      <c r="A18" s="167" t="s">
        <v>136</v>
      </c>
      <c r="B18" s="105">
        <v>83</v>
      </c>
      <c r="C18" s="105">
        <v>39</v>
      </c>
    </row>
    <row r="19" spans="1:3" x14ac:dyDescent="0.25">
      <c r="A19" s="167" t="s">
        <v>175</v>
      </c>
      <c r="B19" s="105">
        <v>89</v>
      </c>
      <c r="C19" s="105">
        <v>39</v>
      </c>
    </row>
    <row r="20" spans="1:3" x14ac:dyDescent="0.25">
      <c r="A20" s="167" t="s">
        <v>218</v>
      </c>
      <c r="B20" s="105">
        <v>117</v>
      </c>
      <c r="C20" s="105">
        <v>43</v>
      </c>
    </row>
    <row r="21" spans="1:3" x14ac:dyDescent="0.25">
      <c r="A21" s="167" t="s">
        <v>274</v>
      </c>
      <c r="B21" s="105">
        <v>126</v>
      </c>
      <c r="C21" s="105">
        <v>30</v>
      </c>
    </row>
    <row r="22" spans="1:3" x14ac:dyDescent="0.25">
      <c r="A22" s="167" t="s">
        <v>306</v>
      </c>
      <c r="B22" s="105">
        <v>79</v>
      </c>
      <c r="C22" s="105">
        <v>29</v>
      </c>
    </row>
    <row r="23" spans="1:3" x14ac:dyDescent="0.25">
      <c r="A23" s="167" t="s">
        <v>344</v>
      </c>
      <c r="B23" s="105">
        <v>96</v>
      </c>
      <c r="C23" s="105">
        <v>51</v>
      </c>
    </row>
    <row r="24" spans="1:3" x14ac:dyDescent="0.25">
      <c r="A24" s="167" t="s">
        <v>393</v>
      </c>
      <c r="B24" s="105">
        <v>79</v>
      </c>
      <c r="C24" s="105">
        <v>33</v>
      </c>
    </row>
    <row r="25" spans="1:3" x14ac:dyDescent="0.25">
      <c r="A25" s="167" t="s">
        <v>428</v>
      </c>
      <c r="B25" s="105">
        <v>16</v>
      </c>
      <c r="C25" s="105">
        <v>9</v>
      </c>
    </row>
    <row r="26" spans="1:3" x14ac:dyDescent="0.25">
      <c r="A26" s="167" t="s">
        <v>440</v>
      </c>
      <c r="B26" s="105">
        <v>88</v>
      </c>
      <c r="C26" s="105">
        <v>41</v>
      </c>
    </row>
    <row r="27" spans="1:3" x14ac:dyDescent="0.25">
      <c r="A27" s="167" t="s">
        <v>76</v>
      </c>
      <c r="B27" s="105">
        <v>75</v>
      </c>
      <c r="C27" s="105">
        <v>29</v>
      </c>
    </row>
    <row r="28" spans="1:3" x14ac:dyDescent="0.25">
      <c r="A28" s="167" t="s">
        <v>519</v>
      </c>
      <c r="B28" s="105">
        <v>27</v>
      </c>
      <c r="C28" s="105">
        <v>16</v>
      </c>
    </row>
    <row r="29" spans="1:3" x14ac:dyDescent="0.25">
      <c r="A29" s="167" t="s">
        <v>801</v>
      </c>
      <c r="B29" s="105">
        <v>16</v>
      </c>
      <c r="C29" s="105">
        <v>3</v>
      </c>
    </row>
    <row r="30" spans="1:3" x14ac:dyDescent="0.25">
      <c r="A30" s="167" t="s">
        <v>802</v>
      </c>
      <c r="B30" s="105">
        <v>101</v>
      </c>
      <c r="C30" s="105">
        <v>38</v>
      </c>
    </row>
    <row r="31" spans="1:3" x14ac:dyDescent="0.25">
      <c r="A31" s="167" t="s">
        <v>579</v>
      </c>
      <c r="B31" s="105">
        <v>51</v>
      </c>
      <c r="C31" s="105">
        <v>15</v>
      </c>
    </row>
    <row r="32" spans="1:3" x14ac:dyDescent="0.25">
      <c r="A32" s="167" t="s">
        <v>596</v>
      </c>
      <c r="B32" s="105">
        <v>8</v>
      </c>
      <c r="C32" s="105">
        <v>6</v>
      </c>
    </row>
    <row r="33" spans="1:3" x14ac:dyDescent="0.25">
      <c r="A33" s="167" t="s">
        <v>605</v>
      </c>
      <c r="B33" s="105">
        <v>14</v>
      </c>
      <c r="C33" s="105">
        <v>12</v>
      </c>
    </row>
    <row r="34" spans="1:3" x14ac:dyDescent="0.25">
      <c r="A34" s="167" t="s">
        <v>620</v>
      </c>
      <c r="B34" s="105">
        <v>26</v>
      </c>
      <c r="C34" s="105">
        <v>19</v>
      </c>
    </row>
    <row r="35" spans="1:3" x14ac:dyDescent="0.25">
      <c r="A35" s="167" t="s">
        <v>639</v>
      </c>
      <c r="B35" s="105">
        <v>53</v>
      </c>
      <c r="C35" s="105">
        <v>19</v>
      </c>
    </row>
    <row r="36" spans="1:3" x14ac:dyDescent="0.25">
      <c r="A36" s="167" t="s">
        <v>664</v>
      </c>
      <c r="B36" s="105">
        <v>107</v>
      </c>
      <c r="C36" s="105">
        <v>28</v>
      </c>
    </row>
    <row r="37" spans="1:3" x14ac:dyDescent="0.25">
      <c r="A37" s="167" t="s">
        <v>697</v>
      </c>
      <c r="B37" s="105">
        <v>64</v>
      </c>
      <c r="C37" s="105">
        <v>32</v>
      </c>
    </row>
    <row r="38" spans="1:3" x14ac:dyDescent="0.25">
      <c r="A38" s="167" t="s">
        <v>730</v>
      </c>
      <c r="B38" s="105">
        <v>15</v>
      </c>
      <c r="C38" s="105">
        <v>11</v>
      </c>
    </row>
    <row r="39" spans="1:3" x14ac:dyDescent="0.25">
      <c r="A39" s="167" t="s">
        <v>741</v>
      </c>
      <c r="B39" s="105">
        <v>8</v>
      </c>
      <c r="C39" s="105">
        <v>4</v>
      </c>
    </row>
    <row r="40" spans="1:3" x14ac:dyDescent="0.25">
      <c r="A40" s="167" t="s">
        <v>594</v>
      </c>
      <c r="B40" s="105">
        <v>13</v>
      </c>
      <c r="C40" s="105">
        <v>9</v>
      </c>
    </row>
    <row r="41" spans="1:3" x14ac:dyDescent="0.25">
      <c r="A41" s="167" t="s">
        <v>800</v>
      </c>
      <c r="B41" s="105">
        <v>1573</v>
      </c>
      <c r="C41" s="105">
        <v>617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A1:BK626"/>
  <sheetViews>
    <sheetView tabSelected="1" zoomScale="80" zoomScaleNormal="80" workbookViewId="0">
      <pane xSplit="10" ySplit="6" topLeftCell="AU606" activePane="bottomRight" state="frozen"/>
      <selection activeCell="A69" sqref="A69:G69"/>
      <selection pane="topRight" activeCell="A69" sqref="A69:G69"/>
      <selection pane="bottomLeft" activeCell="A69" sqref="A69:G69"/>
      <selection pane="bottomRight" activeCell="R625" sqref="R625"/>
    </sheetView>
  </sheetViews>
  <sheetFormatPr baseColWidth="10" defaultRowHeight="15" x14ac:dyDescent="0.25"/>
  <cols>
    <col min="1" max="1" width="5.42578125" style="1" customWidth="1"/>
    <col min="2" max="2" width="10.140625" style="1" customWidth="1"/>
    <col min="3" max="3" width="13.28515625" style="1" customWidth="1"/>
    <col min="4" max="4" width="16" style="1" customWidth="1"/>
    <col min="5" max="5" width="19.42578125" style="1" customWidth="1"/>
    <col min="6" max="7" width="8.140625" style="1" customWidth="1"/>
    <col min="8" max="8" width="10.140625" style="1" customWidth="1"/>
    <col min="9" max="9" width="33.7109375" style="1" customWidth="1"/>
    <col min="10" max="10" width="7.42578125" style="1" customWidth="1"/>
    <col min="11" max="12" width="8.85546875" style="1" customWidth="1"/>
    <col min="13" max="15" width="9.7109375" style="1" customWidth="1"/>
    <col min="16" max="22" width="11.140625" style="1" customWidth="1"/>
    <col min="23" max="23" width="13.140625" style="1" customWidth="1"/>
    <col min="24" max="24" width="14" style="1" customWidth="1"/>
    <col min="25" max="25" width="9.5703125" style="1" customWidth="1"/>
    <col min="26" max="26" width="10.5703125" style="1" customWidth="1"/>
    <col min="27" max="59" width="11.42578125" style="1" customWidth="1"/>
    <col min="60" max="61" width="12.85546875" style="1" customWidth="1"/>
    <col min="62" max="62" width="11.42578125" style="1" customWidth="1"/>
    <col min="63" max="16384" width="11.42578125" style="1"/>
  </cols>
  <sheetData>
    <row r="1" spans="1:63" x14ac:dyDescent="0.25">
      <c r="E1" s="5" t="s">
        <v>39</v>
      </c>
      <c r="AA1" s="28"/>
      <c r="AB1" s="28"/>
      <c r="AC1" s="28"/>
      <c r="AD1" s="28"/>
      <c r="AE1" s="28"/>
      <c r="AF1" s="28"/>
    </row>
    <row r="2" spans="1:63" ht="15.75" customHeight="1" thickBot="1" x14ac:dyDescent="0.3">
      <c r="P2" s="336" t="s">
        <v>815</v>
      </c>
      <c r="Q2" s="337"/>
      <c r="R2" s="337"/>
      <c r="S2" s="338"/>
      <c r="T2" s="333" t="s">
        <v>814</v>
      </c>
      <c r="U2" s="334"/>
      <c r="V2" s="335"/>
      <c r="W2" s="336" t="s">
        <v>814</v>
      </c>
      <c r="X2" s="337"/>
      <c r="Y2" s="337"/>
      <c r="Z2" s="338"/>
      <c r="AA2" s="336" t="s">
        <v>814</v>
      </c>
      <c r="AB2" s="337"/>
      <c r="AC2" s="338"/>
      <c r="AD2" s="336" t="s">
        <v>816</v>
      </c>
      <c r="AE2" s="337"/>
      <c r="AF2" s="338"/>
      <c r="AG2" s="336" t="s">
        <v>817</v>
      </c>
      <c r="AH2" s="337"/>
      <c r="AI2" s="338"/>
      <c r="AJ2" s="336" t="s">
        <v>818</v>
      </c>
      <c r="AK2" s="337"/>
      <c r="AL2" s="337"/>
      <c r="AM2" s="330" t="s">
        <v>787</v>
      </c>
      <c r="AN2" s="331"/>
      <c r="AO2" s="331"/>
      <c r="AP2" s="331"/>
      <c r="AQ2" s="331"/>
      <c r="AR2" s="332"/>
      <c r="AS2" s="327" t="s">
        <v>819</v>
      </c>
      <c r="AT2" s="328"/>
      <c r="AU2" s="328"/>
      <c r="AV2" s="328"/>
      <c r="AW2" s="328"/>
      <c r="AX2" s="329"/>
      <c r="AY2" s="330" t="s">
        <v>813</v>
      </c>
      <c r="AZ2" s="331"/>
      <c r="BA2" s="332"/>
      <c r="BB2" s="327" t="s">
        <v>820</v>
      </c>
      <c r="BC2" s="328"/>
      <c r="BD2" s="329"/>
      <c r="BE2" s="327" t="s">
        <v>821</v>
      </c>
      <c r="BF2" s="328"/>
      <c r="BG2" s="329"/>
    </row>
    <row r="3" spans="1:63" ht="16.5" customHeight="1" thickBot="1" x14ac:dyDescent="0.3">
      <c r="A3" s="339" t="s">
        <v>40</v>
      </c>
      <c r="B3" s="340"/>
      <c r="C3" s="340"/>
      <c r="D3" s="340"/>
      <c r="E3" s="340"/>
      <c r="F3" s="340"/>
      <c r="G3" s="340"/>
      <c r="H3" s="340"/>
      <c r="I3" s="340"/>
      <c r="J3" s="46"/>
      <c r="K3" s="46"/>
      <c r="L3" s="46"/>
      <c r="M3" s="46"/>
      <c r="N3" s="46"/>
      <c r="O3" s="46"/>
      <c r="P3" s="341" t="s">
        <v>767</v>
      </c>
      <c r="Q3" s="342"/>
      <c r="R3" s="342"/>
      <c r="S3" s="342"/>
      <c r="T3" s="342"/>
      <c r="U3" s="342"/>
      <c r="V3" s="342"/>
      <c r="W3" s="342"/>
      <c r="X3" s="342"/>
      <c r="Y3" s="342"/>
      <c r="Z3" s="343"/>
      <c r="AA3" s="375" t="s">
        <v>770</v>
      </c>
      <c r="AB3" s="376"/>
      <c r="AC3" s="376"/>
      <c r="AD3" s="377"/>
      <c r="AE3" s="377"/>
      <c r="AF3" s="378"/>
      <c r="AG3" s="379" t="s">
        <v>771</v>
      </c>
      <c r="AH3" s="380"/>
      <c r="AI3" s="380"/>
      <c r="AJ3" s="369" t="s">
        <v>784</v>
      </c>
      <c r="AK3" s="370"/>
      <c r="AL3" s="370"/>
      <c r="AM3" s="351" t="s">
        <v>865</v>
      </c>
      <c r="AN3" s="352"/>
      <c r="AO3" s="352"/>
      <c r="AP3" s="352"/>
      <c r="AQ3" s="352"/>
      <c r="AR3" s="352"/>
      <c r="AS3" s="352"/>
      <c r="AT3" s="352"/>
      <c r="AU3" s="352"/>
      <c r="AV3" s="352"/>
      <c r="AW3" s="352"/>
      <c r="AX3" s="352"/>
      <c r="AY3" s="352"/>
      <c r="AZ3" s="352"/>
      <c r="BA3" s="352"/>
      <c r="BB3" s="352"/>
      <c r="BC3" s="352"/>
      <c r="BD3" s="352"/>
      <c r="BE3" s="352"/>
      <c r="BF3" s="352"/>
      <c r="BG3" s="353"/>
    </row>
    <row r="4" spans="1:63" ht="47.25" customHeight="1" thickBot="1" x14ac:dyDescent="0.3">
      <c r="C4" s="346" t="s">
        <v>903</v>
      </c>
      <c r="D4" s="346"/>
      <c r="E4" s="346"/>
      <c r="F4" s="346"/>
      <c r="G4" s="58"/>
      <c r="H4" s="58"/>
      <c r="I4" s="58"/>
      <c r="J4" s="58"/>
      <c r="P4" s="344" t="s">
        <v>806</v>
      </c>
      <c r="Q4" s="345"/>
      <c r="R4" s="345"/>
      <c r="S4" s="345"/>
      <c r="T4" s="349" t="s">
        <v>868</v>
      </c>
      <c r="U4" s="350"/>
      <c r="V4" s="350"/>
      <c r="W4" s="347" t="s">
        <v>859</v>
      </c>
      <c r="X4" s="348"/>
      <c r="Y4" s="348"/>
      <c r="Z4" s="348"/>
      <c r="AA4" s="372" t="s">
        <v>768</v>
      </c>
      <c r="AB4" s="373"/>
      <c r="AC4" s="374"/>
      <c r="AD4" s="372" t="s">
        <v>869</v>
      </c>
      <c r="AE4" s="373"/>
      <c r="AF4" s="374"/>
      <c r="AG4" s="379" t="s">
        <v>872</v>
      </c>
      <c r="AH4" s="380"/>
      <c r="AI4" s="381"/>
      <c r="AJ4" s="357" t="s">
        <v>875</v>
      </c>
      <c r="AK4" s="358"/>
      <c r="AL4" s="358"/>
      <c r="AM4" s="354" t="s">
        <v>878</v>
      </c>
      <c r="AN4" s="355"/>
      <c r="AO4" s="355"/>
      <c r="AP4" s="355"/>
      <c r="AQ4" s="355"/>
      <c r="AR4" s="356"/>
      <c r="AS4" s="354" t="s">
        <v>785</v>
      </c>
      <c r="AT4" s="355"/>
      <c r="AU4" s="355"/>
      <c r="AV4" s="355"/>
      <c r="AW4" s="355"/>
      <c r="AX4" s="356"/>
      <c r="AY4" s="354" t="s">
        <v>881</v>
      </c>
      <c r="AZ4" s="355"/>
      <c r="BA4" s="356"/>
      <c r="BB4" s="354" t="s">
        <v>882</v>
      </c>
      <c r="BC4" s="355"/>
      <c r="BD4" s="356"/>
      <c r="BE4" s="354" t="s">
        <v>789</v>
      </c>
      <c r="BF4" s="355"/>
      <c r="BG4" s="356"/>
    </row>
    <row r="5" spans="1:63" ht="64.5" customHeight="1" thickBot="1" x14ac:dyDescent="0.3">
      <c r="C5" s="57"/>
      <c r="D5" s="57"/>
      <c r="E5" s="57"/>
      <c r="F5" s="58"/>
      <c r="G5" s="58"/>
      <c r="H5" s="58"/>
      <c r="I5" s="58"/>
      <c r="J5" s="58"/>
      <c r="P5" s="344" t="s">
        <v>866</v>
      </c>
      <c r="Q5" s="345"/>
      <c r="R5" s="345"/>
      <c r="S5" s="345"/>
      <c r="T5" s="349" t="s">
        <v>766</v>
      </c>
      <c r="U5" s="350"/>
      <c r="V5" s="350"/>
      <c r="W5" s="347" t="s">
        <v>860</v>
      </c>
      <c r="X5" s="348"/>
      <c r="Y5" s="348"/>
      <c r="Z5" s="348"/>
      <c r="AA5" s="372" t="s">
        <v>769</v>
      </c>
      <c r="AB5" s="373"/>
      <c r="AC5" s="374"/>
      <c r="AD5" s="372" t="s">
        <v>890</v>
      </c>
      <c r="AE5" s="373"/>
      <c r="AF5" s="374"/>
      <c r="AG5" s="379" t="s">
        <v>891</v>
      </c>
      <c r="AH5" s="380"/>
      <c r="AI5" s="381"/>
      <c r="AJ5" s="357" t="s">
        <v>876</v>
      </c>
      <c r="AK5" s="358"/>
      <c r="AL5" s="359"/>
      <c r="AM5" s="366" t="s">
        <v>879</v>
      </c>
      <c r="AN5" s="367"/>
      <c r="AO5" s="368"/>
      <c r="AP5" s="366" t="s">
        <v>880</v>
      </c>
      <c r="AQ5" s="367"/>
      <c r="AR5" s="368"/>
      <c r="AS5" s="360" t="s">
        <v>786</v>
      </c>
      <c r="AT5" s="361"/>
      <c r="AU5" s="362"/>
      <c r="AV5" s="363" t="s">
        <v>822</v>
      </c>
      <c r="AW5" s="364"/>
      <c r="AX5" s="365"/>
      <c r="AY5" s="371" t="s">
        <v>851</v>
      </c>
      <c r="AZ5" s="367"/>
      <c r="BA5" s="368"/>
      <c r="BB5" s="360" t="s">
        <v>883</v>
      </c>
      <c r="BC5" s="361"/>
      <c r="BD5" s="362"/>
      <c r="BE5" s="360" t="s">
        <v>790</v>
      </c>
      <c r="BF5" s="361"/>
      <c r="BG5" s="362"/>
      <c r="BJ5" s="7" t="s">
        <v>764</v>
      </c>
    </row>
    <row r="6" spans="1:63" ht="101.25" customHeight="1" thickBot="1" x14ac:dyDescent="0.3">
      <c r="A6" s="2" t="s">
        <v>0</v>
      </c>
      <c r="B6" s="2" t="s">
        <v>1</v>
      </c>
      <c r="C6" s="2" t="s">
        <v>2</v>
      </c>
      <c r="D6" s="2" t="s">
        <v>3</v>
      </c>
      <c r="E6" s="10" t="s">
        <v>4</v>
      </c>
      <c r="F6" s="11" t="s">
        <v>756</v>
      </c>
      <c r="G6" s="11" t="s">
        <v>757</v>
      </c>
      <c r="H6" s="11" t="s">
        <v>791</v>
      </c>
      <c r="I6" s="11" t="s">
        <v>792</v>
      </c>
      <c r="J6" s="260" t="s">
        <v>894</v>
      </c>
      <c r="K6" s="11" t="s">
        <v>758</v>
      </c>
      <c r="L6" s="11" t="s">
        <v>759</v>
      </c>
      <c r="M6" s="11" t="s">
        <v>887</v>
      </c>
      <c r="N6" s="11" t="s">
        <v>888</v>
      </c>
      <c r="O6" s="11" t="s">
        <v>889</v>
      </c>
      <c r="P6" s="3" t="s">
        <v>886</v>
      </c>
      <c r="Q6" s="51" t="s">
        <v>805</v>
      </c>
      <c r="R6" s="191" t="s">
        <v>761</v>
      </c>
      <c r="S6" s="191" t="s">
        <v>762</v>
      </c>
      <c r="T6" s="33" t="s">
        <v>765</v>
      </c>
      <c r="U6" s="191" t="s">
        <v>761</v>
      </c>
      <c r="V6" s="191" t="s">
        <v>762</v>
      </c>
      <c r="W6" s="33" t="s">
        <v>765</v>
      </c>
      <c r="X6" s="106" t="s">
        <v>862</v>
      </c>
      <c r="Y6" s="191" t="s">
        <v>761</v>
      </c>
      <c r="Z6" s="191" t="s">
        <v>762</v>
      </c>
      <c r="AA6" s="76" t="s">
        <v>765</v>
      </c>
      <c r="AB6" s="191" t="s">
        <v>761</v>
      </c>
      <c r="AC6" s="191" t="s">
        <v>762</v>
      </c>
      <c r="AD6" s="76" t="s">
        <v>765</v>
      </c>
      <c r="AE6" s="77" t="s">
        <v>761</v>
      </c>
      <c r="AF6" s="78" t="s">
        <v>762</v>
      </c>
      <c r="AG6" s="79" t="s">
        <v>765</v>
      </c>
      <c r="AH6" s="191" t="s">
        <v>761</v>
      </c>
      <c r="AI6" s="191" t="s">
        <v>762</v>
      </c>
      <c r="AJ6" s="6" t="s">
        <v>765</v>
      </c>
      <c r="AK6" s="4" t="s">
        <v>761</v>
      </c>
      <c r="AL6" s="110" t="s">
        <v>762</v>
      </c>
      <c r="AM6" s="41" t="s">
        <v>765</v>
      </c>
      <c r="AN6" s="191" t="s">
        <v>761</v>
      </c>
      <c r="AO6" s="191" t="s">
        <v>762</v>
      </c>
      <c r="AP6" s="41" t="s">
        <v>765</v>
      </c>
      <c r="AQ6" s="191" t="s">
        <v>761</v>
      </c>
      <c r="AR6" s="191" t="s">
        <v>762</v>
      </c>
      <c r="AS6" s="41" t="s">
        <v>765</v>
      </c>
      <c r="AT6" s="4" t="s">
        <v>761</v>
      </c>
      <c r="AU6" s="4" t="s">
        <v>762</v>
      </c>
      <c r="AV6" s="98" t="s">
        <v>765</v>
      </c>
      <c r="AW6" s="4" t="s">
        <v>761</v>
      </c>
      <c r="AX6" s="4" t="s">
        <v>762</v>
      </c>
      <c r="AY6" s="41" t="s">
        <v>765</v>
      </c>
      <c r="AZ6" s="191" t="s">
        <v>761</v>
      </c>
      <c r="BA6" s="191" t="s">
        <v>762</v>
      </c>
      <c r="BB6" s="41" t="s">
        <v>765</v>
      </c>
      <c r="BC6" s="191" t="s">
        <v>761</v>
      </c>
      <c r="BD6" s="191" t="s">
        <v>762</v>
      </c>
      <c r="BE6" s="41" t="s">
        <v>765</v>
      </c>
      <c r="BF6" s="77" t="s">
        <v>761</v>
      </c>
      <c r="BG6" s="78" t="s">
        <v>762</v>
      </c>
      <c r="BH6" s="81" t="s">
        <v>893</v>
      </c>
      <c r="BI6" s="82" t="s">
        <v>760</v>
      </c>
      <c r="BJ6" s="75" t="s">
        <v>763</v>
      </c>
      <c r="BK6" s="261" t="s">
        <v>897</v>
      </c>
    </row>
    <row r="7" spans="1:63" ht="20.100000000000001" customHeight="1" x14ac:dyDescent="0.25">
      <c r="A7" s="23">
        <v>1</v>
      </c>
      <c r="B7" s="23">
        <v>10102</v>
      </c>
      <c r="C7" s="23" t="s">
        <v>41</v>
      </c>
      <c r="D7" s="23" t="s">
        <v>42</v>
      </c>
      <c r="E7" s="23" t="s">
        <v>43</v>
      </c>
      <c r="F7" s="24">
        <v>1</v>
      </c>
      <c r="G7" s="24">
        <v>3</v>
      </c>
      <c r="H7" s="99">
        <v>3</v>
      </c>
      <c r="I7" s="101" t="s">
        <v>796</v>
      </c>
      <c r="J7" s="101">
        <v>2</v>
      </c>
      <c r="K7" s="61">
        <v>0</v>
      </c>
      <c r="L7" s="62">
        <v>0</v>
      </c>
      <c r="M7" s="24">
        <v>287</v>
      </c>
      <c r="N7" s="67">
        <v>51.3</v>
      </c>
      <c r="O7" s="103">
        <v>100</v>
      </c>
      <c r="P7" s="69">
        <v>1</v>
      </c>
      <c r="Q7" s="70">
        <v>10</v>
      </c>
      <c r="R7" s="59">
        <f>((S7-P7)*3/7)+P7</f>
        <v>1</v>
      </c>
      <c r="S7" s="107">
        <v>1</v>
      </c>
      <c r="T7" s="162">
        <v>0</v>
      </c>
      <c r="U7" s="228">
        <f>ROUNDUP(((V7-T7)*3/7)+T7,0)</f>
        <v>2</v>
      </c>
      <c r="V7" s="229">
        <v>3</v>
      </c>
      <c r="W7" s="187">
        <v>0</v>
      </c>
      <c r="X7" s="181">
        <v>7</v>
      </c>
      <c r="Y7" s="224">
        <f t="shared" ref="Y7:Y18" si="0">((Z7-W7)*3/7)+W7</f>
        <v>6.4285716840199056E-2</v>
      </c>
      <c r="Z7" s="182">
        <v>0.15000000596046448</v>
      </c>
      <c r="AA7" s="151">
        <v>0</v>
      </c>
      <c r="AB7" s="228">
        <f>ROUNDUP(((AC7-AA7)*3/7)+AA7,0)</f>
        <v>5</v>
      </c>
      <c r="AC7" s="233">
        <v>11</v>
      </c>
      <c r="AD7" s="38" t="s">
        <v>35</v>
      </c>
      <c r="AE7" s="39" t="s">
        <v>35</v>
      </c>
      <c r="AF7" s="40" t="s">
        <v>35</v>
      </c>
      <c r="AG7" s="38">
        <v>0</v>
      </c>
      <c r="AH7" s="237">
        <f>ROUNDUP(((AI7-AG7)*3/7)+AG7,0)</f>
        <v>3</v>
      </c>
      <c r="AI7" s="238">
        <v>5</v>
      </c>
      <c r="AJ7" s="47">
        <v>0</v>
      </c>
      <c r="AK7" s="244">
        <v>2</v>
      </c>
      <c r="AL7" s="245">
        <v>10</v>
      </c>
      <c r="AM7" s="38" t="s">
        <v>35</v>
      </c>
      <c r="AN7" s="39" t="s">
        <v>35</v>
      </c>
      <c r="AO7" s="40" t="s">
        <v>35</v>
      </c>
      <c r="AP7" s="38" t="s">
        <v>35</v>
      </c>
      <c r="AQ7" s="39" t="s">
        <v>35</v>
      </c>
      <c r="AR7" s="40" t="s">
        <v>35</v>
      </c>
      <c r="AS7" s="87">
        <v>0.88</v>
      </c>
      <c r="AT7" s="88">
        <v>0.9</v>
      </c>
      <c r="AU7" s="89">
        <v>0.95</v>
      </c>
      <c r="AV7" s="38">
        <v>0</v>
      </c>
      <c r="AW7" s="250">
        <v>22</v>
      </c>
      <c r="AX7" s="251">
        <v>45</v>
      </c>
      <c r="AY7" s="156">
        <v>0</v>
      </c>
      <c r="AZ7" s="175">
        <f>IFERROR(ROUND(((BA7-AY7)*3/7)+AY7,0),"No corresponde")</f>
        <v>0</v>
      </c>
      <c r="BA7" s="157">
        <v>1</v>
      </c>
      <c r="BB7" s="38">
        <v>0</v>
      </c>
      <c r="BC7" s="257">
        <v>1</v>
      </c>
      <c r="BD7" s="238">
        <v>3</v>
      </c>
      <c r="BE7" s="38" t="s">
        <v>35</v>
      </c>
      <c r="BF7" s="39" t="s">
        <v>35</v>
      </c>
      <c r="BG7" s="40" t="s">
        <v>35</v>
      </c>
      <c r="BH7" s="83">
        <f t="shared" ref="BH7:BH18" si="1">COUNTIF(AZ7,"&gt;0")+COUNTIF(R7,"&gt;0")+COUNTIF(U7,"&gt;0")+COUNTIF(Y7,"&gt;0")+COUNTIF(AB7,"&gt;0")+COUNTIF(AE7,"&gt;0")+COUNTIF(AH7,"&gt;0")+COUNTIF(AK7,"&gt;0")+COUNTIF(AT7,"&gt;0")+COUNTIF(AW7,"&gt;0")+COUNTIF(AN7,"&gt;0")+COUNTIF(AQ7,"&gt;0")+COUNTIF(BC7,"&gt;0")+COUNTIF(BF7,"&gt;0")</f>
        <v>9</v>
      </c>
      <c r="BI7" s="84">
        <f t="shared" ref="BI7:BI18" si="2">COUNTIF(BA7,"&gt;0")+COUNTIF(S7,"&gt;0")+COUNTIF(V7,"&gt;0")+COUNTIF(Z7,"&gt;0")+COUNTIF(AC7,"&gt;0")+COUNTIF(AF7,"&gt;0")+COUNTIF(AI7,"&gt;0")+COUNTIF(AL7,"&gt;0")+COUNTIF(AU7,"&gt;0")+COUNTIF(AX7,"&gt;0")+COUNTIF(AO7,"&gt;0")+COUNTIF(AR7,"&gt;0")+COUNTIF(BD7,"&gt;0")+COUNTIF(BG7,"&gt;0")</f>
        <v>10</v>
      </c>
      <c r="BK7" s="1">
        <v>1</v>
      </c>
    </row>
    <row r="8" spans="1:63" ht="20.100000000000001" customHeight="1" x14ac:dyDescent="0.25">
      <c r="A8" s="25">
        <v>7</v>
      </c>
      <c r="B8" s="25">
        <v>10108</v>
      </c>
      <c r="C8" s="25" t="s">
        <v>41</v>
      </c>
      <c r="D8" s="25" t="s">
        <v>42</v>
      </c>
      <c r="E8" s="25" t="s">
        <v>45</v>
      </c>
      <c r="F8" s="26">
        <v>1</v>
      </c>
      <c r="G8" s="26">
        <v>3</v>
      </c>
      <c r="H8" s="100">
        <v>3</v>
      </c>
      <c r="I8" s="101" t="s">
        <v>796</v>
      </c>
      <c r="J8" s="101">
        <v>1</v>
      </c>
      <c r="K8" s="63">
        <v>0</v>
      </c>
      <c r="L8" s="64">
        <v>0</v>
      </c>
      <c r="M8" s="26">
        <v>1326</v>
      </c>
      <c r="N8" s="68">
        <v>49.3</v>
      </c>
      <c r="O8" s="103">
        <v>100</v>
      </c>
      <c r="P8" s="71">
        <v>1</v>
      </c>
      <c r="Q8" s="72">
        <v>9</v>
      </c>
      <c r="R8" s="60">
        <f t="shared" ref="R8:R19" si="3">((S8-P8)*3/7)+P8</f>
        <v>1</v>
      </c>
      <c r="S8" s="108">
        <v>1</v>
      </c>
      <c r="T8" s="163">
        <v>0</v>
      </c>
      <c r="U8" s="177">
        <f t="shared" ref="U8:U18" si="4">ROUNDUP(((V8-T8)*3/7)+T8,0)</f>
        <v>2</v>
      </c>
      <c r="V8" s="230">
        <v>4</v>
      </c>
      <c r="W8" s="188">
        <v>0</v>
      </c>
      <c r="X8" s="183">
        <v>8</v>
      </c>
      <c r="Y8" s="225">
        <f t="shared" si="0"/>
        <v>6.4285716840199056E-2</v>
      </c>
      <c r="Z8" s="184">
        <v>0.15000000596046448</v>
      </c>
      <c r="AA8" s="152">
        <v>0</v>
      </c>
      <c r="AB8" s="177">
        <f t="shared" ref="AB8:AB18" si="5">ROUNDUP(((AC8-AA8)*3/7)+AA8,0)</f>
        <v>5</v>
      </c>
      <c r="AC8" s="235">
        <v>10</v>
      </c>
      <c r="AD8" s="31" t="s">
        <v>35</v>
      </c>
      <c r="AE8" s="32" t="s">
        <v>35</v>
      </c>
      <c r="AF8" s="34" t="s">
        <v>35</v>
      </c>
      <c r="AG8" s="31">
        <v>0</v>
      </c>
      <c r="AH8" s="239">
        <f t="shared" ref="AH8:AH18" si="6">ROUNDUP(((AI8-AG8)*3/7)+AG8,0)</f>
        <v>7</v>
      </c>
      <c r="AI8" s="240">
        <v>15</v>
      </c>
      <c r="AJ8" s="48">
        <v>0</v>
      </c>
      <c r="AK8" s="246">
        <v>2</v>
      </c>
      <c r="AL8" s="247">
        <v>10</v>
      </c>
      <c r="AM8" s="31" t="s">
        <v>35</v>
      </c>
      <c r="AN8" s="32" t="s">
        <v>35</v>
      </c>
      <c r="AO8" s="34" t="s">
        <v>35</v>
      </c>
      <c r="AP8" s="31" t="s">
        <v>35</v>
      </c>
      <c r="AQ8" s="32" t="s">
        <v>35</v>
      </c>
      <c r="AR8" s="34" t="s">
        <v>35</v>
      </c>
      <c r="AS8" s="90">
        <v>0.94736842105263153</v>
      </c>
      <c r="AT8" s="91">
        <v>0.95</v>
      </c>
      <c r="AU8" s="91">
        <v>1</v>
      </c>
      <c r="AV8" s="31">
        <v>0</v>
      </c>
      <c r="AW8" s="252">
        <v>31</v>
      </c>
      <c r="AX8" s="253">
        <v>62</v>
      </c>
      <c r="AY8" s="158" t="s">
        <v>35</v>
      </c>
      <c r="AZ8" s="223" t="str">
        <f t="shared" ref="AZ8:AZ18" si="7">IFERROR(ROUND(((BA8-AY8)*3/7)+AY8,0),"No corresponde")</f>
        <v>No corresponde</v>
      </c>
      <c r="BA8" s="159" t="s">
        <v>35</v>
      </c>
      <c r="BB8" s="31">
        <v>0</v>
      </c>
      <c r="BC8" s="258">
        <v>1</v>
      </c>
      <c r="BD8" s="240">
        <v>3</v>
      </c>
      <c r="BE8" s="31" t="s">
        <v>35</v>
      </c>
      <c r="BF8" s="32" t="s">
        <v>35</v>
      </c>
      <c r="BG8" s="34" t="s">
        <v>35</v>
      </c>
      <c r="BH8" s="83">
        <f t="shared" si="1"/>
        <v>9</v>
      </c>
      <c r="BI8" s="84">
        <f t="shared" si="2"/>
        <v>9</v>
      </c>
      <c r="BK8" s="1">
        <v>1</v>
      </c>
    </row>
    <row r="9" spans="1:63" ht="20.100000000000001" customHeight="1" x14ac:dyDescent="0.25">
      <c r="A9" s="25">
        <v>8</v>
      </c>
      <c r="B9" s="25">
        <v>10109</v>
      </c>
      <c r="C9" s="25" t="s">
        <v>41</v>
      </c>
      <c r="D9" s="25" t="s">
        <v>42</v>
      </c>
      <c r="E9" s="25" t="s">
        <v>46</v>
      </c>
      <c r="F9" s="26">
        <v>1</v>
      </c>
      <c r="G9" s="26">
        <v>1</v>
      </c>
      <c r="H9" s="100">
        <v>4</v>
      </c>
      <c r="I9" s="102" t="s">
        <v>795</v>
      </c>
      <c r="J9" s="101">
        <v>3</v>
      </c>
      <c r="K9" s="63">
        <v>0</v>
      </c>
      <c r="L9" s="64">
        <v>0</v>
      </c>
      <c r="M9" s="26">
        <v>5502</v>
      </c>
      <c r="N9" s="68">
        <v>69.63</v>
      </c>
      <c r="O9" s="103">
        <v>55.004428697962801</v>
      </c>
      <c r="P9" s="71">
        <v>0.90291262135922334</v>
      </c>
      <c r="Q9" s="72">
        <v>206</v>
      </c>
      <c r="R9" s="60">
        <f t="shared" si="3"/>
        <v>0.93595007752247894</v>
      </c>
      <c r="S9" s="108">
        <v>0.98000001907348633</v>
      </c>
      <c r="T9" s="163">
        <v>0</v>
      </c>
      <c r="U9" s="177">
        <f t="shared" si="4"/>
        <v>35</v>
      </c>
      <c r="V9" s="230">
        <v>80</v>
      </c>
      <c r="W9" s="188">
        <v>0.13225806451612904</v>
      </c>
      <c r="X9" s="183">
        <v>310</v>
      </c>
      <c r="Y9" s="225">
        <f t="shared" si="0"/>
        <v>0.20725806665860014</v>
      </c>
      <c r="Z9" s="184">
        <v>0.30725806951522827</v>
      </c>
      <c r="AA9" s="152">
        <v>0</v>
      </c>
      <c r="AB9" s="177">
        <f t="shared" si="5"/>
        <v>98</v>
      </c>
      <c r="AC9" s="234">
        <v>228</v>
      </c>
      <c r="AD9" s="155">
        <v>0</v>
      </c>
      <c r="AE9" s="221">
        <f t="shared" ref="AE9:AE17" si="8">((AF9-AD9)*3/7)+AD9</f>
        <v>2.142857142857143E-3</v>
      </c>
      <c r="AF9" s="222">
        <v>5.0000000000000001E-3</v>
      </c>
      <c r="AG9" s="31">
        <v>0</v>
      </c>
      <c r="AH9" s="239">
        <f t="shared" si="6"/>
        <v>11</v>
      </c>
      <c r="AI9" s="240">
        <v>25</v>
      </c>
      <c r="AJ9" s="48">
        <v>0</v>
      </c>
      <c r="AK9" s="246">
        <v>2</v>
      </c>
      <c r="AL9" s="247">
        <v>10</v>
      </c>
      <c r="AM9" s="31" t="s">
        <v>35</v>
      </c>
      <c r="AN9" s="32" t="s">
        <v>35</v>
      </c>
      <c r="AO9" s="34" t="s">
        <v>35</v>
      </c>
      <c r="AP9" s="31" t="s">
        <v>35</v>
      </c>
      <c r="AQ9" s="32" t="s">
        <v>35</v>
      </c>
      <c r="AR9" s="34" t="s">
        <v>35</v>
      </c>
      <c r="AS9" s="90">
        <v>0.16417910447761194</v>
      </c>
      <c r="AT9" s="91">
        <v>0.7</v>
      </c>
      <c r="AU9" s="91">
        <v>0.8</v>
      </c>
      <c r="AV9" s="31">
        <v>0</v>
      </c>
      <c r="AW9" s="252">
        <v>144</v>
      </c>
      <c r="AX9" s="253">
        <v>288</v>
      </c>
      <c r="AY9" s="158" t="s">
        <v>35</v>
      </c>
      <c r="AZ9" s="223" t="str">
        <f t="shared" si="7"/>
        <v>No corresponde</v>
      </c>
      <c r="BA9" s="159" t="s">
        <v>35</v>
      </c>
      <c r="BB9" s="31">
        <v>0</v>
      </c>
      <c r="BC9" s="258">
        <v>1</v>
      </c>
      <c r="BD9" s="240">
        <v>3</v>
      </c>
      <c r="BE9" s="31" t="s">
        <v>35</v>
      </c>
      <c r="BF9" s="32" t="s">
        <v>35</v>
      </c>
      <c r="BG9" s="34" t="s">
        <v>35</v>
      </c>
      <c r="BH9" s="83">
        <f t="shared" si="1"/>
        <v>10</v>
      </c>
      <c r="BI9" s="84">
        <f t="shared" si="2"/>
        <v>10</v>
      </c>
      <c r="BK9" s="1">
        <v>1</v>
      </c>
    </row>
    <row r="10" spans="1:63" ht="20.100000000000001" customHeight="1" x14ac:dyDescent="0.25">
      <c r="A10" s="25">
        <v>21</v>
      </c>
      <c r="B10" s="25">
        <v>10201</v>
      </c>
      <c r="C10" s="25" t="s">
        <v>41</v>
      </c>
      <c r="D10" s="25" t="s">
        <v>49</v>
      </c>
      <c r="E10" s="25" t="s">
        <v>49</v>
      </c>
      <c r="F10" s="26">
        <v>2</v>
      </c>
      <c r="G10" s="26">
        <v>5</v>
      </c>
      <c r="H10" s="100">
        <v>6</v>
      </c>
      <c r="I10" s="102" t="s">
        <v>798</v>
      </c>
      <c r="J10" s="101">
        <v>1</v>
      </c>
      <c r="K10" s="63">
        <v>0</v>
      </c>
      <c r="L10" s="64">
        <v>0</v>
      </c>
      <c r="M10" s="26">
        <v>26037</v>
      </c>
      <c r="N10" s="68">
        <v>24.521930000000001</v>
      </c>
      <c r="O10" s="103">
        <v>13.922310072189756</v>
      </c>
      <c r="P10" s="71">
        <v>0.96869244935543275</v>
      </c>
      <c r="Q10" s="72">
        <v>1086</v>
      </c>
      <c r="R10" s="60">
        <f t="shared" si="3"/>
        <v>0.96869243759445312</v>
      </c>
      <c r="S10" s="108">
        <v>0.96869242191314697</v>
      </c>
      <c r="T10" s="163">
        <v>0</v>
      </c>
      <c r="U10" s="177">
        <f t="shared" si="4"/>
        <v>280</v>
      </c>
      <c r="V10" s="230">
        <v>653</v>
      </c>
      <c r="W10" s="188">
        <v>0</v>
      </c>
      <c r="X10" s="183">
        <v>1739</v>
      </c>
      <c r="Y10" s="225">
        <f t="shared" si="0"/>
        <v>9.6428568874086656E-2</v>
      </c>
      <c r="Z10" s="184">
        <v>0.22499999403953552</v>
      </c>
      <c r="AA10" s="152">
        <v>0</v>
      </c>
      <c r="AB10" s="177">
        <f t="shared" si="5"/>
        <v>418</v>
      </c>
      <c r="AC10" s="234">
        <v>974</v>
      </c>
      <c r="AD10" s="31" t="s">
        <v>35</v>
      </c>
      <c r="AE10" s="32" t="s">
        <v>35</v>
      </c>
      <c r="AF10" s="34" t="s">
        <v>35</v>
      </c>
      <c r="AG10" s="31">
        <v>0</v>
      </c>
      <c r="AH10" s="239">
        <f t="shared" si="6"/>
        <v>15</v>
      </c>
      <c r="AI10" s="240">
        <v>35</v>
      </c>
      <c r="AJ10" s="48">
        <v>0</v>
      </c>
      <c r="AK10" s="246">
        <v>2</v>
      </c>
      <c r="AL10" s="247">
        <v>10</v>
      </c>
      <c r="AM10" s="111">
        <v>0</v>
      </c>
      <c r="AN10" s="172">
        <f>((AO10-AM10)*3/7)+AM10</f>
        <v>0.36428571428571427</v>
      </c>
      <c r="AO10" s="113">
        <v>0.85</v>
      </c>
      <c r="AP10" s="111">
        <v>0</v>
      </c>
      <c r="AQ10" s="172">
        <f>((AR10-AP10)*3/7)+AP10</f>
        <v>0.36428571428571427</v>
      </c>
      <c r="AR10" s="113">
        <v>0.85</v>
      </c>
      <c r="AS10" s="90">
        <v>0.65521472392638036</v>
      </c>
      <c r="AT10" s="91">
        <v>0.8</v>
      </c>
      <c r="AU10" s="91">
        <v>0.9</v>
      </c>
      <c r="AV10" s="31">
        <v>0</v>
      </c>
      <c r="AW10" s="252">
        <v>357</v>
      </c>
      <c r="AX10" s="253">
        <v>715</v>
      </c>
      <c r="AY10" s="158" t="s">
        <v>35</v>
      </c>
      <c r="AZ10" s="223" t="str">
        <f t="shared" si="7"/>
        <v>No corresponde</v>
      </c>
      <c r="BA10" s="159" t="s">
        <v>35</v>
      </c>
      <c r="BB10" s="31">
        <v>0</v>
      </c>
      <c r="BC10" s="258">
        <v>1</v>
      </c>
      <c r="BD10" s="240">
        <v>3</v>
      </c>
      <c r="BE10" s="31" t="s">
        <v>35</v>
      </c>
      <c r="BF10" s="32" t="s">
        <v>35</v>
      </c>
      <c r="BG10" s="34" t="s">
        <v>35</v>
      </c>
      <c r="BH10" s="83">
        <f t="shared" si="1"/>
        <v>11</v>
      </c>
      <c r="BI10" s="84">
        <f t="shared" si="2"/>
        <v>11</v>
      </c>
      <c r="BK10" s="1">
        <v>1</v>
      </c>
    </row>
    <row r="11" spans="1:63" ht="20.100000000000001" customHeight="1" x14ac:dyDescent="0.25">
      <c r="A11" s="25">
        <v>22</v>
      </c>
      <c r="B11" s="25">
        <v>10202</v>
      </c>
      <c r="C11" s="25" t="s">
        <v>41</v>
      </c>
      <c r="D11" s="25" t="s">
        <v>49</v>
      </c>
      <c r="E11" s="25" t="s">
        <v>50</v>
      </c>
      <c r="F11" s="26">
        <v>1</v>
      </c>
      <c r="G11" s="26">
        <v>3</v>
      </c>
      <c r="H11" s="100">
        <v>2</v>
      </c>
      <c r="I11" s="102" t="s">
        <v>794</v>
      </c>
      <c r="J11" s="101">
        <v>4</v>
      </c>
      <c r="K11" s="63">
        <v>0</v>
      </c>
      <c r="L11" s="64">
        <v>1</v>
      </c>
      <c r="M11" s="26">
        <v>10917</v>
      </c>
      <c r="N11" s="68">
        <v>56.51</v>
      </c>
      <c r="O11" s="103">
        <v>100</v>
      </c>
      <c r="P11" s="71">
        <v>0.57869249394673128</v>
      </c>
      <c r="Q11" s="72">
        <v>413</v>
      </c>
      <c r="R11" s="60">
        <f t="shared" si="3"/>
        <v>0.61083534678469398</v>
      </c>
      <c r="S11" s="108">
        <v>0.65369248390197754</v>
      </c>
      <c r="T11" s="163">
        <v>0</v>
      </c>
      <c r="U11" s="177">
        <f t="shared" si="4"/>
        <v>76</v>
      </c>
      <c r="V11" s="230">
        <v>177</v>
      </c>
      <c r="W11" s="188">
        <v>5.0505050505050509E-3</v>
      </c>
      <c r="X11" s="183">
        <v>594</v>
      </c>
      <c r="Y11" s="225">
        <f t="shared" si="0"/>
        <v>5.8621935815178126E-2</v>
      </c>
      <c r="Z11" s="184">
        <v>0.13005051016807556</v>
      </c>
      <c r="AA11" s="152">
        <v>0</v>
      </c>
      <c r="AB11" s="177">
        <f t="shared" si="5"/>
        <v>209</v>
      </c>
      <c r="AC11" s="234">
        <v>487</v>
      </c>
      <c r="AD11" s="31" t="s">
        <v>35</v>
      </c>
      <c r="AE11" s="32" t="s">
        <v>35</v>
      </c>
      <c r="AF11" s="34" t="s">
        <v>35</v>
      </c>
      <c r="AG11" s="31">
        <v>0</v>
      </c>
      <c r="AH11" s="239">
        <f t="shared" si="6"/>
        <v>15</v>
      </c>
      <c r="AI11" s="240">
        <v>35</v>
      </c>
      <c r="AJ11" s="48">
        <v>0</v>
      </c>
      <c r="AK11" s="246">
        <v>6</v>
      </c>
      <c r="AL11" s="247">
        <v>14</v>
      </c>
      <c r="AM11" s="31" t="s">
        <v>35</v>
      </c>
      <c r="AN11" s="32" t="s">
        <v>35</v>
      </c>
      <c r="AO11" s="34" t="s">
        <v>35</v>
      </c>
      <c r="AP11" s="31" t="s">
        <v>35</v>
      </c>
      <c r="AQ11" s="32" t="s">
        <v>35</v>
      </c>
      <c r="AR11" s="34" t="s">
        <v>35</v>
      </c>
      <c r="AS11" s="90">
        <v>0.93852459016393441</v>
      </c>
      <c r="AT11" s="91">
        <v>0.95</v>
      </c>
      <c r="AU11" s="91">
        <v>1</v>
      </c>
      <c r="AV11" s="31">
        <v>0</v>
      </c>
      <c r="AW11" s="252">
        <v>241</v>
      </c>
      <c r="AX11" s="253">
        <v>482</v>
      </c>
      <c r="AY11" s="158">
        <v>0</v>
      </c>
      <c r="AZ11" s="177">
        <f t="shared" si="7"/>
        <v>3</v>
      </c>
      <c r="BA11" s="159">
        <v>6</v>
      </c>
      <c r="BB11" s="31">
        <v>0</v>
      </c>
      <c r="BC11" s="258">
        <v>1</v>
      </c>
      <c r="BD11" s="240">
        <v>3</v>
      </c>
      <c r="BE11" s="31">
        <v>0</v>
      </c>
      <c r="BF11" s="32" t="s">
        <v>35</v>
      </c>
      <c r="BG11" s="34">
        <v>1</v>
      </c>
      <c r="BH11" s="83">
        <f t="shared" si="1"/>
        <v>10</v>
      </c>
      <c r="BI11" s="84">
        <f t="shared" si="2"/>
        <v>11</v>
      </c>
      <c r="BK11" s="1">
        <v>1</v>
      </c>
    </row>
    <row r="12" spans="1:63" ht="20.100000000000001" customHeight="1" x14ac:dyDescent="0.25">
      <c r="A12" s="25">
        <v>26</v>
      </c>
      <c r="B12" s="25">
        <v>10206</v>
      </c>
      <c r="C12" s="25" t="s">
        <v>41</v>
      </c>
      <c r="D12" s="25" t="s">
        <v>49</v>
      </c>
      <c r="E12" s="25" t="s">
        <v>51</v>
      </c>
      <c r="F12" s="26">
        <v>1</v>
      </c>
      <c r="G12" s="26">
        <v>2</v>
      </c>
      <c r="H12" s="100">
        <v>4</v>
      </c>
      <c r="I12" s="102" t="s">
        <v>795</v>
      </c>
      <c r="J12" s="101">
        <v>1</v>
      </c>
      <c r="K12" s="63">
        <v>0</v>
      </c>
      <c r="L12" s="64">
        <v>0</v>
      </c>
      <c r="M12" s="26">
        <v>8031</v>
      </c>
      <c r="N12" s="68">
        <v>63.19</v>
      </c>
      <c r="O12" s="103">
        <v>54.081033470346455</v>
      </c>
      <c r="P12" s="71">
        <v>0.91262135922330101</v>
      </c>
      <c r="Q12" s="72">
        <v>206</v>
      </c>
      <c r="R12" s="60">
        <f t="shared" si="3"/>
        <v>0.94149792773052332</v>
      </c>
      <c r="S12" s="108">
        <v>0.98000001907348633</v>
      </c>
      <c r="T12" s="163">
        <v>0</v>
      </c>
      <c r="U12" s="177">
        <f t="shared" si="4"/>
        <v>33</v>
      </c>
      <c r="V12" s="230">
        <v>77</v>
      </c>
      <c r="W12" s="188">
        <v>0</v>
      </c>
      <c r="X12" s="183">
        <v>242</v>
      </c>
      <c r="Y12" s="225">
        <f t="shared" si="0"/>
        <v>7.4999998722757616E-2</v>
      </c>
      <c r="Z12" s="184">
        <v>0.17499999701976776</v>
      </c>
      <c r="AA12" s="152">
        <v>0</v>
      </c>
      <c r="AB12" s="177">
        <f t="shared" si="5"/>
        <v>136</v>
      </c>
      <c r="AC12" s="234">
        <v>316</v>
      </c>
      <c r="AD12" s="155">
        <v>0</v>
      </c>
      <c r="AE12" s="221">
        <f t="shared" si="8"/>
        <v>2.142857142857143E-3</v>
      </c>
      <c r="AF12" s="222">
        <v>5.0000000000000001E-3</v>
      </c>
      <c r="AG12" s="31">
        <v>0</v>
      </c>
      <c r="AH12" s="239">
        <f t="shared" si="6"/>
        <v>11</v>
      </c>
      <c r="AI12" s="240">
        <v>25</v>
      </c>
      <c r="AJ12" s="48">
        <v>0</v>
      </c>
      <c r="AK12" s="246">
        <v>6</v>
      </c>
      <c r="AL12" s="247">
        <v>14</v>
      </c>
      <c r="AM12" s="31" t="s">
        <v>35</v>
      </c>
      <c r="AN12" s="32" t="s">
        <v>35</v>
      </c>
      <c r="AO12" s="34" t="s">
        <v>35</v>
      </c>
      <c r="AP12" s="31" t="s">
        <v>35</v>
      </c>
      <c r="AQ12" s="32" t="s">
        <v>35</v>
      </c>
      <c r="AR12" s="34" t="s">
        <v>35</v>
      </c>
      <c r="AS12" s="90">
        <v>0.72679045092838201</v>
      </c>
      <c r="AT12" s="91">
        <v>0.8</v>
      </c>
      <c r="AU12" s="91">
        <v>0.9</v>
      </c>
      <c r="AV12" s="31">
        <v>0</v>
      </c>
      <c r="AW12" s="252">
        <v>234</v>
      </c>
      <c r="AX12" s="253">
        <v>469</v>
      </c>
      <c r="AY12" s="158">
        <v>0</v>
      </c>
      <c r="AZ12" s="176">
        <f t="shared" si="7"/>
        <v>1</v>
      </c>
      <c r="BA12" s="159">
        <v>2</v>
      </c>
      <c r="BB12" s="31">
        <v>0</v>
      </c>
      <c r="BC12" s="258">
        <v>1</v>
      </c>
      <c r="BD12" s="240">
        <v>3</v>
      </c>
      <c r="BE12" s="31" t="s">
        <v>35</v>
      </c>
      <c r="BF12" s="32" t="s">
        <v>35</v>
      </c>
      <c r="BG12" s="34" t="s">
        <v>35</v>
      </c>
      <c r="BH12" s="83">
        <f t="shared" si="1"/>
        <v>11</v>
      </c>
      <c r="BI12" s="84">
        <f t="shared" si="2"/>
        <v>11</v>
      </c>
      <c r="BK12" s="1">
        <v>1</v>
      </c>
    </row>
    <row r="13" spans="1:63" ht="20.100000000000001" customHeight="1" x14ac:dyDescent="0.25">
      <c r="A13" s="25">
        <v>28</v>
      </c>
      <c r="B13" s="25">
        <v>10304</v>
      </c>
      <c r="C13" s="25" t="s">
        <v>41</v>
      </c>
      <c r="D13" s="25" t="s">
        <v>52</v>
      </c>
      <c r="E13" s="25" t="s">
        <v>53</v>
      </c>
      <c r="F13" s="26">
        <v>1</v>
      </c>
      <c r="G13" s="26">
        <v>2</v>
      </c>
      <c r="H13" s="100">
        <v>2</v>
      </c>
      <c r="I13" s="102" t="s">
        <v>794</v>
      </c>
      <c r="J13" s="101">
        <v>3</v>
      </c>
      <c r="K13" s="63">
        <v>0</v>
      </c>
      <c r="L13" s="64">
        <v>0</v>
      </c>
      <c r="M13" s="26">
        <v>1044</v>
      </c>
      <c r="N13" s="68">
        <v>64.099999999999994</v>
      </c>
      <c r="O13" s="103">
        <v>100</v>
      </c>
      <c r="P13" s="71">
        <v>0.93103448275862066</v>
      </c>
      <c r="Q13" s="72">
        <v>29</v>
      </c>
      <c r="R13" s="60">
        <f t="shared" si="3"/>
        <v>0.95201971260784879</v>
      </c>
      <c r="S13" s="108">
        <v>0.98000001907348633</v>
      </c>
      <c r="T13" s="163">
        <v>0</v>
      </c>
      <c r="U13" s="177">
        <f t="shared" si="4"/>
        <v>5</v>
      </c>
      <c r="V13" s="230">
        <v>10</v>
      </c>
      <c r="W13" s="188">
        <v>0</v>
      </c>
      <c r="X13" s="183">
        <v>42</v>
      </c>
      <c r="Y13" s="225">
        <f t="shared" si="0"/>
        <v>5.3571428571428568E-2</v>
      </c>
      <c r="Z13" s="184">
        <v>0.125</v>
      </c>
      <c r="AA13" s="152">
        <v>0</v>
      </c>
      <c r="AB13" s="177">
        <f t="shared" si="5"/>
        <v>12</v>
      </c>
      <c r="AC13" s="234">
        <v>28</v>
      </c>
      <c r="AD13" s="155">
        <v>0</v>
      </c>
      <c r="AE13" s="221">
        <f t="shared" si="8"/>
        <v>2.142857142857143E-3</v>
      </c>
      <c r="AF13" s="222">
        <v>5.0000000000000001E-3</v>
      </c>
      <c r="AG13" s="31">
        <v>0</v>
      </c>
      <c r="AH13" s="239">
        <f t="shared" si="6"/>
        <v>3</v>
      </c>
      <c r="AI13" s="240">
        <v>5</v>
      </c>
      <c r="AJ13" s="48">
        <v>0</v>
      </c>
      <c r="AK13" s="246">
        <v>2</v>
      </c>
      <c r="AL13" s="247">
        <v>10</v>
      </c>
      <c r="AM13" s="31" t="s">
        <v>35</v>
      </c>
      <c r="AN13" s="32" t="s">
        <v>35</v>
      </c>
      <c r="AO13" s="34" t="s">
        <v>35</v>
      </c>
      <c r="AP13" s="31" t="s">
        <v>35</v>
      </c>
      <c r="AQ13" s="32" t="s">
        <v>35</v>
      </c>
      <c r="AR13" s="34" t="s">
        <v>35</v>
      </c>
      <c r="AS13" s="90">
        <v>9.3333333333333338E-2</v>
      </c>
      <c r="AT13" s="91">
        <v>0.7</v>
      </c>
      <c r="AU13" s="91">
        <v>0.8</v>
      </c>
      <c r="AV13" s="31">
        <v>0</v>
      </c>
      <c r="AW13" s="252">
        <v>32</v>
      </c>
      <c r="AX13" s="253">
        <v>64</v>
      </c>
      <c r="AY13" s="158" t="s">
        <v>35</v>
      </c>
      <c r="AZ13" s="223" t="str">
        <f t="shared" si="7"/>
        <v>No corresponde</v>
      </c>
      <c r="BA13" s="159" t="s">
        <v>35</v>
      </c>
      <c r="BB13" s="31">
        <v>0</v>
      </c>
      <c r="BC13" s="258">
        <v>1</v>
      </c>
      <c r="BD13" s="240">
        <v>3</v>
      </c>
      <c r="BE13" s="31" t="s">
        <v>35</v>
      </c>
      <c r="BF13" s="32" t="s">
        <v>35</v>
      </c>
      <c r="BG13" s="34" t="s">
        <v>35</v>
      </c>
      <c r="BH13" s="83">
        <f t="shared" si="1"/>
        <v>10</v>
      </c>
      <c r="BI13" s="84">
        <f t="shared" si="2"/>
        <v>10</v>
      </c>
      <c r="BK13" s="1">
        <v>1</v>
      </c>
    </row>
    <row r="14" spans="1:63" ht="20.100000000000001" customHeight="1" x14ac:dyDescent="0.25">
      <c r="A14" s="25">
        <v>37</v>
      </c>
      <c r="B14" s="25">
        <v>10401</v>
      </c>
      <c r="C14" s="25" t="s">
        <v>41</v>
      </c>
      <c r="D14" s="25" t="s">
        <v>54</v>
      </c>
      <c r="E14" s="25" t="s">
        <v>55</v>
      </c>
      <c r="F14" s="26">
        <v>1</v>
      </c>
      <c r="G14" s="26">
        <v>2</v>
      </c>
      <c r="H14" s="100">
        <v>1</v>
      </c>
      <c r="I14" s="102" t="s">
        <v>793</v>
      </c>
      <c r="J14" s="101">
        <v>4</v>
      </c>
      <c r="K14" s="63">
        <v>1</v>
      </c>
      <c r="L14" s="64">
        <v>1</v>
      </c>
      <c r="M14" s="26">
        <v>29153</v>
      </c>
      <c r="N14" s="68">
        <v>68.760000000000005</v>
      </c>
      <c r="O14" s="103">
        <v>100</v>
      </c>
      <c r="P14" s="71">
        <v>0.45412844036697247</v>
      </c>
      <c r="Q14" s="72">
        <v>1962</v>
      </c>
      <c r="R14" s="60">
        <f t="shared" si="3"/>
        <v>0.47555701854500826</v>
      </c>
      <c r="S14" s="108">
        <v>0.50412845611572266</v>
      </c>
      <c r="T14" s="163">
        <v>0</v>
      </c>
      <c r="U14" s="177">
        <f t="shared" si="4"/>
        <v>384</v>
      </c>
      <c r="V14" s="230">
        <v>895</v>
      </c>
      <c r="W14" s="188">
        <v>1.6310160427807488E-2</v>
      </c>
      <c r="X14" s="183">
        <v>3740</v>
      </c>
      <c r="Y14" s="225">
        <f t="shared" si="0"/>
        <v>5.9167301765236803E-2</v>
      </c>
      <c r="Z14" s="184">
        <v>0.11631015688180923</v>
      </c>
      <c r="AA14" s="152">
        <v>0</v>
      </c>
      <c r="AB14" s="177">
        <f t="shared" si="5"/>
        <v>429</v>
      </c>
      <c r="AC14" s="234">
        <v>1000</v>
      </c>
      <c r="AD14" s="155">
        <v>0</v>
      </c>
      <c r="AE14" s="221">
        <f t="shared" si="8"/>
        <v>2.142857142857143E-3</v>
      </c>
      <c r="AF14" s="222">
        <v>5.0000000000000001E-3</v>
      </c>
      <c r="AG14" s="31">
        <v>0</v>
      </c>
      <c r="AH14" s="239">
        <f t="shared" si="6"/>
        <v>15</v>
      </c>
      <c r="AI14" s="240">
        <v>35</v>
      </c>
      <c r="AJ14" s="48">
        <v>0</v>
      </c>
      <c r="AK14" s="246">
        <v>6</v>
      </c>
      <c r="AL14" s="247">
        <v>14</v>
      </c>
      <c r="AM14" s="111">
        <v>0</v>
      </c>
      <c r="AN14" s="172">
        <f>((AO14-AM14)*3/7)+AM14</f>
        <v>0.36428571428571427</v>
      </c>
      <c r="AO14" s="113">
        <v>0.85</v>
      </c>
      <c r="AP14" s="111">
        <v>0</v>
      </c>
      <c r="AQ14" s="172">
        <f>((AR14-AP14)*3/7)+AP14</f>
        <v>0.36428571428571427</v>
      </c>
      <c r="AR14" s="113">
        <v>0.85</v>
      </c>
      <c r="AS14" s="90">
        <v>0.93722466960352424</v>
      </c>
      <c r="AT14" s="91">
        <v>0.95</v>
      </c>
      <c r="AU14" s="91">
        <v>1</v>
      </c>
      <c r="AV14" s="31">
        <v>0</v>
      </c>
      <c r="AW14" s="252">
        <v>110</v>
      </c>
      <c r="AX14" s="253">
        <v>220</v>
      </c>
      <c r="AY14" s="158">
        <v>0</v>
      </c>
      <c r="AZ14" s="176">
        <f t="shared" si="7"/>
        <v>3</v>
      </c>
      <c r="BA14" s="159">
        <v>6</v>
      </c>
      <c r="BB14" s="31">
        <v>0</v>
      </c>
      <c r="BC14" s="258">
        <v>1</v>
      </c>
      <c r="BD14" s="240">
        <v>3</v>
      </c>
      <c r="BE14" s="31">
        <v>0</v>
      </c>
      <c r="BF14" s="32" t="s">
        <v>35</v>
      </c>
      <c r="BG14" s="34">
        <v>1</v>
      </c>
      <c r="BH14" s="83">
        <f t="shared" si="1"/>
        <v>13</v>
      </c>
      <c r="BI14" s="84">
        <f t="shared" si="2"/>
        <v>14</v>
      </c>
      <c r="BK14" s="1">
        <v>1</v>
      </c>
    </row>
    <row r="15" spans="1:63" ht="20.100000000000001" customHeight="1" x14ac:dyDescent="0.25">
      <c r="A15" s="25">
        <v>40</v>
      </c>
      <c r="B15" s="25">
        <v>10501</v>
      </c>
      <c r="C15" s="25" t="s">
        <v>41</v>
      </c>
      <c r="D15" s="25" t="s">
        <v>56</v>
      </c>
      <c r="E15" s="25" t="s">
        <v>57</v>
      </c>
      <c r="F15" s="26">
        <v>2</v>
      </c>
      <c r="G15" s="26">
        <v>5</v>
      </c>
      <c r="H15" s="100">
        <v>5</v>
      </c>
      <c r="I15" s="102" t="s">
        <v>797</v>
      </c>
      <c r="J15" s="101">
        <v>1</v>
      </c>
      <c r="K15" s="63">
        <v>0</v>
      </c>
      <c r="L15" s="64">
        <v>0</v>
      </c>
      <c r="M15" s="26">
        <v>2287</v>
      </c>
      <c r="N15" s="68">
        <v>31.74</v>
      </c>
      <c r="O15" s="103">
        <v>100</v>
      </c>
      <c r="P15" s="71">
        <v>0.90909090909090906</v>
      </c>
      <c r="Q15" s="72">
        <v>44</v>
      </c>
      <c r="R15" s="60">
        <f t="shared" si="3"/>
        <v>0.93948052765487078</v>
      </c>
      <c r="S15" s="108">
        <v>0.98000001907348633</v>
      </c>
      <c r="T15" s="163">
        <v>0</v>
      </c>
      <c r="U15" s="177">
        <f t="shared" si="4"/>
        <v>9</v>
      </c>
      <c r="V15" s="230">
        <v>21</v>
      </c>
      <c r="W15" s="188">
        <v>0</v>
      </c>
      <c r="X15" s="183">
        <v>63</v>
      </c>
      <c r="Y15" s="225">
        <f t="shared" si="0"/>
        <v>8.5714286991528096E-2</v>
      </c>
      <c r="Z15" s="184">
        <v>0.20000000298023224</v>
      </c>
      <c r="AA15" s="152">
        <v>0</v>
      </c>
      <c r="AB15" s="177">
        <f t="shared" si="5"/>
        <v>39</v>
      </c>
      <c r="AC15" s="234">
        <v>90</v>
      </c>
      <c r="AD15" s="31" t="s">
        <v>35</v>
      </c>
      <c r="AE15" s="32" t="s">
        <v>35</v>
      </c>
      <c r="AF15" s="34" t="s">
        <v>35</v>
      </c>
      <c r="AG15" s="31">
        <v>0</v>
      </c>
      <c r="AH15" s="239">
        <f t="shared" si="6"/>
        <v>3</v>
      </c>
      <c r="AI15" s="240">
        <v>5</v>
      </c>
      <c r="AJ15" s="48">
        <v>0</v>
      </c>
      <c r="AK15" s="246">
        <v>6</v>
      </c>
      <c r="AL15" s="247">
        <v>14</v>
      </c>
      <c r="AM15" s="111">
        <v>0</v>
      </c>
      <c r="AN15" s="172">
        <f>((AO15-AM15)*3/7)+AM15</f>
        <v>0.36428571428571427</v>
      </c>
      <c r="AO15" s="113">
        <v>0.85</v>
      </c>
      <c r="AP15" s="111">
        <v>0</v>
      </c>
      <c r="AQ15" s="172">
        <f>((AR15-AP15)*3/7)+AP15</f>
        <v>0.36428571428571427</v>
      </c>
      <c r="AR15" s="113">
        <v>0.85</v>
      </c>
      <c r="AS15" s="90">
        <v>0.95104895104895104</v>
      </c>
      <c r="AT15" s="91">
        <v>1</v>
      </c>
      <c r="AU15" s="91">
        <v>1</v>
      </c>
      <c r="AV15" s="31">
        <v>0</v>
      </c>
      <c r="AW15" s="252">
        <v>80</v>
      </c>
      <c r="AX15" s="253">
        <v>160</v>
      </c>
      <c r="AY15" s="158" t="s">
        <v>35</v>
      </c>
      <c r="AZ15" s="223" t="str">
        <f t="shared" si="7"/>
        <v>No corresponde</v>
      </c>
      <c r="BA15" s="159" t="s">
        <v>35</v>
      </c>
      <c r="BB15" s="31">
        <v>0</v>
      </c>
      <c r="BC15" s="258">
        <v>1</v>
      </c>
      <c r="BD15" s="240">
        <v>3</v>
      </c>
      <c r="BE15" s="31" t="s">
        <v>35</v>
      </c>
      <c r="BF15" s="32" t="s">
        <v>35</v>
      </c>
      <c r="BG15" s="34" t="s">
        <v>35</v>
      </c>
      <c r="BH15" s="83">
        <f t="shared" si="1"/>
        <v>11</v>
      </c>
      <c r="BI15" s="84">
        <f t="shared" si="2"/>
        <v>11</v>
      </c>
      <c r="BK15" s="1">
        <v>1</v>
      </c>
    </row>
    <row r="16" spans="1:63" ht="20.100000000000001" customHeight="1" x14ac:dyDescent="0.25">
      <c r="A16" s="25">
        <v>41</v>
      </c>
      <c r="B16" s="25">
        <v>10502</v>
      </c>
      <c r="C16" s="25" t="s">
        <v>41</v>
      </c>
      <c r="D16" s="25" t="s">
        <v>56</v>
      </c>
      <c r="E16" s="25" t="s">
        <v>58</v>
      </c>
      <c r="F16" s="26">
        <v>2</v>
      </c>
      <c r="G16" s="26">
        <v>4</v>
      </c>
      <c r="H16" s="100">
        <v>4</v>
      </c>
      <c r="I16" s="102" t="s">
        <v>795</v>
      </c>
      <c r="J16" s="101">
        <v>2</v>
      </c>
      <c r="K16" s="63">
        <v>0</v>
      </c>
      <c r="L16" s="64">
        <v>0</v>
      </c>
      <c r="M16" s="26">
        <v>7116</v>
      </c>
      <c r="N16" s="68">
        <v>42.98</v>
      </c>
      <c r="O16" s="103">
        <v>68.424135910954888</v>
      </c>
      <c r="P16" s="71">
        <v>0.52500000000000002</v>
      </c>
      <c r="Q16" s="72">
        <v>280</v>
      </c>
      <c r="R16" s="60">
        <f t="shared" si="3"/>
        <v>0.57857141835348946</v>
      </c>
      <c r="S16" s="108">
        <v>0.64999997615814209</v>
      </c>
      <c r="T16" s="163">
        <v>0</v>
      </c>
      <c r="U16" s="177">
        <f t="shared" si="4"/>
        <v>49</v>
      </c>
      <c r="V16" s="230">
        <v>113</v>
      </c>
      <c r="W16" s="188">
        <v>0</v>
      </c>
      <c r="X16" s="183">
        <v>421</v>
      </c>
      <c r="Y16" s="225">
        <f t="shared" si="0"/>
        <v>7.4999998722757616E-2</v>
      </c>
      <c r="Z16" s="184">
        <v>0.17499999701976776</v>
      </c>
      <c r="AA16" s="152">
        <v>0</v>
      </c>
      <c r="AB16" s="177">
        <f t="shared" si="5"/>
        <v>115</v>
      </c>
      <c r="AC16" s="234">
        <v>267</v>
      </c>
      <c r="AD16" s="31" t="s">
        <v>35</v>
      </c>
      <c r="AE16" s="32" t="s">
        <v>35</v>
      </c>
      <c r="AF16" s="34" t="s">
        <v>35</v>
      </c>
      <c r="AG16" s="31">
        <v>0</v>
      </c>
      <c r="AH16" s="239">
        <f t="shared" si="6"/>
        <v>11</v>
      </c>
      <c r="AI16" s="240">
        <v>25</v>
      </c>
      <c r="AJ16" s="48">
        <v>0</v>
      </c>
      <c r="AK16" s="246">
        <v>2</v>
      </c>
      <c r="AL16" s="247">
        <v>10</v>
      </c>
      <c r="AM16" s="31" t="s">
        <v>35</v>
      </c>
      <c r="AN16" s="32" t="s">
        <v>35</v>
      </c>
      <c r="AO16" s="34" t="s">
        <v>35</v>
      </c>
      <c r="AP16" s="31" t="s">
        <v>35</v>
      </c>
      <c r="AQ16" s="32" t="s">
        <v>35</v>
      </c>
      <c r="AR16" s="34" t="s">
        <v>35</v>
      </c>
      <c r="AS16" s="90">
        <v>0.8133971291866029</v>
      </c>
      <c r="AT16" s="91">
        <v>0.9</v>
      </c>
      <c r="AU16" s="91">
        <v>0.95</v>
      </c>
      <c r="AV16" s="31">
        <v>0</v>
      </c>
      <c r="AW16" s="252">
        <v>175</v>
      </c>
      <c r="AX16" s="253">
        <v>351</v>
      </c>
      <c r="AY16" s="158">
        <v>0</v>
      </c>
      <c r="AZ16" s="176">
        <f t="shared" si="7"/>
        <v>0</v>
      </c>
      <c r="BA16" s="159">
        <v>1</v>
      </c>
      <c r="BB16" s="31">
        <v>0</v>
      </c>
      <c r="BC16" s="258">
        <v>1</v>
      </c>
      <c r="BD16" s="240">
        <v>3</v>
      </c>
      <c r="BE16" s="31" t="s">
        <v>35</v>
      </c>
      <c r="BF16" s="32" t="s">
        <v>35</v>
      </c>
      <c r="BG16" s="34" t="s">
        <v>35</v>
      </c>
      <c r="BH16" s="83">
        <f t="shared" si="1"/>
        <v>9</v>
      </c>
      <c r="BI16" s="84">
        <f t="shared" si="2"/>
        <v>10</v>
      </c>
      <c r="BK16" s="1">
        <v>1</v>
      </c>
    </row>
    <row r="17" spans="1:63" ht="20.100000000000001" customHeight="1" x14ac:dyDescent="0.25">
      <c r="A17" s="25">
        <v>55</v>
      </c>
      <c r="B17" s="25">
        <v>10517</v>
      </c>
      <c r="C17" s="25" t="s">
        <v>41</v>
      </c>
      <c r="D17" s="25" t="s">
        <v>56</v>
      </c>
      <c r="E17" s="25" t="s">
        <v>60</v>
      </c>
      <c r="F17" s="26">
        <v>1</v>
      </c>
      <c r="G17" s="26">
        <v>2</v>
      </c>
      <c r="H17" s="100">
        <v>2</v>
      </c>
      <c r="I17" s="102" t="s">
        <v>794</v>
      </c>
      <c r="J17" s="101">
        <v>3</v>
      </c>
      <c r="K17" s="63">
        <v>0</v>
      </c>
      <c r="L17" s="64">
        <v>0</v>
      </c>
      <c r="M17" s="26">
        <v>819</v>
      </c>
      <c r="N17" s="68">
        <v>56.86</v>
      </c>
      <c r="O17" s="103">
        <v>100</v>
      </c>
      <c r="P17" s="71">
        <v>0.79411764705882348</v>
      </c>
      <c r="Q17" s="72">
        <v>34</v>
      </c>
      <c r="R17" s="60">
        <f t="shared" si="3"/>
        <v>0.82626049157952053</v>
      </c>
      <c r="S17" s="108">
        <v>0.8691176176071167</v>
      </c>
      <c r="T17" s="163">
        <v>0</v>
      </c>
      <c r="U17" s="177">
        <f t="shared" si="4"/>
        <v>6</v>
      </c>
      <c r="V17" s="230">
        <v>13</v>
      </c>
      <c r="W17" s="188">
        <v>0</v>
      </c>
      <c r="X17" s="183">
        <v>40</v>
      </c>
      <c r="Y17" s="225">
        <f t="shared" si="0"/>
        <v>5.3571428571428568E-2</v>
      </c>
      <c r="Z17" s="184">
        <v>0.125</v>
      </c>
      <c r="AA17" s="152">
        <v>0</v>
      </c>
      <c r="AB17" s="177">
        <f t="shared" si="5"/>
        <v>7</v>
      </c>
      <c r="AC17" s="234">
        <v>16</v>
      </c>
      <c r="AD17" s="155">
        <v>0</v>
      </c>
      <c r="AE17" s="221">
        <f t="shared" si="8"/>
        <v>2.142857142857143E-3</v>
      </c>
      <c r="AF17" s="222">
        <v>5.0000000000000001E-3</v>
      </c>
      <c r="AG17" s="31">
        <v>0</v>
      </c>
      <c r="AH17" s="239">
        <f t="shared" si="6"/>
        <v>3</v>
      </c>
      <c r="AI17" s="240">
        <v>5</v>
      </c>
      <c r="AJ17" s="48">
        <v>0</v>
      </c>
      <c r="AK17" s="246">
        <v>2</v>
      </c>
      <c r="AL17" s="247">
        <v>10</v>
      </c>
      <c r="AM17" s="31" t="s">
        <v>35</v>
      </c>
      <c r="AN17" s="32" t="s">
        <v>35</v>
      </c>
      <c r="AO17" s="34" t="s">
        <v>35</v>
      </c>
      <c r="AP17" s="31" t="s">
        <v>35</v>
      </c>
      <c r="AQ17" s="32" t="s">
        <v>35</v>
      </c>
      <c r="AR17" s="34" t="s">
        <v>35</v>
      </c>
      <c r="AS17" s="90">
        <v>0.91666666666666663</v>
      </c>
      <c r="AT17" s="91">
        <v>0.95</v>
      </c>
      <c r="AU17" s="91">
        <v>1</v>
      </c>
      <c r="AV17" s="31">
        <v>0</v>
      </c>
      <c r="AW17" s="252">
        <v>50</v>
      </c>
      <c r="AX17" s="253">
        <v>100</v>
      </c>
      <c r="AY17" s="158">
        <v>0</v>
      </c>
      <c r="AZ17" s="176">
        <f t="shared" si="7"/>
        <v>0</v>
      </c>
      <c r="BA17" s="159">
        <v>1</v>
      </c>
      <c r="BB17" s="31">
        <v>0</v>
      </c>
      <c r="BC17" s="258">
        <v>1</v>
      </c>
      <c r="BD17" s="240">
        <v>3</v>
      </c>
      <c r="BE17" s="31" t="s">
        <v>35</v>
      </c>
      <c r="BF17" s="32" t="s">
        <v>35</v>
      </c>
      <c r="BG17" s="34" t="s">
        <v>35</v>
      </c>
      <c r="BH17" s="83">
        <f t="shared" si="1"/>
        <v>10</v>
      </c>
      <c r="BI17" s="84">
        <f t="shared" si="2"/>
        <v>11</v>
      </c>
      <c r="BK17" s="1">
        <v>1</v>
      </c>
    </row>
    <row r="18" spans="1:63" ht="20.100000000000001" customHeight="1" x14ac:dyDescent="0.25">
      <c r="A18" s="25">
        <v>64</v>
      </c>
      <c r="B18" s="25">
        <v>10604</v>
      </c>
      <c r="C18" s="25" t="s">
        <v>41</v>
      </c>
      <c r="D18" s="25" t="s">
        <v>63</v>
      </c>
      <c r="E18" s="25" t="s">
        <v>64</v>
      </c>
      <c r="F18" s="26">
        <v>2</v>
      </c>
      <c r="G18" s="26">
        <v>5</v>
      </c>
      <c r="H18" s="100">
        <v>5</v>
      </c>
      <c r="I18" s="102" t="s">
        <v>797</v>
      </c>
      <c r="J18" s="101">
        <v>1</v>
      </c>
      <c r="K18" s="63">
        <v>0</v>
      </c>
      <c r="L18" s="64">
        <v>0</v>
      </c>
      <c r="M18" s="26">
        <v>2537</v>
      </c>
      <c r="N18" s="68">
        <v>33.020000000000003</v>
      </c>
      <c r="O18" s="103">
        <v>100</v>
      </c>
      <c r="P18" s="71">
        <v>0.98181818181818181</v>
      </c>
      <c r="Q18" s="72">
        <v>55</v>
      </c>
      <c r="R18" s="60">
        <f t="shared" si="3"/>
        <v>0.98181818924941022</v>
      </c>
      <c r="S18" s="108">
        <v>0.98181819915771484</v>
      </c>
      <c r="T18" s="163">
        <v>0</v>
      </c>
      <c r="U18" s="177">
        <f t="shared" si="4"/>
        <v>15</v>
      </c>
      <c r="V18" s="230">
        <v>33</v>
      </c>
      <c r="W18" s="188">
        <v>0</v>
      </c>
      <c r="X18" s="183">
        <v>73</v>
      </c>
      <c r="Y18" s="225">
        <f t="shared" si="0"/>
        <v>8.5714286991528096E-2</v>
      </c>
      <c r="Z18" s="184">
        <v>0.20000000298023224</v>
      </c>
      <c r="AA18" s="152">
        <v>0</v>
      </c>
      <c r="AB18" s="177">
        <f t="shared" si="5"/>
        <v>41</v>
      </c>
      <c r="AC18" s="234">
        <v>95</v>
      </c>
      <c r="AD18" s="31" t="s">
        <v>35</v>
      </c>
      <c r="AE18" s="32" t="s">
        <v>35</v>
      </c>
      <c r="AF18" s="34" t="s">
        <v>35</v>
      </c>
      <c r="AG18" s="31">
        <v>0</v>
      </c>
      <c r="AH18" s="239">
        <f t="shared" si="6"/>
        <v>7</v>
      </c>
      <c r="AI18" s="240">
        <v>15</v>
      </c>
      <c r="AJ18" s="48">
        <v>0</v>
      </c>
      <c r="AK18" s="246">
        <v>2</v>
      </c>
      <c r="AL18" s="247">
        <v>10</v>
      </c>
      <c r="AM18" s="31" t="s">
        <v>35</v>
      </c>
      <c r="AN18" s="32" t="s">
        <v>35</v>
      </c>
      <c r="AO18" s="34" t="s">
        <v>35</v>
      </c>
      <c r="AP18" s="31" t="s">
        <v>35</v>
      </c>
      <c r="AQ18" s="32" t="s">
        <v>35</v>
      </c>
      <c r="AR18" s="34" t="s">
        <v>35</v>
      </c>
      <c r="AS18" s="90">
        <v>0.94693877551020411</v>
      </c>
      <c r="AT18" s="91">
        <v>0.95</v>
      </c>
      <c r="AU18" s="91">
        <v>1</v>
      </c>
      <c r="AV18" s="31">
        <v>0</v>
      </c>
      <c r="AW18" s="252">
        <v>100</v>
      </c>
      <c r="AX18" s="253">
        <v>201</v>
      </c>
      <c r="AY18" s="158">
        <v>0</v>
      </c>
      <c r="AZ18" s="176">
        <f t="shared" si="7"/>
        <v>1</v>
      </c>
      <c r="BA18" s="159">
        <v>3</v>
      </c>
      <c r="BB18" s="31">
        <v>0</v>
      </c>
      <c r="BC18" s="258">
        <v>1</v>
      </c>
      <c r="BD18" s="240">
        <v>3</v>
      </c>
      <c r="BE18" s="31" t="s">
        <v>35</v>
      </c>
      <c r="BF18" s="32" t="s">
        <v>35</v>
      </c>
      <c r="BG18" s="34" t="s">
        <v>35</v>
      </c>
      <c r="BH18" s="83">
        <f t="shared" si="1"/>
        <v>10</v>
      </c>
      <c r="BI18" s="84">
        <f t="shared" si="2"/>
        <v>10</v>
      </c>
      <c r="BK18" s="1">
        <v>1</v>
      </c>
    </row>
    <row r="19" spans="1:63" ht="20.100000000000001" customHeight="1" x14ac:dyDescent="0.25">
      <c r="A19" s="25">
        <v>66</v>
      </c>
      <c r="B19" s="25">
        <v>10606</v>
      </c>
      <c r="C19" s="25" t="s">
        <v>41</v>
      </c>
      <c r="D19" s="25" t="s">
        <v>63</v>
      </c>
      <c r="E19" s="25" t="s">
        <v>65</v>
      </c>
      <c r="F19" s="26">
        <v>2</v>
      </c>
      <c r="G19" s="26">
        <v>5</v>
      </c>
      <c r="H19" s="100">
        <v>5</v>
      </c>
      <c r="I19" s="102" t="s">
        <v>797</v>
      </c>
      <c r="J19" s="101">
        <v>1</v>
      </c>
      <c r="K19" s="63">
        <v>0</v>
      </c>
      <c r="L19" s="64">
        <v>0</v>
      </c>
      <c r="M19" s="26">
        <v>1616</v>
      </c>
      <c r="N19" s="68">
        <v>30.9</v>
      </c>
      <c r="O19" s="103">
        <v>100</v>
      </c>
      <c r="P19" s="71">
        <v>0.97058823529411764</v>
      </c>
      <c r="Q19" s="72">
        <v>34</v>
      </c>
      <c r="R19" s="60">
        <f t="shared" si="3"/>
        <v>0.97058822327301286</v>
      </c>
      <c r="S19" s="108">
        <v>0.97058820724487305</v>
      </c>
      <c r="T19" s="163">
        <v>0</v>
      </c>
      <c r="U19" s="177">
        <f t="shared" ref="U19:U39" si="9">ROUNDUP(((V19-T19)*3/7)+T19,0)</f>
        <v>8</v>
      </c>
      <c r="V19" s="230">
        <v>17</v>
      </c>
      <c r="W19" s="188">
        <v>0</v>
      </c>
      <c r="X19" s="183">
        <v>47</v>
      </c>
      <c r="Y19" s="225">
        <f t="shared" ref="Y19:Y39" si="10">((Z19-W19)*3/7)+W19</f>
        <v>8.5714286991528096E-2</v>
      </c>
      <c r="Z19" s="184">
        <v>0.20000000298023224</v>
      </c>
      <c r="AA19" s="152">
        <v>0</v>
      </c>
      <c r="AB19" s="177">
        <f t="shared" ref="AB19:AB39" si="11">ROUNDUP(((AC19-AA19)*3/7)+AA19,0)</f>
        <v>25</v>
      </c>
      <c r="AC19" s="234">
        <v>58</v>
      </c>
      <c r="AD19" s="31" t="s">
        <v>35</v>
      </c>
      <c r="AE19" s="32" t="s">
        <v>35</v>
      </c>
      <c r="AF19" s="34" t="s">
        <v>35</v>
      </c>
      <c r="AG19" s="31">
        <v>0</v>
      </c>
      <c r="AH19" s="239">
        <f t="shared" ref="AH19:AH39" si="12">ROUNDUP(((AI19-AG19)*3/7)+AG19,0)</f>
        <v>7</v>
      </c>
      <c r="AI19" s="240">
        <v>15</v>
      </c>
      <c r="AJ19" s="48">
        <v>0</v>
      </c>
      <c r="AK19" s="246">
        <v>2</v>
      </c>
      <c r="AL19" s="247">
        <v>10</v>
      </c>
      <c r="AM19" s="31" t="s">
        <v>35</v>
      </c>
      <c r="AN19" s="32" t="s">
        <v>35</v>
      </c>
      <c r="AO19" s="34" t="s">
        <v>35</v>
      </c>
      <c r="AP19" s="31" t="s">
        <v>35</v>
      </c>
      <c r="AQ19" s="32" t="s">
        <v>35</v>
      </c>
      <c r="AR19" s="34" t="s">
        <v>35</v>
      </c>
      <c r="AS19" s="90">
        <v>0.9652173913043478</v>
      </c>
      <c r="AT19" s="91">
        <v>1</v>
      </c>
      <c r="AU19" s="91">
        <v>1</v>
      </c>
      <c r="AV19" s="31">
        <v>0</v>
      </c>
      <c r="AW19" s="252">
        <v>71</v>
      </c>
      <c r="AX19" s="253">
        <v>143</v>
      </c>
      <c r="AY19" s="158">
        <v>0</v>
      </c>
      <c r="AZ19" s="176">
        <f t="shared" ref="AZ19:AZ39" si="13">IFERROR(ROUND(((BA19-AY19)*3/7)+AY19,0),"No corresponde")</f>
        <v>0</v>
      </c>
      <c r="BA19" s="159">
        <v>1</v>
      </c>
      <c r="BB19" s="31">
        <v>0</v>
      </c>
      <c r="BC19" s="258">
        <v>1</v>
      </c>
      <c r="BD19" s="240">
        <v>3</v>
      </c>
      <c r="BE19" s="31" t="s">
        <v>35</v>
      </c>
      <c r="BF19" s="32" t="s">
        <v>35</v>
      </c>
      <c r="BG19" s="34" t="s">
        <v>35</v>
      </c>
      <c r="BH19" s="83">
        <f t="shared" ref="BH19:BH39" si="14">COUNTIF(AZ19,"&gt;0")+COUNTIF(R19,"&gt;0")+COUNTIF(U19,"&gt;0")+COUNTIF(Y19,"&gt;0")+COUNTIF(AB19,"&gt;0")+COUNTIF(AE19,"&gt;0")+COUNTIF(AH19,"&gt;0")+COUNTIF(AK19,"&gt;0")+COUNTIF(AT19,"&gt;0")+COUNTIF(AW19,"&gt;0")+COUNTIF(AN19,"&gt;0")+COUNTIF(AQ19,"&gt;0")+COUNTIF(BC19,"&gt;0")+COUNTIF(BF19,"&gt;0")</f>
        <v>9</v>
      </c>
      <c r="BI19" s="84">
        <f t="shared" ref="BI19:BI39" si="15">COUNTIF(BA19,"&gt;0")+COUNTIF(S19,"&gt;0")+COUNTIF(V19,"&gt;0")+COUNTIF(Z19,"&gt;0")+COUNTIF(AC19,"&gt;0")+COUNTIF(AF19,"&gt;0")+COUNTIF(AI19,"&gt;0")+COUNTIF(AL19,"&gt;0")+COUNTIF(AU19,"&gt;0")+COUNTIF(AX19,"&gt;0")+COUNTIF(AO19,"&gt;0")+COUNTIF(AR19,"&gt;0")+COUNTIF(BD19,"&gt;0")+COUNTIF(BG19,"&gt;0")</f>
        <v>10</v>
      </c>
      <c r="BK19" s="1">
        <v>1</v>
      </c>
    </row>
    <row r="20" spans="1:63" ht="20.100000000000001" customHeight="1" x14ac:dyDescent="0.25">
      <c r="A20" s="25">
        <v>72</v>
      </c>
      <c r="B20" s="25">
        <v>10701</v>
      </c>
      <c r="C20" s="25" t="s">
        <v>41</v>
      </c>
      <c r="D20" s="25" t="s">
        <v>67</v>
      </c>
      <c r="E20" s="25" t="s">
        <v>68</v>
      </c>
      <c r="F20" s="26">
        <v>2</v>
      </c>
      <c r="G20" s="26">
        <v>4</v>
      </c>
      <c r="H20" s="100">
        <v>4</v>
      </c>
      <c r="I20" s="102" t="s">
        <v>795</v>
      </c>
      <c r="J20" s="101">
        <v>1</v>
      </c>
      <c r="K20" s="63">
        <v>0</v>
      </c>
      <c r="L20" s="64">
        <v>0</v>
      </c>
      <c r="M20" s="26">
        <v>53922</v>
      </c>
      <c r="N20" s="68">
        <v>38.17</v>
      </c>
      <c r="O20" s="103">
        <v>42.098823529411767</v>
      </c>
      <c r="P20" s="71">
        <v>0.89969736273238221</v>
      </c>
      <c r="Q20" s="72">
        <v>2313</v>
      </c>
      <c r="R20" s="60">
        <f t="shared" ref="R20:R39" si="16">((S20-P20)*3/7)+P20</f>
        <v>0.93411278687856969</v>
      </c>
      <c r="S20" s="108">
        <v>0.98000001907348633</v>
      </c>
      <c r="T20" s="163">
        <v>0</v>
      </c>
      <c r="U20" s="177">
        <f t="shared" si="9"/>
        <v>411</v>
      </c>
      <c r="V20" s="230">
        <v>958</v>
      </c>
      <c r="W20" s="188">
        <v>0</v>
      </c>
      <c r="X20" s="183">
        <v>3223</v>
      </c>
      <c r="Y20" s="225">
        <f t="shared" si="10"/>
        <v>7.4999998722757616E-2</v>
      </c>
      <c r="Z20" s="184">
        <v>0.17499999701976776</v>
      </c>
      <c r="AA20" s="152">
        <v>0</v>
      </c>
      <c r="AB20" s="177">
        <f t="shared" si="11"/>
        <v>429</v>
      </c>
      <c r="AC20" s="234">
        <v>1000</v>
      </c>
      <c r="AD20" s="31" t="s">
        <v>35</v>
      </c>
      <c r="AE20" s="32" t="s">
        <v>35</v>
      </c>
      <c r="AF20" s="34" t="s">
        <v>35</v>
      </c>
      <c r="AG20" s="31">
        <v>0</v>
      </c>
      <c r="AH20" s="239">
        <f t="shared" si="12"/>
        <v>15</v>
      </c>
      <c r="AI20" s="240">
        <v>35</v>
      </c>
      <c r="AJ20" s="48">
        <v>0</v>
      </c>
      <c r="AK20" s="246">
        <v>2</v>
      </c>
      <c r="AL20" s="247">
        <v>10</v>
      </c>
      <c r="AM20" s="111">
        <v>0</v>
      </c>
      <c r="AN20" s="172">
        <f>((AO20-AM20)*3/7)+AM20</f>
        <v>0.36428571428571427</v>
      </c>
      <c r="AO20" s="113">
        <v>0.85</v>
      </c>
      <c r="AP20" s="111">
        <v>0</v>
      </c>
      <c r="AQ20" s="172">
        <f>((AR20-AP20)*3/7)+AP20</f>
        <v>0.36428571428571427</v>
      </c>
      <c r="AR20" s="113">
        <v>0.85</v>
      </c>
      <c r="AS20" s="90">
        <v>0.97031891379854751</v>
      </c>
      <c r="AT20" s="91">
        <v>1</v>
      </c>
      <c r="AU20" s="91">
        <v>1</v>
      </c>
      <c r="AV20" s="31">
        <v>0</v>
      </c>
      <c r="AW20" s="252">
        <v>658</v>
      </c>
      <c r="AX20" s="253">
        <v>1316</v>
      </c>
      <c r="AY20" s="158" t="s">
        <v>35</v>
      </c>
      <c r="AZ20" s="223" t="str">
        <f t="shared" si="13"/>
        <v>No corresponde</v>
      </c>
      <c r="BA20" s="159" t="s">
        <v>35</v>
      </c>
      <c r="BB20" s="31">
        <v>0</v>
      </c>
      <c r="BC20" s="258">
        <v>1</v>
      </c>
      <c r="BD20" s="240">
        <v>3</v>
      </c>
      <c r="BE20" s="31" t="s">
        <v>35</v>
      </c>
      <c r="BF20" s="32" t="s">
        <v>35</v>
      </c>
      <c r="BG20" s="34" t="s">
        <v>35</v>
      </c>
      <c r="BH20" s="83">
        <f t="shared" si="14"/>
        <v>11</v>
      </c>
      <c r="BI20" s="84">
        <f t="shared" si="15"/>
        <v>11</v>
      </c>
      <c r="BK20" s="1">
        <v>1</v>
      </c>
    </row>
    <row r="21" spans="1:63" ht="20.100000000000001" customHeight="1" x14ac:dyDescent="0.25">
      <c r="A21" s="25">
        <v>76</v>
      </c>
      <c r="B21" s="25">
        <v>10705</v>
      </c>
      <c r="C21" s="25" t="s">
        <v>41</v>
      </c>
      <c r="D21" s="25" t="s">
        <v>67</v>
      </c>
      <c r="E21" s="25" t="s">
        <v>69</v>
      </c>
      <c r="F21" s="26">
        <v>1</v>
      </c>
      <c r="G21" s="26">
        <v>3</v>
      </c>
      <c r="H21" s="100">
        <v>3</v>
      </c>
      <c r="I21" s="101" t="s">
        <v>796</v>
      </c>
      <c r="J21" s="101">
        <v>1</v>
      </c>
      <c r="K21" s="63">
        <v>0</v>
      </c>
      <c r="L21" s="64">
        <v>0</v>
      </c>
      <c r="M21" s="26">
        <v>8226</v>
      </c>
      <c r="N21" s="68">
        <v>47.16</v>
      </c>
      <c r="O21" s="103">
        <v>100</v>
      </c>
      <c r="P21" s="71">
        <v>0.84090909090909094</v>
      </c>
      <c r="Q21" s="72">
        <v>264</v>
      </c>
      <c r="R21" s="60">
        <f t="shared" si="16"/>
        <v>0.88376623237287844</v>
      </c>
      <c r="S21" s="108">
        <v>0.94090908765792847</v>
      </c>
      <c r="T21" s="163">
        <v>0</v>
      </c>
      <c r="U21" s="177">
        <f t="shared" si="9"/>
        <v>44</v>
      </c>
      <c r="V21" s="230">
        <v>102</v>
      </c>
      <c r="W21" s="188">
        <v>0</v>
      </c>
      <c r="X21" s="183">
        <v>325</v>
      </c>
      <c r="Y21" s="225">
        <f t="shared" si="10"/>
        <v>6.4285716840199056E-2</v>
      </c>
      <c r="Z21" s="184">
        <v>0.15000000596046448</v>
      </c>
      <c r="AA21" s="152">
        <v>0</v>
      </c>
      <c r="AB21" s="177">
        <f t="shared" si="11"/>
        <v>126</v>
      </c>
      <c r="AC21" s="234">
        <v>294</v>
      </c>
      <c r="AD21" s="31" t="s">
        <v>35</v>
      </c>
      <c r="AE21" s="32" t="s">
        <v>35</v>
      </c>
      <c r="AF21" s="34" t="s">
        <v>35</v>
      </c>
      <c r="AG21" s="31">
        <v>0</v>
      </c>
      <c r="AH21" s="239">
        <f t="shared" si="12"/>
        <v>11</v>
      </c>
      <c r="AI21" s="240">
        <v>25</v>
      </c>
      <c r="AJ21" s="48">
        <v>0</v>
      </c>
      <c r="AK21" s="246">
        <v>6</v>
      </c>
      <c r="AL21" s="247">
        <v>14</v>
      </c>
      <c r="AM21" s="31" t="s">
        <v>35</v>
      </c>
      <c r="AN21" s="32" t="s">
        <v>35</v>
      </c>
      <c r="AO21" s="34" t="s">
        <v>35</v>
      </c>
      <c r="AP21" s="31" t="s">
        <v>35</v>
      </c>
      <c r="AQ21" s="32" t="s">
        <v>35</v>
      </c>
      <c r="AR21" s="34" t="s">
        <v>35</v>
      </c>
      <c r="AS21" s="90">
        <v>0.97499999999999998</v>
      </c>
      <c r="AT21" s="91">
        <v>1</v>
      </c>
      <c r="AU21" s="91">
        <v>1</v>
      </c>
      <c r="AV21" s="31">
        <v>0</v>
      </c>
      <c r="AW21" s="252">
        <v>195</v>
      </c>
      <c r="AX21" s="253">
        <v>390</v>
      </c>
      <c r="AY21" s="158">
        <v>0</v>
      </c>
      <c r="AZ21" s="176">
        <f t="shared" si="13"/>
        <v>1</v>
      </c>
      <c r="BA21" s="159">
        <v>2</v>
      </c>
      <c r="BB21" s="31">
        <v>0</v>
      </c>
      <c r="BC21" s="258">
        <v>1</v>
      </c>
      <c r="BD21" s="240">
        <v>3</v>
      </c>
      <c r="BE21" s="31" t="s">
        <v>35</v>
      </c>
      <c r="BF21" s="32" t="s">
        <v>35</v>
      </c>
      <c r="BG21" s="34" t="s">
        <v>35</v>
      </c>
      <c r="BH21" s="83">
        <f t="shared" si="14"/>
        <v>10</v>
      </c>
      <c r="BI21" s="84">
        <f t="shared" si="15"/>
        <v>10</v>
      </c>
      <c r="BK21" s="1">
        <v>1</v>
      </c>
    </row>
    <row r="22" spans="1:63" ht="20.100000000000001" customHeight="1" x14ac:dyDescent="0.25">
      <c r="A22" s="25">
        <v>77</v>
      </c>
      <c r="B22" s="25">
        <v>10706</v>
      </c>
      <c r="C22" s="25" t="s">
        <v>41</v>
      </c>
      <c r="D22" s="25" t="s">
        <v>67</v>
      </c>
      <c r="E22" s="25" t="s">
        <v>70</v>
      </c>
      <c r="F22" s="26">
        <v>1</v>
      </c>
      <c r="G22" s="26">
        <v>3</v>
      </c>
      <c r="H22" s="100">
        <v>4</v>
      </c>
      <c r="I22" s="102" t="s">
        <v>795</v>
      </c>
      <c r="J22" s="101">
        <v>4</v>
      </c>
      <c r="K22" s="63">
        <v>1</v>
      </c>
      <c r="L22" s="64">
        <v>1</v>
      </c>
      <c r="M22" s="26">
        <v>10421</v>
      </c>
      <c r="N22" s="68">
        <v>44.11</v>
      </c>
      <c r="O22" s="103">
        <v>72.977158343012007</v>
      </c>
      <c r="P22" s="71">
        <v>0.95388349514563109</v>
      </c>
      <c r="Q22" s="72">
        <v>412</v>
      </c>
      <c r="R22" s="60">
        <f t="shared" si="16"/>
        <v>0.95388348398526068</v>
      </c>
      <c r="S22" s="108">
        <v>0.95388346910476685</v>
      </c>
      <c r="T22" s="163">
        <v>0</v>
      </c>
      <c r="U22" s="177">
        <f t="shared" si="9"/>
        <v>75</v>
      </c>
      <c r="V22" s="230">
        <v>174</v>
      </c>
      <c r="W22" s="188">
        <v>3.3274956217162872E-2</v>
      </c>
      <c r="X22" s="183">
        <v>571</v>
      </c>
      <c r="Y22" s="225">
        <f t="shared" si="10"/>
        <v>0.10827495806032877</v>
      </c>
      <c r="Z22" s="184">
        <v>0.2082749605178833</v>
      </c>
      <c r="AA22" s="152">
        <v>0</v>
      </c>
      <c r="AB22" s="177">
        <f t="shared" si="11"/>
        <v>165</v>
      </c>
      <c r="AC22" s="234">
        <v>384</v>
      </c>
      <c r="AD22" s="31" t="s">
        <v>35</v>
      </c>
      <c r="AE22" s="32" t="s">
        <v>35</v>
      </c>
      <c r="AF22" s="34" t="s">
        <v>35</v>
      </c>
      <c r="AG22" s="31">
        <v>0</v>
      </c>
      <c r="AH22" s="239">
        <f t="shared" si="12"/>
        <v>11</v>
      </c>
      <c r="AI22" s="240">
        <v>25</v>
      </c>
      <c r="AJ22" s="48">
        <v>0</v>
      </c>
      <c r="AK22" s="246">
        <v>6</v>
      </c>
      <c r="AL22" s="247">
        <v>14</v>
      </c>
      <c r="AM22" s="31" t="s">
        <v>35</v>
      </c>
      <c r="AN22" s="32" t="s">
        <v>35</v>
      </c>
      <c r="AO22" s="34" t="s">
        <v>35</v>
      </c>
      <c r="AP22" s="31" t="s">
        <v>35</v>
      </c>
      <c r="AQ22" s="32" t="s">
        <v>35</v>
      </c>
      <c r="AR22" s="34" t="s">
        <v>35</v>
      </c>
      <c r="AS22" s="90">
        <v>0.93343898573692552</v>
      </c>
      <c r="AT22" s="91">
        <v>0.95</v>
      </c>
      <c r="AU22" s="91">
        <v>1</v>
      </c>
      <c r="AV22" s="31">
        <v>0</v>
      </c>
      <c r="AW22" s="252">
        <v>229</v>
      </c>
      <c r="AX22" s="253">
        <v>459</v>
      </c>
      <c r="AY22" s="158">
        <v>0</v>
      </c>
      <c r="AZ22" s="176">
        <f t="shared" si="13"/>
        <v>1</v>
      </c>
      <c r="BA22" s="159">
        <v>2</v>
      </c>
      <c r="BB22" s="31">
        <v>0</v>
      </c>
      <c r="BC22" s="258">
        <v>1</v>
      </c>
      <c r="BD22" s="240">
        <v>3</v>
      </c>
      <c r="BE22" s="31" t="s">
        <v>35</v>
      </c>
      <c r="BF22" s="32" t="s">
        <v>35</v>
      </c>
      <c r="BG22" s="34" t="s">
        <v>35</v>
      </c>
      <c r="BH22" s="83">
        <f t="shared" si="14"/>
        <v>10</v>
      </c>
      <c r="BI22" s="84">
        <f t="shared" si="15"/>
        <v>10</v>
      </c>
      <c r="BK22" s="1">
        <v>1</v>
      </c>
    </row>
    <row r="23" spans="1:63" ht="20.100000000000001" customHeight="1" x14ac:dyDescent="0.25">
      <c r="A23" s="25">
        <v>78</v>
      </c>
      <c r="B23" s="25">
        <v>10707</v>
      </c>
      <c r="C23" s="25" t="s">
        <v>41</v>
      </c>
      <c r="D23" s="25" t="s">
        <v>67</v>
      </c>
      <c r="E23" s="25" t="s">
        <v>71</v>
      </c>
      <c r="F23" s="26">
        <v>2</v>
      </c>
      <c r="G23" s="26">
        <v>5</v>
      </c>
      <c r="H23" s="100">
        <v>5</v>
      </c>
      <c r="I23" s="102" t="s">
        <v>797</v>
      </c>
      <c r="J23" s="101">
        <v>3</v>
      </c>
      <c r="K23" s="63">
        <v>0</v>
      </c>
      <c r="L23" s="64">
        <v>0</v>
      </c>
      <c r="M23" s="26">
        <v>2835</v>
      </c>
      <c r="N23" s="68">
        <v>29.61</v>
      </c>
      <c r="O23" s="103">
        <v>100</v>
      </c>
      <c r="P23" s="71">
        <v>0.69090909090909092</v>
      </c>
      <c r="Q23" s="72">
        <v>110</v>
      </c>
      <c r="R23" s="60">
        <f t="shared" si="16"/>
        <v>0.75519479358351072</v>
      </c>
      <c r="S23" s="108">
        <v>0.84090906381607056</v>
      </c>
      <c r="T23" s="163">
        <v>0</v>
      </c>
      <c r="U23" s="177">
        <f t="shared" si="9"/>
        <v>21</v>
      </c>
      <c r="V23" s="230">
        <v>47</v>
      </c>
      <c r="W23" s="188">
        <v>0</v>
      </c>
      <c r="X23" s="183">
        <v>151</v>
      </c>
      <c r="Y23" s="225">
        <f t="shared" si="10"/>
        <v>8.5714286991528096E-2</v>
      </c>
      <c r="Z23" s="184">
        <v>0.20000000298023224</v>
      </c>
      <c r="AA23" s="152">
        <v>0</v>
      </c>
      <c r="AB23" s="177">
        <f t="shared" si="11"/>
        <v>66</v>
      </c>
      <c r="AC23" s="234">
        <v>153</v>
      </c>
      <c r="AD23" s="31" t="s">
        <v>35</v>
      </c>
      <c r="AE23" s="32" t="s">
        <v>35</v>
      </c>
      <c r="AF23" s="34" t="s">
        <v>35</v>
      </c>
      <c r="AG23" s="31">
        <v>0</v>
      </c>
      <c r="AH23" s="239">
        <f t="shared" si="12"/>
        <v>7</v>
      </c>
      <c r="AI23" s="240">
        <v>15</v>
      </c>
      <c r="AJ23" s="48">
        <v>0</v>
      </c>
      <c r="AK23" s="246">
        <v>2</v>
      </c>
      <c r="AL23" s="247">
        <v>10</v>
      </c>
      <c r="AM23" s="31" t="s">
        <v>35</v>
      </c>
      <c r="AN23" s="32" t="s">
        <v>35</v>
      </c>
      <c r="AO23" s="34" t="s">
        <v>35</v>
      </c>
      <c r="AP23" s="31" t="s">
        <v>35</v>
      </c>
      <c r="AQ23" s="32" t="s">
        <v>35</v>
      </c>
      <c r="AR23" s="34" t="s">
        <v>35</v>
      </c>
      <c r="AS23" s="90">
        <v>7.2727272727272724E-2</v>
      </c>
      <c r="AT23" s="91">
        <v>0.7</v>
      </c>
      <c r="AU23" s="91">
        <v>0.8</v>
      </c>
      <c r="AV23" s="31">
        <v>0</v>
      </c>
      <c r="AW23" s="252">
        <v>103</v>
      </c>
      <c r="AX23" s="253">
        <v>206</v>
      </c>
      <c r="AY23" s="158">
        <v>0</v>
      </c>
      <c r="AZ23" s="176">
        <f t="shared" si="13"/>
        <v>0</v>
      </c>
      <c r="BA23" s="159">
        <v>1</v>
      </c>
      <c r="BB23" s="31">
        <v>0</v>
      </c>
      <c r="BC23" s="258">
        <v>1</v>
      </c>
      <c r="BD23" s="240">
        <v>3</v>
      </c>
      <c r="BE23" s="31" t="s">
        <v>35</v>
      </c>
      <c r="BF23" s="32" t="s">
        <v>35</v>
      </c>
      <c r="BG23" s="34" t="s">
        <v>35</v>
      </c>
      <c r="BH23" s="83">
        <f t="shared" si="14"/>
        <v>9</v>
      </c>
      <c r="BI23" s="84">
        <f t="shared" si="15"/>
        <v>10</v>
      </c>
      <c r="BK23" s="1">
        <v>1</v>
      </c>
    </row>
    <row r="24" spans="1:63" ht="20.100000000000001" customHeight="1" x14ac:dyDescent="0.25">
      <c r="A24" s="25">
        <v>79</v>
      </c>
      <c r="B24" s="25">
        <v>20102</v>
      </c>
      <c r="C24" s="25" t="s">
        <v>72</v>
      </c>
      <c r="D24" s="25" t="s">
        <v>73</v>
      </c>
      <c r="E24" s="25" t="s">
        <v>74</v>
      </c>
      <c r="F24" s="26">
        <v>1</v>
      </c>
      <c r="G24" s="26">
        <v>1</v>
      </c>
      <c r="H24" s="100">
        <v>2</v>
      </c>
      <c r="I24" s="102" t="s">
        <v>794</v>
      </c>
      <c r="J24" s="101">
        <v>3</v>
      </c>
      <c r="K24" s="63">
        <v>0</v>
      </c>
      <c r="L24" s="64">
        <v>0</v>
      </c>
      <c r="M24" s="26">
        <v>1973</v>
      </c>
      <c r="N24" s="68">
        <v>64.44</v>
      </c>
      <c r="O24" s="103">
        <v>100</v>
      </c>
      <c r="P24" s="71">
        <v>0.14814814814814814</v>
      </c>
      <c r="Q24" s="72">
        <v>54</v>
      </c>
      <c r="R24" s="60">
        <f t="shared" si="16"/>
        <v>0.18029100704130041</v>
      </c>
      <c r="S24" s="108">
        <v>0.2231481522321701</v>
      </c>
      <c r="T24" s="163">
        <v>0</v>
      </c>
      <c r="U24" s="177">
        <f t="shared" si="9"/>
        <v>14</v>
      </c>
      <c r="V24" s="230">
        <v>32</v>
      </c>
      <c r="W24" s="188">
        <v>0.32291666666666669</v>
      </c>
      <c r="X24" s="183">
        <v>96</v>
      </c>
      <c r="Y24" s="225">
        <f t="shared" si="10"/>
        <v>0.37648809098062064</v>
      </c>
      <c r="Z24" s="184">
        <v>0.4479166567325592</v>
      </c>
      <c r="AA24" s="152">
        <v>0</v>
      </c>
      <c r="AB24" s="177">
        <f t="shared" si="11"/>
        <v>28</v>
      </c>
      <c r="AC24" s="234">
        <v>64</v>
      </c>
      <c r="AD24" s="155">
        <v>0</v>
      </c>
      <c r="AE24" s="221">
        <f t="shared" ref="AE24:AE32" si="17">((AF24-AD24)*3/7)+AD24</f>
        <v>2.142857142857143E-3</v>
      </c>
      <c r="AF24" s="222">
        <v>5.0000000000000001E-3</v>
      </c>
      <c r="AG24" s="31">
        <v>0</v>
      </c>
      <c r="AH24" s="239">
        <f t="shared" si="12"/>
        <v>7</v>
      </c>
      <c r="AI24" s="240">
        <v>15</v>
      </c>
      <c r="AJ24" s="48">
        <v>0</v>
      </c>
      <c r="AK24" s="246">
        <v>2</v>
      </c>
      <c r="AL24" s="247">
        <v>10</v>
      </c>
      <c r="AM24" s="31" t="s">
        <v>35</v>
      </c>
      <c r="AN24" s="32" t="s">
        <v>35</v>
      </c>
      <c r="AO24" s="34" t="s">
        <v>35</v>
      </c>
      <c r="AP24" s="31" t="s">
        <v>35</v>
      </c>
      <c r="AQ24" s="32" t="s">
        <v>35</v>
      </c>
      <c r="AR24" s="34" t="s">
        <v>35</v>
      </c>
      <c r="AS24" s="90">
        <v>0.6776859504132231</v>
      </c>
      <c r="AT24" s="91">
        <v>0.8</v>
      </c>
      <c r="AU24" s="91">
        <v>0.9</v>
      </c>
      <c r="AV24" s="31">
        <v>0</v>
      </c>
      <c r="AW24" s="252">
        <v>82</v>
      </c>
      <c r="AX24" s="253">
        <v>164</v>
      </c>
      <c r="AY24" s="158">
        <v>0</v>
      </c>
      <c r="AZ24" s="176">
        <f t="shared" si="13"/>
        <v>1</v>
      </c>
      <c r="BA24" s="159">
        <v>2</v>
      </c>
      <c r="BB24" s="31">
        <v>0</v>
      </c>
      <c r="BC24" s="258">
        <v>1</v>
      </c>
      <c r="BD24" s="240">
        <v>3</v>
      </c>
      <c r="BE24" s="31" t="s">
        <v>35</v>
      </c>
      <c r="BF24" s="32" t="s">
        <v>35</v>
      </c>
      <c r="BG24" s="34" t="s">
        <v>35</v>
      </c>
      <c r="BH24" s="83">
        <f t="shared" si="14"/>
        <v>11</v>
      </c>
      <c r="BI24" s="84">
        <f t="shared" si="15"/>
        <v>11</v>
      </c>
      <c r="BK24" s="1">
        <v>1</v>
      </c>
    </row>
    <row r="25" spans="1:63" ht="20.100000000000001" customHeight="1" x14ac:dyDescent="0.25">
      <c r="A25" s="25">
        <v>83</v>
      </c>
      <c r="B25" s="25">
        <v>20107</v>
      </c>
      <c r="C25" s="25" t="s">
        <v>72</v>
      </c>
      <c r="D25" s="25" t="s">
        <v>73</v>
      </c>
      <c r="E25" s="25" t="s">
        <v>76</v>
      </c>
      <c r="F25" s="26">
        <v>1</v>
      </c>
      <c r="G25" s="26">
        <v>1</v>
      </c>
      <c r="H25" s="100">
        <v>3</v>
      </c>
      <c r="I25" s="101" t="s">
        <v>796</v>
      </c>
      <c r="J25" s="101">
        <v>4</v>
      </c>
      <c r="K25" s="63">
        <v>0</v>
      </c>
      <c r="L25" s="64">
        <v>1</v>
      </c>
      <c r="M25" s="26">
        <v>1132</v>
      </c>
      <c r="N25" s="68">
        <v>50.38</v>
      </c>
      <c r="O25" s="103">
        <v>100</v>
      </c>
      <c r="P25" s="71">
        <v>0.48888888888888887</v>
      </c>
      <c r="Q25" s="72">
        <v>45</v>
      </c>
      <c r="R25" s="60">
        <f t="shared" si="16"/>
        <v>0.53174602947537863</v>
      </c>
      <c r="S25" s="108">
        <v>0.58888888359069824</v>
      </c>
      <c r="T25" s="163">
        <v>0</v>
      </c>
      <c r="U25" s="177">
        <f t="shared" si="9"/>
        <v>7</v>
      </c>
      <c r="V25" s="230">
        <v>16</v>
      </c>
      <c r="W25" s="188">
        <v>0</v>
      </c>
      <c r="X25" s="183">
        <v>63</v>
      </c>
      <c r="Y25" s="225">
        <f t="shared" si="10"/>
        <v>6.4285716840199056E-2</v>
      </c>
      <c r="Z25" s="184">
        <v>0.15000000596046448</v>
      </c>
      <c r="AA25" s="152">
        <v>0</v>
      </c>
      <c r="AB25" s="177">
        <f t="shared" si="11"/>
        <v>20</v>
      </c>
      <c r="AC25" s="234">
        <v>46</v>
      </c>
      <c r="AD25" s="155">
        <v>0</v>
      </c>
      <c r="AE25" s="221">
        <f t="shared" si="17"/>
        <v>2.142857142857143E-3</v>
      </c>
      <c r="AF25" s="222">
        <v>5.0000000000000001E-3</v>
      </c>
      <c r="AG25" s="31">
        <v>0</v>
      </c>
      <c r="AH25" s="239">
        <f t="shared" si="12"/>
        <v>3</v>
      </c>
      <c r="AI25" s="240">
        <v>5</v>
      </c>
      <c r="AJ25" s="48">
        <v>0</v>
      </c>
      <c r="AK25" s="246">
        <v>2</v>
      </c>
      <c r="AL25" s="247">
        <v>10</v>
      </c>
      <c r="AM25" s="31" t="s">
        <v>35</v>
      </c>
      <c r="AN25" s="32" t="s">
        <v>35</v>
      </c>
      <c r="AO25" s="34" t="s">
        <v>35</v>
      </c>
      <c r="AP25" s="31" t="s">
        <v>35</v>
      </c>
      <c r="AQ25" s="32" t="s">
        <v>35</v>
      </c>
      <c r="AR25" s="34" t="s">
        <v>35</v>
      </c>
      <c r="AS25" s="90">
        <v>0.53723404255319152</v>
      </c>
      <c r="AT25" s="91">
        <v>0.8</v>
      </c>
      <c r="AU25" s="91">
        <v>0.9</v>
      </c>
      <c r="AV25" s="31">
        <v>0</v>
      </c>
      <c r="AW25" s="252">
        <v>51</v>
      </c>
      <c r="AX25" s="253">
        <v>102</v>
      </c>
      <c r="AY25" s="158">
        <v>0</v>
      </c>
      <c r="AZ25" s="176">
        <f t="shared" si="13"/>
        <v>2</v>
      </c>
      <c r="BA25" s="159">
        <v>4</v>
      </c>
      <c r="BB25" s="31">
        <v>0</v>
      </c>
      <c r="BC25" s="258">
        <v>1</v>
      </c>
      <c r="BD25" s="240">
        <v>3</v>
      </c>
      <c r="BE25" s="31" t="s">
        <v>35</v>
      </c>
      <c r="BF25" s="32" t="s">
        <v>35</v>
      </c>
      <c r="BG25" s="34" t="s">
        <v>35</v>
      </c>
      <c r="BH25" s="83">
        <f t="shared" si="14"/>
        <v>11</v>
      </c>
      <c r="BI25" s="84">
        <f t="shared" si="15"/>
        <v>11</v>
      </c>
      <c r="BK25" s="1">
        <v>1</v>
      </c>
    </row>
    <row r="26" spans="1:63" ht="20.100000000000001" customHeight="1" x14ac:dyDescent="0.25">
      <c r="A26" s="25">
        <v>84</v>
      </c>
      <c r="B26" s="25">
        <v>20108</v>
      </c>
      <c r="C26" s="25" t="s">
        <v>72</v>
      </c>
      <c r="D26" s="25" t="s">
        <v>73</v>
      </c>
      <c r="E26" s="25" t="s">
        <v>48</v>
      </c>
      <c r="F26" s="26">
        <v>2</v>
      </c>
      <c r="G26" s="26">
        <v>2</v>
      </c>
      <c r="H26" s="100">
        <v>5</v>
      </c>
      <c r="I26" s="102" t="s">
        <v>797</v>
      </c>
      <c r="J26" s="101">
        <v>3</v>
      </c>
      <c r="K26" s="63">
        <v>0</v>
      </c>
      <c r="L26" s="64">
        <v>0</v>
      </c>
      <c r="M26" s="26">
        <v>2138</v>
      </c>
      <c r="N26" s="68">
        <v>37.74</v>
      </c>
      <c r="O26" s="103">
        <v>100</v>
      </c>
      <c r="P26" s="71">
        <v>0.88059701492537312</v>
      </c>
      <c r="Q26" s="72">
        <v>67</v>
      </c>
      <c r="R26" s="60">
        <f t="shared" si="16"/>
        <v>0.92319830241742162</v>
      </c>
      <c r="S26" s="108">
        <v>0.98000001907348633</v>
      </c>
      <c r="T26" s="163">
        <v>0</v>
      </c>
      <c r="U26" s="177">
        <f t="shared" si="9"/>
        <v>10</v>
      </c>
      <c r="V26" s="230">
        <v>22</v>
      </c>
      <c r="W26" s="188">
        <v>0</v>
      </c>
      <c r="X26" s="183">
        <v>95</v>
      </c>
      <c r="Y26" s="225">
        <f t="shared" si="10"/>
        <v>8.5714286991528096E-2</v>
      </c>
      <c r="Z26" s="184">
        <v>0.20000000298023224</v>
      </c>
      <c r="AA26" s="152">
        <v>0</v>
      </c>
      <c r="AB26" s="177">
        <f t="shared" si="11"/>
        <v>27</v>
      </c>
      <c r="AC26" s="234">
        <v>62</v>
      </c>
      <c r="AD26" s="31" t="s">
        <v>35</v>
      </c>
      <c r="AE26" s="32" t="s">
        <v>35</v>
      </c>
      <c r="AF26" s="34" t="s">
        <v>35</v>
      </c>
      <c r="AG26" s="31">
        <v>0</v>
      </c>
      <c r="AH26" s="239">
        <f t="shared" si="12"/>
        <v>7</v>
      </c>
      <c r="AI26" s="240">
        <v>15</v>
      </c>
      <c r="AJ26" s="48">
        <v>0</v>
      </c>
      <c r="AK26" s="246">
        <v>6</v>
      </c>
      <c r="AL26" s="247">
        <v>14</v>
      </c>
      <c r="AM26" s="31" t="s">
        <v>35</v>
      </c>
      <c r="AN26" s="32" t="s">
        <v>35</v>
      </c>
      <c r="AO26" s="34" t="s">
        <v>35</v>
      </c>
      <c r="AP26" s="31" t="s">
        <v>35</v>
      </c>
      <c r="AQ26" s="32" t="s">
        <v>35</v>
      </c>
      <c r="AR26" s="34" t="s">
        <v>35</v>
      </c>
      <c r="AS26" s="90">
        <v>0.68571428571428572</v>
      </c>
      <c r="AT26" s="91">
        <v>0.8</v>
      </c>
      <c r="AU26" s="91">
        <v>0.9</v>
      </c>
      <c r="AV26" s="31">
        <v>0</v>
      </c>
      <c r="AW26" s="252">
        <v>160</v>
      </c>
      <c r="AX26" s="253">
        <v>320</v>
      </c>
      <c r="AY26" s="158">
        <v>0</v>
      </c>
      <c r="AZ26" s="176">
        <f t="shared" si="13"/>
        <v>1</v>
      </c>
      <c r="BA26" s="159">
        <v>2</v>
      </c>
      <c r="BB26" s="31">
        <v>0</v>
      </c>
      <c r="BC26" s="258">
        <v>1</v>
      </c>
      <c r="BD26" s="240">
        <v>3</v>
      </c>
      <c r="BE26" s="31" t="s">
        <v>35</v>
      </c>
      <c r="BF26" s="32" t="s">
        <v>35</v>
      </c>
      <c r="BG26" s="34" t="s">
        <v>35</v>
      </c>
      <c r="BH26" s="83">
        <f t="shared" si="14"/>
        <v>10</v>
      </c>
      <c r="BI26" s="84">
        <f t="shared" si="15"/>
        <v>10</v>
      </c>
      <c r="BK26" s="1">
        <v>1</v>
      </c>
    </row>
    <row r="27" spans="1:63" ht="20.100000000000001" customHeight="1" x14ac:dyDescent="0.25">
      <c r="A27" s="25">
        <v>92</v>
      </c>
      <c r="B27" s="25">
        <v>20204</v>
      </c>
      <c r="C27" s="25" t="s">
        <v>72</v>
      </c>
      <c r="D27" s="25" t="s">
        <v>77</v>
      </c>
      <c r="E27" s="25" t="s">
        <v>78</v>
      </c>
      <c r="F27" s="26">
        <v>1</v>
      </c>
      <c r="G27" s="26">
        <v>1</v>
      </c>
      <c r="H27" s="100">
        <v>2</v>
      </c>
      <c r="I27" s="102" t="s">
        <v>794</v>
      </c>
      <c r="J27" s="101">
        <v>3</v>
      </c>
      <c r="K27" s="63">
        <v>0</v>
      </c>
      <c r="L27" s="64">
        <v>0</v>
      </c>
      <c r="M27" s="26">
        <v>2179</v>
      </c>
      <c r="N27" s="68">
        <v>51.68</v>
      </c>
      <c r="O27" s="103">
        <v>100</v>
      </c>
      <c r="P27" s="71">
        <v>0.52</v>
      </c>
      <c r="Q27" s="72">
        <v>50</v>
      </c>
      <c r="R27" s="60">
        <f t="shared" si="16"/>
        <v>0.55214286940438406</v>
      </c>
      <c r="S27" s="108">
        <v>0.59500002861022949</v>
      </c>
      <c r="T27" s="163">
        <v>0</v>
      </c>
      <c r="U27" s="177">
        <f t="shared" si="9"/>
        <v>7</v>
      </c>
      <c r="V27" s="230">
        <v>15</v>
      </c>
      <c r="W27" s="188">
        <v>0.21666666666666667</v>
      </c>
      <c r="X27" s="183">
        <v>60</v>
      </c>
      <c r="Y27" s="225">
        <f t="shared" si="10"/>
        <v>0.27023809608959015</v>
      </c>
      <c r="Z27" s="184">
        <v>0.34166666865348816</v>
      </c>
      <c r="AA27" s="152">
        <v>0</v>
      </c>
      <c r="AB27" s="177">
        <f t="shared" si="11"/>
        <v>31</v>
      </c>
      <c r="AC27" s="234">
        <v>72</v>
      </c>
      <c r="AD27" s="155">
        <v>0</v>
      </c>
      <c r="AE27" s="221">
        <f t="shared" si="17"/>
        <v>2.142857142857143E-3</v>
      </c>
      <c r="AF27" s="222">
        <v>5.0000000000000001E-3</v>
      </c>
      <c r="AG27" s="31">
        <v>0</v>
      </c>
      <c r="AH27" s="239">
        <f t="shared" si="12"/>
        <v>3</v>
      </c>
      <c r="AI27" s="240">
        <v>5</v>
      </c>
      <c r="AJ27" s="48">
        <v>0</v>
      </c>
      <c r="AK27" s="246">
        <v>2</v>
      </c>
      <c r="AL27" s="247">
        <v>10</v>
      </c>
      <c r="AM27" s="31" t="s">
        <v>35</v>
      </c>
      <c r="AN27" s="32" t="s">
        <v>35</v>
      </c>
      <c r="AO27" s="34" t="s">
        <v>35</v>
      </c>
      <c r="AP27" s="31" t="s">
        <v>35</v>
      </c>
      <c r="AQ27" s="32" t="s">
        <v>35</v>
      </c>
      <c r="AR27" s="34" t="s">
        <v>35</v>
      </c>
      <c r="AS27" s="90">
        <v>0.64227642276422769</v>
      </c>
      <c r="AT27" s="91">
        <v>0.8</v>
      </c>
      <c r="AU27" s="91">
        <v>0.9</v>
      </c>
      <c r="AV27" s="31">
        <v>0</v>
      </c>
      <c r="AW27" s="252">
        <v>62</v>
      </c>
      <c r="AX27" s="253">
        <v>124</v>
      </c>
      <c r="AY27" s="158">
        <v>0</v>
      </c>
      <c r="AZ27" s="176">
        <f t="shared" si="13"/>
        <v>1</v>
      </c>
      <c r="BA27" s="159">
        <v>2</v>
      </c>
      <c r="BB27" s="31">
        <v>0</v>
      </c>
      <c r="BC27" s="258">
        <v>1</v>
      </c>
      <c r="BD27" s="240">
        <v>3</v>
      </c>
      <c r="BE27" s="31" t="s">
        <v>35</v>
      </c>
      <c r="BF27" s="32" t="s">
        <v>35</v>
      </c>
      <c r="BG27" s="34" t="s">
        <v>35</v>
      </c>
      <c r="BH27" s="83">
        <f t="shared" si="14"/>
        <v>11</v>
      </c>
      <c r="BI27" s="84">
        <f t="shared" si="15"/>
        <v>11</v>
      </c>
      <c r="BK27" s="1">
        <v>1</v>
      </c>
    </row>
    <row r="28" spans="1:63" ht="20.100000000000001" customHeight="1" x14ac:dyDescent="0.25">
      <c r="A28" s="25">
        <v>94</v>
      </c>
      <c r="B28" s="25">
        <v>20301</v>
      </c>
      <c r="C28" s="25" t="s">
        <v>72</v>
      </c>
      <c r="D28" s="25" t="s">
        <v>79</v>
      </c>
      <c r="E28" s="25" t="s">
        <v>80</v>
      </c>
      <c r="F28" s="26">
        <v>2</v>
      </c>
      <c r="G28" s="26">
        <v>1</v>
      </c>
      <c r="H28" s="100">
        <v>3</v>
      </c>
      <c r="I28" s="101" t="s">
        <v>796</v>
      </c>
      <c r="J28" s="101">
        <v>4</v>
      </c>
      <c r="K28" s="63">
        <v>1</v>
      </c>
      <c r="L28" s="64">
        <v>0</v>
      </c>
      <c r="M28" s="26">
        <v>3535</v>
      </c>
      <c r="N28" s="68">
        <v>41.68</v>
      </c>
      <c r="O28" s="103">
        <v>100</v>
      </c>
      <c r="P28" s="71">
        <v>0.40566037735849059</v>
      </c>
      <c r="Q28" s="72">
        <v>106</v>
      </c>
      <c r="R28" s="60">
        <f t="shared" si="16"/>
        <v>0.44851751067246387</v>
      </c>
      <c r="S28" s="108">
        <v>0.50566035509109497</v>
      </c>
      <c r="T28" s="163">
        <v>0</v>
      </c>
      <c r="U28" s="177">
        <f t="shared" si="9"/>
        <v>18</v>
      </c>
      <c r="V28" s="230">
        <v>41</v>
      </c>
      <c r="W28" s="188">
        <v>0</v>
      </c>
      <c r="X28" s="183">
        <v>152</v>
      </c>
      <c r="Y28" s="225">
        <f t="shared" si="10"/>
        <v>6.4285716840199056E-2</v>
      </c>
      <c r="Z28" s="184">
        <v>0.15000000596046448</v>
      </c>
      <c r="AA28" s="152">
        <v>0</v>
      </c>
      <c r="AB28" s="177">
        <f t="shared" si="11"/>
        <v>49</v>
      </c>
      <c r="AC28" s="234">
        <v>114</v>
      </c>
      <c r="AD28" s="31" t="s">
        <v>35</v>
      </c>
      <c r="AE28" s="32" t="s">
        <v>35</v>
      </c>
      <c r="AF28" s="34" t="s">
        <v>35</v>
      </c>
      <c r="AG28" s="31">
        <v>0</v>
      </c>
      <c r="AH28" s="239">
        <f t="shared" si="12"/>
        <v>7</v>
      </c>
      <c r="AI28" s="240">
        <v>15</v>
      </c>
      <c r="AJ28" s="48">
        <v>0</v>
      </c>
      <c r="AK28" s="246">
        <v>6</v>
      </c>
      <c r="AL28" s="247">
        <v>14</v>
      </c>
      <c r="AM28" s="111">
        <v>0</v>
      </c>
      <c r="AN28" s="172">
        <f>((AO28-AM28)*3/7)+AM28</f>
        <v>0.36428571428571427</v>
      </c>
      <c r="AO28" s="113">
        <v>0.85</v>
      </c>
      <c r="AP28" s="111">
        <v>0</v>
      </c>
      <c r="AQ28" s="172">
        <f>((AR28-AP28)*3/7)+AP28</f>
        <v>0.36428571428571427</v>
      </c>
      <c r="AR28" s="113">
        <v>0.85</v>
      </c>
      <c r="AS28" s="90">
        <v>0.24637681159420291</v>
      </c>
      <c r="AT28" s="91">
        <v>0.7</v>
      </c>
      <c r="AU28" s="91">
        <v>0.8</v>
      </c>
      <c r="AV28" s="31">
        <v>0</v>
      </c>
      <c r="AW28" s="252">
        <v>133</v>
      </c>
      <c r="AX28" s="253">
        <v>266</v>
      </c>
      <c r="AY28" s="158">
        <v>0</v>
      </c>
      <c r="AZ28" s="176">
        <f t="shared" si="13"/>
        <v>1</v>
      </c>
      <c r="BA28" s="159">
        <v>2</v>
      </c>
      <c r="BB28" s="31">
        <v>0</v>
      </c>
      <c r="BC28" s="258">
        <v>1</v>
      </c>
      <c r="BD28" s="240">
        <v>3</v>
      </c>
      <c r="BE28" s="31" t="s">
        <v>35</v>
      </c>
      <c r="BF28" s="32" t="s">
        <v>35</v>
      </c>
      <c r="BG28" s="34" t="s">
        <v>35</v>
      </c>
      <c r="BH28" s="83">
        <f t="shared" si="14"/>
        <v>12</v>
      </c>
      <c r="BI28" s="84">
        <f t="shared" si="15"/>
        <v>12</v>
      </c>
      <c r="BK28" s="1">
        <v>1</v>
      </c>
    </row>
    <row r="29" spans="1:63" ht="20.100000000000001" customHeight="1" x14ac:dyDescent="0.25">
      <c r="A29" s="25">
        <v>96</v>
      </c>
      <c r="B29" s="25">
        <v>20303</v>
      </c>
      <c r="C29" s="25" t="s">
        <v>72</v>
      </c>
      <c r="D29" s="25" t="s">
        <v>79</v>
      </c>
      <c r="E29" s="25" t="s">
        <v>81</v>
      </c>
      <c r="F29" s="26">
        <v>1</v>
      </c>
      <c r="G29" s="26">
        <v>1</v>
      </c>
      <c r="H29" s="100">
        <v>3</v>
      </c>
      <c r="I29" s="101" t="s">
        <v>796</v>
      </c>
      <c r="J29" s="101">
        <v>2</v>
      </c>
      <c r="K29" s="63">
        <v>0</v>
      </c>
      <c r="L29" s="64">
        <v>0</v>
      </c>
      <c r="M29" s="26">
        <v>1662</v>
      </c>
      <c r="N29" s="68">
        <v>48.82</v>
      </c>
      <c r="O29" s="103">
        <v>100</v>
      </c>
      <c r="P29" s="71">
        <v>0.51351351351351349</v>
      </c>
      <c r="Q29" s="72">
        <v>37</v>
      </c>
      <c r="R29" s="60">
        <f t="shared" si="16"/>
        <v>0.55637066313658901</v>
      </c>
      <c r="S29" s="108">
        <v>0.6135135293006897</v>
      </c>
      <c r="T29" s="163">
        <v>0</v>
      </c>
      <c r="U29" s="177">
        <f t="shared" si="9"/>
        <v>6</v>
      </c>
      <c r="V29" s="230">
        <v>12</v>
      </c>
      <c r="W29" s="188">
        <v>0.14814814814814814</v>
      </c>
      <c r="X29" s="183">
        <v>54</v>
      </c>
      <c r="Y29" s="225">
        <f t="shared" si="10"/>
        <v>0.21243386546139995</v>
      </c>
      <c r="Z29" s="184">
        <v>0.29814815521240234</v>
      </c>
      <c r="AA29" s="152">
        <v>0</v>
      </c>
      <c r="AB29" s="177">
        <f t="shared" si="11"/>
        <v>28</v>
      </c>
      <c r="AC29" s="234">
        <v>64</v>
      </c>
      <c r="AD29" s="31" t="s">
        <v>35</v>
      </c>
      <c r="AE29" s="32" t="s">
        <v>35</v>
      </c>
      <c r="AF29" s="34" t="s">
        <v>35</v>
      </c>
      <c r="AG29" s="31">
        <v>0</v>
      </c>
      <c r="AH29" s="239">
        <f t="shared" si="12"/>
        <v>3</v>
      </c>
      <c r="AI29" s="240">
        <v>5</v>
      </c>
      <c r="AJ29" s="48">
        <v>0</v>
      </c>
      <c r="AK29" s="246">
        <v>2</v>
      </c>
      <c r="AL29" s="247">
        <v>10</v>
      </c>
      <c r="AM29" s="31" t="s">
        <v>35</v>
      </c>
      <c r="AN29" s="32" t="s">
        <v>35</v>
      </c>
      <c r="AO29" s="34" t="s">
        <v>35</v>
      </c>
      <c r="AP29" s="31" t="s">
        <v>35</v>
      </c>
      <c r="AQ29" s="32" t="s">
        <v>35</v>
      </c>
      <c r="AR29" s="34" t="s">
        <v>35</v>
      </c>
      <c r="AS29" s="90">
        <v>0.53846153846153844</v>
      </c>
      <c r="AT29" s="91">
        <v>0.8</v>
      </c>
      <c r="AU29" s="91">
        <v>0.9</v>
      </c>
      <c r="AV29" s="31">
        <v>0</v>
      </c>
      <c r="AW29" s="252">
        <v>75</v>
      </c>
      <c r="AX29" s="253">
        <v>150</v>
      </c>
      <c r="AY29" s="158">
        <v>0</v>
      </c>
      <c r="AZ29" s="176">
        <f t="shared" si="13"/>
        <v>1</v>
      </c>
      <c r="BA29" s="159">
        <v>3</v>
      </c>
      <c r="BB29" s="31">
        <v>0</v>
      </c>
      <c r="BC29" s="258">
        <v>1</v>
      </c>
      <c r="BD29" s="240">
        <v>3</v>
      </c>
      <c r="BE29" s="31" t="s">
        <v>35</v>
      </c>
      <c r="BF29" s="32" t="s">
        <v>35</v>
      </c>
      <c r="BG29" s="34" t="s">
        <v>35</v>
      </c>
      <c r="BH29" s="83">
        <f t="shared" si="14"/>
        <v>10</v>
      </c>
      <c r="BI29" s="84">
        <f t="shared" si="15"/>
        <v>10</v>
      </c>
      <c r="BK29" s="1">
        <v>1</v>
      </c>
    </row>
    <row r="30" spans="1:63" ht="20.100000000000001" customHeight="1" x14ac:dyDescent="0.25">
      <c r="A30" s="25">
        <v>99</v>
      </c>
      <c r="B30" s="25">
        <v>20306</v>
      </c>
      <c r="C30" s="25" t="s">
        <v>72</v>
      </c>
      <c r="D30" s="25" t="s">
        <v>79</v>
      </c>
      <c r="E30" s="25" t="s">
        <v>82</v>
      </c>
      <c r="F30" s="26">
        <v>1</v>
      </c>
      <c r="G30" s="26">
        <v>1</v>
      </c>
      <c r="H30" s="100">
        <v>1</v>
      </c>
      <c r="I30" s="102" t="s">
        <v>793</v>
      </c>
      <c r="J30" s="101">
        <v>3</v>
      </c>
      <c r="K30" s="63">
        <v>0</v>
      </c>
      <c r="L30" s="64">
        <v>0</v>
      </c>
      <c r="M30" s="26">
        <v>1640</v>
      </c>
      <c r="N30" s="68">
        <v>71.079639999999998</v>
      </c>
      <c r="O30" s="103">
        <v>100</v>
      </c>
      <c r="P30" s="71">
        <v>0.19607843137254902</v>
      </c>
      <c r="Q30" s="72">
        <v>51</v>
      </c>
      <c r="R30" s="60">
        <f t="shared" si="16"/>
        <v>0.21750700290129632</v>
      </c>
      <c r="S30" s="108">
        <v>0.24607843160629272</v>
      </c>
      <c r="T30" s="163">
        <v>0</v>
      </c>
      <c r="U30" s="177">
        <f t="shared" si="9"/>
        <v>7</v>
      </c>
      <c r="V30" s="230">
        <v>15</v>
      </c>
      <c r="W30" s="188">
        <v>0.25</v>
      </c>
      <c r="X30" s="183">
        <v>68</v>
      </c>
      <c r="Y30" s="225">
        <f t="shared" si="10"/>
        <v>0.29285714030265808</v>
      </c>
      <c r="Z30" s="184">
        <v>0.34999999403953552</v>
      </c>
      <c r="AA30" s="152">
        <v>0</v>
      </c>
      <c r="AB30" s="177">
        <f t="shared" si="11"/>
        <v>27</v>
      </c>
      <c r="AC30" s="234">
        <v>61</v>
      </c>
      <c r="AD30" s="155">
        <v>0</v>
      </c>
      <c r="AE30" s="221">
        <f t="shared" si="17"/>
        <v>2.142857142857143E-3</v>
      </c>
      <c r="AF30" s="222">
        <v>5.0000000000000001E-3</v>
      </c>
      <c r="AG30" s="31">
        <v>0</v>
      </c>
      <c r="AH30" s="239">
        <f t="shared" si="12"/>
        <v>3</v>
      </c>
      <c r="AI30" s="240">
        <v>5</v>
      </c>
      <c r="AJ30" s="48">
        <v>0</v>
      </c>
      <c r="AK30" s="246">
        <v>6</v>
      </c>
      <c r="AL30" s="247">
        <v>14</v>
      </c>
      <c r="AM30" s="31" t="s">
        <v>35</v>
      </c>
      <c r="AN30" s="32" t="s">
        <v>35</v>
      </c>
      <c r="AO30" s="34" t="s">
        <v>35</v>
      </c>
      <c r="AP30" s="31" t="s">
        <v>35</v>
      </c>
      <c r="AQ30" s="32" t="s">
        <v>35</v>
      </c>
      <c r="AR30" s="34" t="s">
        <v>35</v>
      </c>
      <c r="AS30" s="90">
        <v>0.64150943396226412</v>
      </c>
      <c r="AT30" s="91">
        <v>0.8</v>
      </c>
      <c r="AU30" s="91">
        <v>0.9</v>
      </c>
      <c r="AV30" s="31">
        <v>0</v>
      </c>
      <c r="AW30" s="252">
        <v>84</v>
      </c>
      <c r="AX30" s="253">
        <v>168</v>
      </c>
      <c r="AY30" s="158" t="s">
        <v>35</v>
      </c>
      <c r="AZ30" s="223" t="str">
        <f t="shared" si="13"/>
        <v>No corresponde</v>
      </c>
      <c r="BA30" s="159" t="s">
        <v>35</v>
      </c>
      <c r="BB30" s="31">
        <v>0</v>
      </c>
      <c r="BC30" s="258">
        <v>1</v>
      </c>
      <c r="BD30" s="240">
        <v>3</v>
      </c>
      <c r="BE30" s="31" t="s">
        <v>35</v>
      </c>
      <c r="BF30" s="32" t="s">
        <v>35</v>
      </c>
      <c r="BG30" s="34" t="s">
        <v>35</v>
      </c>
      <c r="BH30" s="83">
        <f t="shared" si="14"/>
        <v>10</v>
      </c>
      <c r="BI30" s="84">
        <f t="shared" si="15"/>
        <v>10</v>
      </c>
      <c r="BK30" s="1">
        <v>1</v>
      </c>
    </row>
    <row r="31" spans="1:63" ht="20.100000000000001" customHeight="1" x14ac:dyDescent="0.25">
      <c r="A31" s="25">
        <v>100</v>
      </c>
      <c r="B31" s="25">
        <v>20401</v>
      </c>
      <c r="C31" s="25" t="s">
        <v>72</v>
      </c>
      <c r="D31" s="25" t="s">
        <v>43</v>
      </c>
      <c r="E31" s="25" t="s">
        <v>83</v>
      </c>
      <c r="F31" s="26">
        <v>2</v>
      </c>
      <c r="G31" s="26">
        <v>3</v>
      </c>
      <c r="H31" s="100">
        <v>5</v>
      </c>
      <c r="I31" s="102" t="s">
        <v>797</v>
      </c>
      <c r="J31" s="101">
        <v>2</v>
      </c>
      <c r="K31" s="63">
        <v>0</v>
      </c>
      <c r="L31" s="64">
        <v>0</v>
      </c>
      <c r="M31" s="26">
        <v>5592</v>
      </c>
      <c r="N31" s="68">
        <v>29.48</v>
      </c>
      <c r="O31" s="103">
        <v>100</v>
      </c>
      <c r="P31" s="71">
        <v>0.5163398692810458</v>
      </c>
      <c r="Q31" s="72">
        <v>153</v>
      </c>
      <c r="R31" s="60">
        <f t="shared" si="16"/>
        <v>0.58062558570384537</v>
      </c>
      <c r="S31" s="108">
        <v>0.66633987426757813</v>
      </c>
      <c r="T31" s="163">
        <v>0</v>
      </c>
      <c r="U31" s="177">
        <f t="shared" si="9"/>
        <v>29</v>
      </c>
      <c r="V31" s="230">
        <v>67</v>
      </c>
      <c r="W31" s="188">
        <v>0</v>
      </c>
      <c r="X31" s="183">
        <v>212</v>
      </c>
      <c r="Y31" s="225">
        <f t="shared" si="10"/>
        <v>8.5714286991528096E-2</v>
      </c>
      <c r="Z31" s="184">
        <v>0.20000000298023224</v>
      </c>
      <c r="AA31" s="152">
        <v>0</v>
      </c>
      <c r="AB31" s="177">
        <f t="shared" si="11"/>
        <v>88</v>
      </c>
      <c r="AC31" s="234">
        <v>205</v>
      </c>
      <c r="AD31" s="31" t="s">
        <v>35</v>
      </c>
      <c r="AE31" s="32" t="s">
        <v>35</v>
      </c>
      <c r="AF31" s="34" t="s">
        <v>35</v>
      </c>
      <c r="AG31" s="31">
        <v>0</v>
      </c>
      <c r="AH31" s="239">
        <f t="shared" si="12"/>
        <v>11</v>
      </c>
      <c r="AI31" s="240">
        <v>25</v>
      </c>
      <c r="AJ31" s="48">
        <v>0</v>
      </c>
      <c r="AK31" s="246">
        <v>2</v>
      </c>
      <c r="AL31" s="247">
        <v>10</v>
      </c>
      <c r="AM31" s="111">
        <v>0</v>
      </c>
      <c r="AN31" s="172">
        <f>((AO31-AM31)*3/7)+AM31</f>
        <v>0.36428571428571427</v>
      </c>
      <c r="AO31" s="113">
        <v>0.85</v>
      </c>
      <c r="AP31" s="111">
        <v>0</v>
      </c>
      <c r="AQ31" s="172">
        <f>((AR31-AP31)*3/7)+AP31</f>
        <v>0.36428571428571427</v>
      </c>
      <c r="AR31" s="113">
        <v>0.85</v>
      </c>
      <c r="AS31" s="90">
        <v>0.68306010928961747</v>
      </c>
      <c r="AT31" s="91">
        <v>0.8</v>
      </c>
      <c r="AU31" s="91">
        <v>0.9</v>
      </c>
      <c r="AV31" s="31">
        <v>0</v>
      </c>
      <c r="AW31" s="252">
        <v>176</v>
      </c>
      <c r="AX31" s="253">
        <v>352</v>
      </c>
      <c r="AY31" s="158">
        <v>0</v>
      </c>
      <c r="AZ31" s="176">
        <f t="shared" si="13"/>
        <v>1</v>
      </c>
      <c r="BA31" s="159">
        <v>3</v>
      </c>
      <c r="BB31" s="31">
        <v>0</v>
      </c>
      <c r="BC31" s="258">
        <v>1</v>
      </c>
      <c r="BD31" s="240">
        <v>3</v>
      </c>
      <c r="BE31" s="31" t="s">
        <v>35</v>
      </c>
      <c r="BF31" s="32" t="s">
        <v>35</v>
      </c>
      <c r="BG31" s="34" t="s">
        <v>35</v>
      </c>
      <c r="BH31" s="83">
        <f t="shared" si="14"/>
        <v>12</v>
      </c>
      <c r="BI31" s="84">
        <f t="shared" si="15"/>
        <v>12</v>
      </c>
      <c r="BK31" s="1">
        <v>1</v>
      </c>
    </row>
    <row r="32" spans="1:63" ht="20.100000000000001" customHeight="1" x14ac:dyDescent="0.25">
      <c r="A32" s="25">
        <v>102</v>
      </c>
      <c r="B32" s="25">
        <v>20503</v>
      </c>
      <c r="C32" s="25" t="s">
        <v>72</v>
      </c>
      <c r="D32" s="25" t="s">
        <v>84</v>
      </c>
      <c r="E32" s="25" t="s">
        <v>79</v>
      </c>
      <c r="F32" s="26">
        <v>1</v>
      </c>
      <c r="G32" s="26">
        <v>1</v>
      </c>
      <c r="H32" s="100">
        <v>3</v>
      </c>
      <c r="I32" s="101" t="s">
        <v>796</v>
      </c>
      <c r="J32" s="101">
        <v>3</v>
      </c>
      <c r="K32" s="63">
        <v>0</v>
      </c>
      <c r="L32" s="64">
        <v>0</v>
      </c>
      <c r="M32" s="26">
        <v>1060</v>
      </c>
      <c r="N32" s="68">
        <v>51.58</v>
      </c>
      <c r="O32" s="103">
        <v>100</v>
      </c>
      <c r="P32" s="71">
        <v>0.55000000000000004</v>
      </c>
      <c r="Q32" s="72">
        <v>20</v>
      </c>
      <c r="R32" s="60">
        <f t="shared" si="16"/>
        <v>0.59285713263920381</v>
      </c>
      <c r="S32" s="108">
        <v>0.64999997615814209</v>
      </c>
      <c r="T32" s="163">
        <v>0</v>
      </c>
      <c r="U32" s="177">
        <f t="shared" si="9"/>
        <v>4</v>
      </c>
      <c r="V32" s="230">
        <v>8</v>
      </c>
      <c r="W32" s="188">
        <v>0</v>
      </c>
      <c r="X32" s="183">
        <v>34</v>
      </c>
      <c r="Y32" s="225">
        <f t="shared" si="10"/>
        <v>6.4285716840199056E-2</v>
      </c>
      <c r="Z32" s="184">
        <v>0.15000000596046448</v>
      </c>
      <c r="AA32" s="152">
        <v>0</v>
      </c>
      <c r="AB32" s="177">
        <f t="shared" si="11"/>
        <v>12</v>
      </c>
      <c r="AC32" s="234">
        <v>26</v>
      </c>
      <c r="AD32" s="155">
        <v>0</v>
      </c>
      <c r="AE32" s="221">
        <f t="shared" si="17"/>
        <v>2.142857142857143E-3</v>
      </c>
      <c r="AF32" s="222">
        <v>5.0000000000000001E-3</v>
      </c>
      <c r="AG32" s="31">
        <v>0</v>
      </c>
      <c r="AH32" s="239">
        <f t="shared" si="12"/>
        <v>3</v>
      </c>
      <c r="AI32" s="240">
        <v>5</v>
      </c>
      <c r="AJ32" s="48">
        <v>0</v>
      </c>
      <c r="AK32" s="246">
        <v>2</v>
      </c>
      <c r="AL32" s="247">
        <v>10</v>
      </c>
      <c r="AM32" s="31" t="s">
        <v>35</v>
      </c>
      <c r="AN32" s="32" t="s">
        <v>35</v>
      </c>
      <c r="AO32" s="34" t="s">
        <v>35</v>
      </c>
      <c r="AP32" s="31" t="s">
        <v>35</v>
      </c>
      <c r="AQ32" s="32" t="s">
        <v>35</v>
      </c>
      <c r="AR32" s="34" t="s">
        <v>35</v>
      </c>
      <c r="AS32" s="90">
        <v>0.98076923076923073</v>
      </c>
      <c r="AT32" s="91">
        <v>1</v>
      </c>
      <c r="AU32" s="91">
        <v>1</v>
      </c>
      <c r="AV32" s="31">
        <v>0</v>
      </c>
      <c r="AW32" s="252">
        <v>65</v>
      </c>
      <c r="AX32" s="253">
        <v>130</v>
      </c>
      <c r="AY32" s="158">
        <v>0</v>
      </c>
      <c r="AZ32" s="176">
        <f t="shared" si="13"/>
        <v>0</v>
      </c>
      <c r="BA32" s="159">
        <v>1</v>
      </c>
      <c r="BB32" s="31">
        <v>0</v>
      </c>
      <c r="BC32" s="258">
        <v>1</v>
      </c>
      <c r="BD32" s="240">
        <v>3</v>
      </c>
      <c r="BE32" s="31" t="s">
        <v>35</v>
      </c>
      <c r="BF32" s="32" t="s">
        <v>35</v>
      </c>
      <c r="BG32" s="34" t="s">
        <v>35</v>
      </c>
      <c r="BH32" s="83">
        <f t="shared" si="14"/>
        <v>10</v>
      </c>
      <c r="BI32" s="84">
        <f t="shared" si="15"/>
        <v>11</v>
      </c>
      <c r="BK32" s="1">
        <v>1</v>
      </c>
    </row>
    <row r="33" spans="1:63" ht="20.100000000000001" customHeight="1" x14ac:dyDescent="0.25">
      <c r="A33" s="25">
        <v>103</v>
      </c>
      <c r="B33" s="25">
        <v>20505</v>
      </c>
      <c r="C33" s="25" t="s">
        <v>72</v>
      </c>
      <c r="D33" s="25" t="s">
        <v>84</v>
      </c>
      <c r="E33" s="25" t="s">
        <v>85</v>
      </c>
      <c r="F33" s="26">
        <v>2</v>
      </c>
      <c r="G33" s="26">
        <v>3</v>
      </c>
      <c r="H33" s="100">
        <v>5</v>
      </c>
      <c r="I33" s="102" t="s">
        <v>797</v>
      </c>
      <c r="J33" s="101">
        <v>1</v>
      </c>
      <c r="K33" s="63">
        <v>0</v>
      </c>
      <c r="L33" s="64">
        <v>0</v>
      </c>
      <c r="M33" s="26">
        <v>1595</v>
      </c>
      <c r="N33" s="68">
        <v>28.84</v>
      </c>
      <c r="O33" s="103">
        <v>100</v>
      </c>
      <c r="P33" s="71">
        <v>0.44897959183673469</v>
      </c>
      <c r="Q33" s="72">
        <v>49</v>
      </c>
      <c r="R33" s="60">
        <f t="shared" si="16"/>
        <v>0.51326530633097833</v>
      </c>
      <c r="S33" s="108">
        <v>0.59897959232330322</v>
      </c>
      <c r="T33" s="163">
        <v>0</v>
      </c>
      <c r="U33" s="177">
        <f t="shared" si="9"/>
        <v>10</v>
      </c>
      <c r="V33" s="230">
        <v>22</v>
      </c>
      <c r="W33" s="188">
        <v>0</v>
      </c>
      <c r="X33" s="183">
        <v>80</v>
      </c>
      <c r="Y33" s="225">
        <f t="shared" si="10"/>
        <v>8.5714286991528096E-2</v>
      </c>
      <c r="Z33" s="184">
        <v>0.20000000298023224</v>
      </c>
      <c r="AA33" s="152">
        <v>0</v>
      </c>
      <c r="AB33" s="177">
        <f t="shared" si="11"/>
        <v>26</v>
      </c>
      <c r="AC33" s="234">
        <v>59</v>
      </c>
      <c r="AD33" s="31" t="s">
        <v>35</v>
      </c>
      <c r="AE33" s="32" t="s">
        <v>35</v>
      </c>
      <c r="AF33" s="34" t="s">
        <v>35</v>
      </c>
      <c r="AG33" s="31">
        <v>0</v>
      </c>
      <c r="AH33" s="239">
        <f t="shared" si="12"/>
        <v>7</v>
      </c>
      <c r="AI33" s="240">
        <v>15</v>
      </c>
      <c r="AJ33" s="48">
        <v>0</v>
      </c>
      <c r="AK33" s="246">
        <v>2</v>
      </c>
      <c r="AL33" s="247">
        <v>10</v>
      </c>
      <c r="AM33" s="31" t="s">
        <v>35</v>
      </c>
      <c r="AN33" s="32" t="s">
        <v>35</v>
      </c>
      <c r="AO33" s="34" t="s">
        <v>35</v>
      </c>
      <c r="AP33" s="31" t="s">
        <v>35</v>
      </c>
      <c r="AQ33" s="32" t="s">
        <v>35</v>
      </c>
      <c r="AR33" s="34" t="s">
        <v>35</v>
      </c>
      <c r="AS33" s="90">
        <v>1</v>
      </c>
      <c r="AT33" s="91">
        <v>1</v>
      </c>
      <c r="AU33" s="91">
        <v>1</v>
      </c>
      <c r="AV33" s="31">
        <v>0</v>
      </c>
      <c r="AW33" s="252">
        <v>72</v>
      </c>
      <c r="AX33" s="253">
        <v>144</v>
      </c>
      <c r="AY33" s="158" t="s">
        <v>35</v>
      </c>
      <c r="AZ33" s="223" t="str">
        <f t="shared" si="13"/>
        <v>No corresponde</v>
      </c>
      <c r="BA33" s="159" t="s">
        <v>35</v>
      </c>
      <c r="BB33" s="31">
        <v>0</v>
      </c>
      <c r="BC33" s="258">
        <v>1</v>
      </c>
      <c r="BD33" s="240">
        <v>3</v>
      </c>
      <c r="BE33" s="31" t="s">
        <v>35</v>
      </c>
      <c r="BF33" s="32" t="s">
        <v>35</v>
      </c>
      <c r="BG33" s="34" t="s">
        <v>35</v>
      </c>
      <c r="BH33" s="83">
        <f t="shared" si="14"/>
        <v>9</v>
      </c>
      <c r="BI33" s="84">
        <f t="shared" si="15"/>
        <v>9</v>
      </c>
      <c r="BK33" s="1">
        <v>1</v>
      </c>
    </row>
    <row r="34" spans="1:63" ht="20.100000000000001" customHeight="1" x14ac:dyDescent="0.25">
      <c r="A34" s="25">
        <v>105</v>
      </c>
      <c r="B34" s="25">
        <v>20508</v>
      </c>
      <c r="C34" s="25" t="s">
        <v>72</v>
      </c>
      <c r="D34" s="25" t="s">
        <v>84</v>
      </c>
      <c r="E34" s="25" t="s">
        <v>86</v>
      </c>
      <c r="F34" s="26">
        <v>2</v>
      </c>
      <c r="G34" s="26">
        <v>3</v>
      </c>
      <c r="H34" s="100">
        <v>4</v>
      </c>
      <c r="I34" s="102" t="s">
        <v>795</v>
      </c>
      <c r="J34" s="101">
        <v>4</v>
      </c>
      <c r="K34" s="63">
        <v>0</v>
      </c>
      <c r="L34" s="64">
        <v>1</v>
      </c>
      <c r="M34" s="26">
        <v>8284</v>
      </c>
      <c r="N34" s="68">
        <v>28.54</v>
      </c>
      <c r="O34" s="103">
        <v>34.064212999216913</v>
      </c>
      <c r="P34" s="71">
        <v>0.42489270386266093</v>
      </c>
      <c r="Q34" s="72">
        <v>233</v>
      </c>
      <c r="R34" s="60">
        <f t="shared" si="16"/>
        <v>0.47846414087594907</v>
      </c>
      <c r="S34" s="108">
        <v>0.54989272356033325</v>
      </c>
      <c r="T34" s="163">
        <v>0</v>
      </c>
      <c r="U34" s="177">
        <f t="shared" si="9"/>
        <v>54</v>
      </c>
      <c r="V34" s="230">
        <v>124</v>
      </c>
      <c r="W34" s="188">
        <v>0</v>
      </c>
      <c r="X34" s="183">
        <v>446</v>
      </c>
      <c r="Y34" s="225">
        <f t="shared" si="10"/>
        <v>7.4999998722757616E-2</v>
      </c>
      <c r="Z34" s="184">
        <v>0.17499999701976776</v>
      </c>
      <c r="AA34" s="152">
        <v>0</v>
      </c>
      <c r="AB34" s="177">
        <f t="shared" si="11"/>
        <v>120</v>
      </c>
      <c r="AC34" s="234">
        <v>279</v>
      </c>
      <c r="AD34" s="31" t="s">
        <v>35</v>
      </c>
      <c r="AE34" s="32" t="s">
        <v>35</v>
      </c>
      <c r="AF34" s="34" t="s">
        <v>35</v>
      </c>
      <c r="AG34" s="31">
        <v>0</v>
      </c>
      <c r="AH34" s="239">
        <f t="shared" si="12"/>
        <v>11</v>
      </c>
      <c r="AI34" s="240">
        <v>25</v>
      </c>
      <c r="AJ34" s="48">
        <v>0</v>
      </c>
      <c r="AK34" s="246">
        <v>2</v>
      </c>
      <c r="AL34" s="247">
        <v>10</v>
      </c>
      <c r="AM34" s="31" t="s">
        <v>35</v>
      </c>
      <c r="AN34" s="32" t="s">
        <v>35</v>
      </c>
      <c r="AO34" s="34" t="s">
        <v>35</v>
      </c>
      <c r="AP34" s="31" t="s">
        <v>35</v>
      </c>
      <c r="AQ34" s="32" t="s">
        <v>35</v>
      </c>
      <c r="AR34" s="34" t="s">
        <v>35</v>
      </c>
      <c r="AS34" s="90">
        <v>0.9538461538461539</v>
      </c>
      <c r="AT34" s="91">
        <v>1</v>
      </c>
      <c r="AU34" s="91">
        <v>1</v>
      </c>
      <c r="AV34" s="31">
        <v>0</v>
      </c>
      <c r="AW34" s="252">
        <v>172</v>
      </c>
      <c r="AX34" s="253">
        <v>344</v>
      </c>
      <c r="AY34" s="158" t="s">
        <v>35</v>
      </c>
      <c r="AZ34" s="223" t="str">
        <f t="shared" si="13"/>
        <v>No corresponde</v>
      </c>
      <c r="BA34" s="159" t="s">
        <v>35</v>
      </c>
      <c r="BB34" s="31">
        <v>0</v>
      </c>
      <c r="BC34" s="258">
        <v>1</v>
      </c>
      <c r="BD34" s="240">
        <v>3</v>
      </c>
      <c r="BE34" s="31" t="s">
        <v>35</v>
      </c>
      <c r="BF34" s="32" t="s">
        <v>35</v>
      </c>
      <c r="BG34" s="34" t="s">
        <v>35</v>
      </c>
      <c r="BH34" s="83">
        <f t="shared" si="14"/>
        <v>9</v>
      </c>
      <c r="BI34" s="84">
        <f t="shared" si="15"/>
        <v>9</v>
      </c>
      <c r="BK34" s="1">
        <v>1</v>
      </c>
    </row>
    <row r="35" spans="1:63" ht="20.100000000000001" customHeight="1" x14ac:dyDescent="0.25">
      <c r="A35" s="25">
        <v>106</v>
      </c>
      <c r="B35" s="25">
        <v>20509</v>
      </c>
      <c r="C35" s="25" t="s">
        <v>72</v>
      </c>
      <c r="D35" s="25" t="s">
        <v>84</v>
      </c>
      <c r="E35" s="25" t="s">
        <v>87</v>
      </c>
      <c r="F35" s="26">
        <v>2</v>
      </c>
      <c r="G35" s="26">
        <v>2</v>
      </c>
      <c r="H35" s="100">
        <v>5</v>
      </c>
      <c r="I35" s="102" t="s">
        <v>797</v>
      </c>
      <c r="J35" s="101">
        <v>4</v>
      </c>
      <c r="K35" s="63">
        <v>0</v>
      </c>
      <c r="L35" s="64">
        <v>1</v>
      </c>
      <c r="M35" s="26">
        <v>2597</v>
      </c>
      <c r="N35" s="68">
        <v>33.727040000000002</v>
      </c>
      <c r="O35" s="103">
        <v>100</v>
      </c>
      <c r="P35" s="71">
        <v>0.51020408163265307</v>
      </c>
      <c r="Q35" s="72">
        <v>49</v>
      </c>
      <c r="R35" s="60">
        <f t="shared" si="16"/>
        <v>0.57448978361513459</v>
      </c>
      <c r="S35" s="108">
        <v>0.66020405292510986</v>
      </c>
      <c r="T35" s="163">
        <v>0</v>
      </c>
      <c r="U35" s="177">
        <f t="shared" si="9"/>
        <v>6</v>
      </c>
      <c r="V35" s="230">
        <v>13</v>
      </c>
      <c r="W35" s="188">
        <v>0</v>
      </c>
      <c r="X35" s="183">
        <v>54</v>
      </c>
      <c r="Y35" s="225">
        <f t="shared" si="10"/>
        <v>8.5714286991528096E-2</v>
      </c>
      <c r="Z35" s="184">
        <v>0.20000000298023224</v>
      </c>
      <c r="AA35" s="152">
        <v>0</v>
      </c>
      <c r="AB35" s="177">
        <f t="shared" si="11"/>
        <v>25</v>
      </c>
      <c r="AC35" s="234">
        <v>57</v>
      </c>
      <c r="AD35" s="31" t="s">
        <v>35</v>
      </c>
      <c r="AE35" s="32" t="s">
        <v>35</v>
      </c>
      <c r="AF35" s="34" t="s">
        <v>35</v>
      </c>
      <c r="AG35" s="31">
        <v>0</v>
      </c>
      <c r="AH35" s="239">
        <f t="shared" si="12"/>
        <v>7</v>
      </c>
      <c r="AI35" s="240">
        <v>15</v>
      </c>
      <c r="AJ35" s="48">
        <v>0</v>
      </c>
      <c r="AK35" s="246">
        <v>2</v>
      </c>
      <c r="AL35" s="247">
        <v>10</v>
      </c>
      <c r="AM35" s="31" t="s">
        <v>35</v>
      </c>
      <c r="AN35" s="32" t="s">
        <v>35</v>
      </c>
      <c r="AO35" s="34" t="s">
        <v>35</v>
      </c>
      <c r="AP35" s="31" t="s">
        <v>35</v>
      </c>
      <c r="AQ35" s="32" t="s">
        <v>35</v>
      </c>
      <c r="AR35" s="34" t="s">
        <v>35</v>
      </c>
      <c r="AS35" s="90">
        <v>0.83333333333333337</v>
      </c>
      <c r="AT35" s="91">
        <v>0.9</v>
      </c>
      <c r="AU35" s="91">
        <v>0.95</v>
      </c>
      <c r="AV35" s="31">
        <v>0</v>
      </c>
      <c r="AW35" s="252">
        <v>100</v>
      </c>
      <c r="AX35" s="253">
        <v>201</v>
      </c>
      <c r="AY35" s="158">
        <v>0</v>
      </c>
      <c r="AZ35" s="176">
        <f t="shared" si="13"/>
        <v>0</v>
      </c>
      <c r="BA35" s="159">
        <v>1</v>
      </c>
      <c r="BB35" s="31">
        <v>0</v>
      </c>
      <c r="BC35" s="258">
        <v>1</v>
      </c>
      <c r="BD35" s="240">
        <v>3</v>
      </c>
      <c r="BE35" s="31" t="s">
        <v>35</v>
      </c>
      <c r="BF35" s="32" t="s">
        <v>35</v>
      </c>
      <c r="BG35" s="34" t="s">
        <v>35</v>
      </c>
      <c r="BH35" s="83">
        <f t="shared" si="14"/>
        <v>9</v>
      </c>
      <c r="BI35" s="84">
        <f t="shared" si="15"/>
        <v>10</v>
      </c>
      <c r="BK35" s="1">
        <v>1</v>
      </c>
    </row>
    <row r="36" spans="1:63" ht="20.100000000000001" customHeight="1" x14ac:dyDescent="0.25">
      <c r="A36" s="25">
        <v>115</v>
      </c>
      <c r="B36" s="25">
        <v>20604</v>
      </c>
      <c r="C36" s="25" t="s">
        <v>72</v>
      </c>
      <c r="D36" s="25" t="s">
        <v>88</v>
      </c>
      <c r="E36" s="25" t="s">
        <v>89</v>
      </c>
      <c r="F36" s="26">
        <v>1</v>
      </c>
      <c r="G36" s="26">
        <v>1</v>
      </c>
      <c r="H36" s="100">
        <v>3</v>
      </c>
      <c r="I36" s="101" t="s">
        <v>796</v>
      </c>
      <c r="J36" s="101">
        <v>4</v>
      </c>
      <c r="K36" s="63">
        <v>1</v>
      </c>
      <c r="L36" s="64">
        <v>1</v>
      </c>
      <c r="M36" s="26">
        <v>2498</v>
      </c>
      <c r="N36" s="68">
        <v>46.25</v>
      </c>
      <c r="O36" s="103">
        <v>100</v>
      </c>
      <c r="P36" s="71">
        <v>0.8571428571428571</v>
      </c>
      <c r="Q36" s="72">
        <v>105</v>
      </c>
      <c r="R36" s="60">
        <f t="shared" si="16"/>
        <v>0.89999998832235528</v>
      </c>
      <c r="S36" s="108">
        <v>0.95714282989501953</v>
      </c>
      <c r="T36" s="163">
        <v>0</v>
      </c>
      <c r="U36" s="177">
        <f t="shared" si="9"/>
        <v>15</v>
      </c>
      <c r="V36" s="230">
        <v>34</v>
      </c>
      <c r="W36" s="188">
        <v>0</v>
      </c>
      <c r="X36" s="183">
        <v>131</v>
      </c>
      <c r="Y36" s="225">
        <f t="shared" si="10"/>
        <v>6.4285716840199056E-2</v>
      </c>
      <c r="Z36" s="184">
        <v>0.15000000596046448</v>
      </c>
      <c r="AA36" s="152">
        <v>0</v>
      </c>
      <c r="AB36" s="177">
        <f t="shared" si="11"/>
        <v>36</v>
      </c>
      <c r="AC36" s="234">
        <v>82</v>
      </c>
      <c r="AD36" s="31" t="s">
        <v>35</v>
      </c>
      <c r="AE36" s="32" t="s">
        <v>35</v>
      </c>
      <c r="AF36" s="34" t="s">
        <v>35</v>
      </c>
      <c r="AG36" s="31">
        <v>0</v>
      </c>
      <c r="AH36" s="239">
        <f t="shared" si="12"/>
        <v>7</v>
      </c>
      <c r="AI36" s="240">
        <v>15</v>
      </c>
      <c r="AJ36" s="48">
        <v>0</v>
      </c>
      <c r="AK36" s="246">
        <v>6</v>
      </c>
      <c r="AL36" s="247">
        <v>14</v>
      </c>
      <c r="AM36" s="31" t="s">
        <v>35</v>
      </c>
      <c r="AN36" s="32" t="s">
        <v>35</v>
      </c>
      <c r="AO36" s="34" t="s">
        <v>35</v>
      </c>
      <c r="AP36" s="31" t="s">
        <v>35</v>
      </c>
      <c r="AQ36" s="32" t="s">
        <v>35</v>
      </c>
      <c r="AR36" s="34" t="s">
        <v>35</v>
      </c>
      <c r="AS36" s="90">
        <v>0.5625</v>
      </c>
      <c r="AT36" s="91">
        <v>0.8</v>
      </c>
      <c r="AU36" s="91">
        <v>0.9</v>
      </c>
      <c r="AV36" s="31">
        <v>0</v>
      </c>
      <c r="AW36" s="252">
        <v>126</v>
      </c>
      <c r="AX36" s="253">
        <v>253</v>
      </c>
      <c r="AY36" s="158">
        <v>0</v>
      </c>
      <c r="AZ36" s="176">
        <f t="shared" si="13"/>
        <v>1</v>
      </c>
      <c r="BA36" s="159">
        <v>3</v>
      </c>
      <c r="BB36" s="31">
        <v>0</v>
      </c>
      <c r="BC36" s="258">
        <v>1</v>
      </c>
      <c r="BD36" s="240">
        <v>3</v>
      </c>
      <c r="BE36" s="31" t="s">
        <v>35</v>
      </c>
      <c r="BF36" s="32" t="s">
        <v>35</v>
      </c>
      <c r="BG36" s="34" t="s">
        <v>35</v>
      </c>
      <c r="BH36" s="83">
        <f t="shared" si="14"/>
        <v>10</v>
      </c>
      <c r="BI36" s="84">
        <f t="shared" si="15"/>
        <v>10</v>
      </c>
      <c r="BK36" s="1">
        <v>1</v>
      </c>
    </row>
    <row r="37" spans="1:63" ht="20.100000000000001" customHeight="1" x14ac:dyDescent="0.25">
      <c r="A37" s="25">
        <v>118</v>
      </c>
      <c r="B37" s="25">
        <v>20607</v>
      </c>
      <c r="C37" s="25" t="s">
        <v>72</v>
      </c>
      <c r="D37" s="25" t="s">
        <v>88</v>
      </c>
      <c r="E37" s="25" t="s">
        <v>90</v>
      </c>
      <c r="F37" s="26">
        <v>1</v>
      </c>
      <c r="G37" s="26">
        <v>1</v>
      </c>
      <c r="H37" s="100">
        <v>3</v>
      </c>
      <c r="I37" s="101" t="s">
        <v>796</v>
      </c>
      <c r="J37" s="101">
        <v>1</v>
      </c>
      <c r="K37" s="63">
        <v>0</v>
      </c>
      <c r="L37" s="64">
        <v>0</v>
      </c>
      <c r="M37" s="26">
        <v>1622</v>
      </c>
      <c r="N37" s="68">
        <v>45.39</v>
      </c>
      <c r="O37" s="103">
        <v>100</v>
      </c>
      <c r="P37" s="71">
        <v>0.94339622641509435</v>
      </c>
      <c r="Q37" s="72">
        <v>53</v>
      </c>
      <c r="R37" s="60">
        <f t="shared" si="16"/>
        <v>0.95908356612583379</v>
      </c>
      <c r="S37" s="108">
        <v>0.98000001907348633</v>
      </c>
      <c r="T37" s="163">
        <v>0</v>
      </c>
      <c r="U37" s="177">
        <f t="shared" si="9"/>
        <v>4</v>
      </c>
      <c r="V37" s="230">
        <v>8</v>
      </c>
      <c r="W37" s="188">
        <v>0.12195121951219512</v>
      </c>
      <c r="X37" s="183">
        <v>41</v>
      </c>
      <c r="Y37" s="225">
        <f t="shared" si="10"/>
        <v>0.18623693759848431</v>
      </c>
      <c r="Z37" s="184">
        <v>0.27195122838020325</v>
      </c>
      <c r="AA37" s="152">
        <v>0</v>
      </c>
      <c r="AB37" s="177">
        <f t="shared" si="11"/>
        <v>16</v>
      </c>
      <c r="AC37" s="234">
        <v>36</v>
      </c>
      <c r="AD37" s="31" t="s">
        <v>35</v>
      </c>
      <c r="AE37" s="32" t="s">
        <v>35</v>
      </c>
      <c r="AF37" s="34" t="s">
        <v>35</v>
      </c>
      <c r="AG37" s="31">
        <v>0</v>
      </c>
      <c r="AH37" s="239">
        <f t="shared" si="12"/>
        <v>3</v>
      </c>
      <c r="AI37" s="240">
        <v>5</v>
      </c>
      <c r="AJ37" s="48">
        <v>0</v>
      </c>
      <c r="AK37" s="246">
        <v>6</v>
      </c>
      <c r="AL37" s="247">
        <v>14</v>
      </c>
      <c r="AM37" s="31" t="s">
        <v>35</v>
      </c>
      <c r="AN37" s="32" t="s">
        <v>35</v>
      </c>
      <c r="AO37" s="34" t="s">
        <v>35</v>
      </c>
      <c r="AP37" s="31" t="s">
        <v>35</v>
      </c>
      <c r="AQ37" s="32" t="s">
        <v>35</v>
      </c>
      <c r="AR37" s="34" t="s">
        <v>35</v>
      </c>
      <c r="AS37" s="90">
        <v>1</v>
      </c>
      <c r="AT37" s="91">
        <v>1</v>
      </c>
      <c r="AU37" s="91">
        <v>1</v>
      </c>
      <c r="AV37" s="31">
        <v>0</v>
      </c>
      <c r="AW37" s="252">
        <v>87</v>
      </c>
      <c r="AX37" s="253">
        <v>175</v>
      </c>
      <c r="AY37" s="158">
        <v>0</v>
      </c>
      <c r="AZ37" s="176">
        <f t="shared" si="13"/>
        <v>0</v>
      </c>
      <c r="BA37" s="159">
        <v>1</v>
      </c>
      <c r="BB37" s="31">
        <v>0</v>
      </c>
      <c r="BC37" s="258">
        <v>1</v>
      </c>
      <c r="BD37" s="240">
        <v>3</v>
      </c>
      <c r="BE37" s="31" t="s">
        <v>35</v>
      </c>
      <c r="BF37" s="32" t="s">
        <v>35</v>
      </c>
      <c r="BG37" s="34" t="s">
        <v>35</v>
      </c>
      <c r="BH37" s="83">
        <f t="shared" si="14"/>
        <v>9</v>
      </c>
      <c r="BI37" s="84">
        <f t="shared" si="15"/>
        <v>10</v>
      </c>
      <c r="BK37" s="1">
        <v>1</v>
      </c>
    </row>
    <row r="38" spans="1:63" ht="20.100000000000001" customHeight="1" x14ac:dyDescent="0.25">
      <c r="A38" s="25">
        <v>121</v>
      </c>
      <c r="B38" s="25">
        <v>20610</v>
      </c>
      <c r="C38" s="25" t="s">
        <v>72</v>
      </c>
      <c r="D38" s="25" t="s">
        <v>88</v>
      </c>
      <c r="E38" s="25" t="s">
        <v>91</v>
      </c>
      <c r="F38" s="26">
        <v>2</v>
      </c>
      <c r="G38" s="26">
        <v>2</v>
      </c>
      <c r="H38" s="100">
        <v>5</v>
      </c>
      <c r="I38" s="102" t="s">
        <v>797</v>
      </c>
      <c r="J38" s="101">
        <v>1</v>
      </c>
      <c r="K38" s="63">
        <v>0</v>
      </c>
      <c r="L38" s="64">
        <v>0</v>
      </c>
      <c r="M38" s="26">
        <v>3285</v>
      </c>
      <c r="N38" s="68">
        <v>32.74</v>
      </c>
      <c r="O38" s="103">
        <v>100</v>
      </c>
      <c r="P38" s="71">
        <v>0.50961538461538458</v>
      </c>
      <c r="Q38" s="72">
        <v>104</v>
      </c>
      <c r="R38" s="60">
        <f t="shared" si="16"/>
        <v>0.57390110440306608</v>
      </c>
      <c r="S38" s="108">
        <v>0.65961539745330811</v>
      </c>
      <c r="T38" s="163">
        <v>0</v>
      </c>
      <c r="U38" s="177">
        <f t="shared" si="9"/>
        <v>15</v>
      </c>
      <c r="V38" s="230">
        <v>33</v>
      </c>
      <c r="W38" s="188">
        <v>1.3605442176870748E-2</v>
      </c>
      <c r="X38" s="183">
        <v>147</v>
      </c>
      <c r="Y38" s="225">
        <f t="shared" si="10"/>
        <v>9.9319730645481899E-2</v>
      </c>
      <c r="Z38" s="184">
        <v>0.21360544860363007</v>
      </c>
      <c r="AA38" s="152">
        <v>0</v>
      </c>
      <c r="AB38" s="177">
        <f t="shared" si="11"/>
        <v>32</v>
      </c>
      <c r="AC38" s="234">
        <v>74</v>
      </c>
      <c r="AD38" s="31" t="s">
        <v>35</v>
      </c>
      <c r="AE38" s="32" t="s">
        <v>35</v>
      </c>
      <c r="AF38" s="34" t="s">
        <v>35</v>
      </c>
      <c r="AG38" s="31">
        <v>0</v>
      </c>
      <c r="AH38" s="239">
        <f t="shared" si="12"/>
        <v>7</v>
      </c>
      <c r="AI38" s="240">
        <v>15</v>
      </c>
      <c r="AJ38" s="48">
        <v>0</v>
      </c>
      <c r="AK38" s="246">
        <v>2</v>
      </c>
      <c r="AL38" s="247">
        <v>10</v>
      </c>
      <c r="AM38" s="31" t="s">
        <v>35</v>
      </c>
      <c r="AN38" s="32" t="s">
        <v>35</v>
      </c>
      <c r="AO38" s="34" t="s">
        <v>35</v>
      </c>
      <c r="AP38" s="31" t="s">
        <v>35</v>
      </c>
      <c r="AQ38" s="32" t="s">
        <v>35</v>
      </c>
      <c r="AR38" s="34" t="s">
        <v>35</v>
      </c>
      <c r="AS38" s="90">
        <v>0.60483870967741937</v>
      </c>
      <c r="AT38" s="91">
        <v>0.8</v>
      </c>
      <c r="AU38" s="91">
        <v>0.9</v>
      </c>
      <c r="AV38" s="31">
        <v>0</v>
      </c>
      <c r="AW38" s="252">
        <v>111</v>
      </c>
      <c r="AX38" s="253">
        <v>222</v>
      </c>
      <c r="AY38" s="158">
        <v>0</v>
      </c>
      <c r="AZ38" s="176">
        <f t="shared" si="13"/>
        <v>0</v>
      </c>
      <c r="BA38" s="159">
        <v>1</v>
      </c>
      <c r="BB38" s="31">
        <v>0</v>
      </c>
      <c r="BC38" s="258">
        <v>1</v>
      </c>
      <c r="BD38" s="240">
        <v>3</v>
      </c>
      <c r="BE38" s="31" t="s">
        <v>35</v>
      </c>
      <c r="BF38" s="32" t="s">
        <v>35</v>
      </c>
      <c r="BG38" s="34" t="s">
        <v>35</v>
      </c>
      <c r="BH38" s="83">
        <f t="shared" si="14"/>
        <v>9</v>
      </c>
      <c r="BI38" s="84">
        <f t="shared" si="15"/>
        <v>10</v>
      </c>
      <c r="BK38" s="1">
        <v>1</v>
      </c>
    </row>
    <row r="39" spans="1:63" ht="20.100000000000001" customHeight="1" x14ac:dyDescent="0.25">
      <c r="A39" s="25">
        <v>126</v>
      </c>
      <c r="B39" s="25">
        <v>20802</v>
      </c>
      <c r="C39" s="25" t="s">
        <v>72</v>
      </c>
      <c r="D39" s="25" t="s">
        <v>93</v>
      </c>
      <c r="E39" s="25" t="s">
        <v>94</v>
      </c>
      <c r="F39" s="26">
        <v>2</v>
      </c>
      <c r="G39" s="26">
        <v>2</v>
      </c>
      <c r="H39" s="100">
        <v>5</v>
      </c>
      <c r="I39" s="102" t="s">
        <v>797</v>
      </c>
      <c r="J39" s="101">
        <v>2</v>
      </c>
      <c r="K39" s="63">
        <v>0</v>
      </c>
      <c r="L39" s="64">
        <v>0</v>
      </c>
      <c r="M39" s="26">
        <v>4229</v>
      </c>
      <c r="N39" s="68">
        <v>33.18</v>
      </c>
      <c r="O39" s="103">
        <v>100</v>
      </c>
      <c r="P39" s="71">
        <v>0.70833333333333337</v>
      </c>
      <c r="Q39" s="72">
        <v>168</v>
      </c>
      <c r="R39" s="60">
        <f t="shared" si="16"/>
        <v>0.77261905443100709</v>
      </c>
      <c r="S39" s="108">
        <v>0.85833334922790527</v>
      </c>
      <c r="T39" s="163">
        <v>0</v>
      </c>
      <c r="U39" s="177">
        <f t="shared" si="9"/>
        <v>24</v>
      </c>
      <c r="V39" s="230">
        <v>56</v>
      </c>
      <c r="W39" s="188">
        <v>0</v>
      </c>
      <c r="X39" s="183">
        <v>229</v>
      </c>
      <c r="Y39" s="225">
        <f t="shared" si="10"/>
        <v>8.5714286991528096E-2</v>
      </c>
      <c r="Z39" s="184">
        <v>0.20000000298023224</v>
      </c>
      <c r="AA39" s="152">
        <v>0</v>
      </c>
      <c r="AB39" s="177">
        <f t="shared" si="11"/>
        <v>50</v>
      </c>
      <c r="AC39" s="234">
        <v>115</v>
      </c>
      <c r="AD39" s="31" t="s">
        <v>35</v>
      </c>
      <c r="AE39" s="32" t="s">
        <v>35</v>
      </c>
      <c r="AF39" s="34" t="s">
        <v>35</v>
      </c>
      <c r="AG39" s="31">
        <v>0</v>
      </c>
      <c r="AH39" s="239">
        <f t="shared" si="12"/>
        <v>11</v>
      </c>
      <c r="AI39" s="240">
        <v>25</v>
      </c>
      <c r="AJ39" s="48">
        <v>0</v>
      </c>
      <c r="AK39" s="246">
        <v>2</v>
      </c>
      <c r="AL39" s="247">
        <v>10</v>
      </c>
      <c r="AM39" s="31" t="s">
        <v>35</v>
      </c>
      <c r="AN39" s="32" t="s">
        <v>35</v>
      </c>
      <c r="AO39" s="34" t="s">
        <v>35</v>
      </c>
      <c r="AP39" s="31" t="s">
        <v>35</v>
      </c>
      <c r="AQ39" s="32" t="s">
        <v>35</v>
      </c>
      <c r="AR39" s="34" t="s">
        <v>35</v>
      </c>
      <c r="AS39" s="90">
        <v>0.79096045197740117</v>
      </c>
      <c r="AT39" s="91">
        <v>0.8</v>
      </c>
      <c r="AU39" s="91">
        <v>0.9</v>
      </c>
      <c r="AV39" s="31">
        <v>0</v>
      </c>
      <c r="AW39" s="252">
        <v>115</v>
      </c>
      <c r="AX39" s="253">
        <v>231</v>
      </c>
      <c r="AY39" s="158" t="s">
        <v>35</v>
      </c>
      <c r="AZ39" s="223" t="str">
        <f t="shared" si="13"/>
        <v>No corresponde</v>
      </c>
      <c r="BA39" s="159" t="s">
        <v>35</v>
      </c>
      <c r="BB39" s="31">
        <v>0</v>
      </c>
      <c r="BC39" s="258">
        <v>1</v>
      </c>
      <c r="BD39" s="240">
        <v>3</v>
      </c>
      <c r="BE39" s="31" t="s">
        <v>35</v>
      </c>
      <c r="BF39" s="32" t="s">
        <v>35</v>
      </c>
      <c r="BG39" s="34" t="s">
        <v>35</v>
      </c>
      <c r="BH39" s="83">
        <f t="shared" si="14"/>
        <v>9</v>
      </c>
      <c r="BI39" s="84">
        <f t="shared" si="15"/>
        <v>9</v>
      </c>
      <c r="BK39" s="1">
        <v>1</v>
      </c>
    </row>
    <row r="40" spans="1:63" ht="20.100000000000001" customHeight="1" x14ac:dyDescent="0.25">
      <c r="A40" s="25">
        <v>131</v>
      </c>
      <c r="B40" s="25">
        <v>20903</v>
      </c>
      <c r="C40" s="25" t="s">
        <v>72</v>
      </c>
      <c r="D40" s="25" t="s">
        <v>95</v>
      </c>
      <c r="E40" s="25" t="s">
        <v>97</v>
      </c>
      <c r="F40" s="26">
        <v>1</v>
      </c>
      <c r="G40" s="26">
        <v>1</v>
      </c>
      <c r="H40" s="100">
        <v>3</v>
      </c>
      <c r="I40" s="101" t="s">
        <v>796</v>
      </c>
      <c r="J40" s="101">
        <v>3</v>
      </c>
      <c r="K40" s="63">
        <v>0</v>
      </c>
      <c r="L40" s="64">
        <v>0</v>
      </c>
      <c r="M40" s="26">
        <v>543</v>
      </c>
      <c r="N40" s="68">
        <v>49.575589999999998</v>
      </c>
      <c r="O40" s="103">
        <v>100</v>
      </c>
      <c r="P40" s="71">
        <v>0.32</v>
      </c>
      <c r="Q40" s="72">
        <v>25</v>
      </c>
      <c r="R40" s="60">
        <f t="shared" ref="R40:R60" si="18">((S40-P40)*3/7)+P40</f>
        <v>0.36285713723727636</v>
      </c>
      <c r="S40" s="108">
        <v>0.41999998688697815</v>
      </c>
      <c r="T40" s="163">
        <v>0</v>
      </c>
      <c r="U40" s="177">
        <f t="shared" ref="U40:U59" si="19">ROUNDUP(((V40-T40)*3/7)+T40,0)</f>
        <v>5</v>
      </c>
      <c r="V40" s="230">
        <v>11</v>
      </c>
      <c r="W40" s="188">
        <v>0</v>
      </c>
      <c r="X40" s="183">
        <v>37</v>
      </c>
      <c r="Y40" s="225">
        <f t="shared" ref="Y40:Y59" si="20">((Z40-W40)*3/7)+W40</f>
        <v>6.4285716840199056E-2</v>
      </c>
      <c r="Z40" s="184">
        <v>0.15000000596046448</v>
      </c>
      <c r="AA40" s="152">
        <v>0</v>
      </c>
      <c r="AB40" s="177">
        <f t="shared" ref="AB40:AB59" si="21">ROUNDUP(((AC40-AA40)*3/7)+AA40,0)</f>
        <v>7</v>
      </c>
      <c r="AC40" s="234">
        <v>16</v>
      </c>
      <c r="AD40" s="155">
        <v>0</v>
      </c>
      <c r="AE40" s="221">
        <f t="shared" ref="AE40:AE57" si="22">((AF40-AD40)*3/7)+AD40</f>
        <v>2.142857142857143E-3</v>
      </c>
      <c r="AF40" s="222">
        <v>5.0000000000000001E-3</v>
      </c>
      <c r="AG40" s="31">
        <v>0</v>
      </c>
      <c r="AH40" s="239">
        <f t="shared" ref="AH40:AH59" si="23">ROUNDUP(((AI40-AG40)*3/7)+AG40,0)</f>
        <v>3</v>
      </c>
      <c r="AI40" s="240">
        <v>5</v>
      </c>
      <c r="AJ40" s="48">
        <v>0</v>
      </c>
      <c r="AK40" s="246">
        <v>2</v>
      </c>
      <c r="AL40" s="247">
        <v>10</v>
      </c>
      <c r="AM40" s="31" t="s">
        <v>35</v>
      </c>
      <c r="AN40" s="32" t="s">
        <v>35</v>
      </c>
      <c r="AO40" s="34" t="s">
        <v>35</v>
      </c>
      <c r="AP40" s="31" t="s">
        <v>35</v>
      </c>
      <c r="AQ40" s="32" t="s">
        <v>35</v>
      </c>
      <c r="AR40" s="34" t="s">
        <v>35</v>
      </c>
      <c r="AS40" s="90">
        <v>0</v>
      </c>
      <c r="AT40" s="91">
        <v>0.7</v>
      </c>
      <c r="AU40" s="91">
        <v>0.8</v>
      </c>
      <c r="AV40" s="31">
        <v>0</v>
      </c>
      <c r="AW40" s="252">
        <v>30</v>
      </c>
      <c r="AX40" s="253">
        <v>61</v>
      </c>
      <c r="AY40" s="158" t="s">
        <v>35</v>
      </c>
      <c r="AZ40" s="223" t="str">
        <f t="shared" ref="AZ40:AZ59" si="24">IFERROR(ROUND(((BA40-AY40)*3/7)+AY40,0),"No corresponde")</f>
        <v>No corresponde</v>
      </c>
      <c r="BA40" s="159" t="s">
        <v>35</v>
      </c>
      <c r="BB40" s="31">
        <v>0</v>
      </c>
      <c r="BC40" s="258">
        <v>1</v>
      </c>
      <c r="BD40" s="240">
        <v>3</v>
      </c>
      <c r="BE40" s="31" t="s">
        <v>35</v>
      </c>
      <c r="BF40" s="32" t="s">
        <v>35</v>
      </c>
      <c r="BG40" s="34" t="s">
        <v>35</v>
      </c>
      <c r="BH40" s="83">
        <f t="shared" ref="BH40:BH59" si="25">COUNTIF(AZ40,"&gt;0")+COUNTIF(R40,"&gt;0")+COUNTIF(U40,"&gt;0")+COUNTIF(Y40,"&gt;0")+COUNTIF(AB40,"&gt;0")+COUNTIF(AE40,"&gt;0")+COUNTIF(AH40,"&gt;0")+COUNTIF(AK40,"&gt;0")+COUNTIF(AT40,"&gt;0")+COUNTIF(AW40,"&gt;0")+COUNTIF(AN40,"&gt;0")+COUNTIF(AQ40,"&gt;0")+COUNTIF(BC40,"&gt;0")+COUNTIF(BF40,"&gt;0")</f>
        <v>10</v>
      </c>
      <c r="BI40" s="84">
        <f t="shared" ref="BI40:BI59" si="26">COUNTIF(BA40,"&gt;0")+COUNTIF(S40,"&gt;0")+COUNTIF(V40,"&gt;0")+COUNTIF(Z40,"&gt;0")+COUNTIF(AC40,"&gt;0")+COUNTIF(AF40,"&gt;0")+COUNTIF(AI40,"&gt;0")+COUNTIF(AL40,"&gt;0")+COUNTIF(AU40,"&gt;0")+COUNTIF(AX40,"&gt;0")+COUNTIF(AO40,"&gt;0")+COUNTIF(AR40,"&gt;0")+COUNTIF(BD40,"&gt;0")+COUNTIF(BG40,"&gt;0")</f>
        <v>10</v>
      </c>
      <c r="BK40" s="1">
        <v>1</v>
      </c>
    </row>
    <row r="41" spans="1:63" ht="20.100000000000001" customHeight="1" x14ac:dyDescent="0.25">
      <c r="A41" s="25">
        <v>139</v>
      </c>
      <c r="B41" s="25">
        <v>21004</v>
      </c>
      <c r="C41" s="25" t="s">
        <v>72</v>
      </c>
      <c r="D41" s="25" t="s">
        <v>98</v>
      </c>
      <c r="E41" s="25" t="s">
        <v>99</v>
      </c>
      <c r="F41" s="26">
        <v>2</v>
      </c>
      <c r="G41" s="26">
        <v>1</v>
      </c>
      <c r="H41" s="100">
        <v>4</v>
      </c>
      <c r="I41" s="102" t="s">
        <v>795</v>
      </c>
      <c r="J41" s="101">
        <v>4</v>
      </c>
      <c r="K41" s="63">
        <v>1</v>
      </c>
      <c r="L41" s="64">
        <v>0</v>
      </c>
      <c r="M41" s="26">
        <v>9206</v>
      </c>
      <c r="N41" s="68">
        <v>43.2</v>
      </c>
      <c r="O41" s="103">
        <v>76.086057095573025</v>
      </c>
      <c r="P41" s="71">
        <v>0.60436137071651086</v>
      </c>
      <c r="Q41" s="72">
        <v>321</v>
      </c>
      <c r="R41" s="60">
        <f t="shared" si="18"/>
        <v>0.6579327926828854</v>
      </c>
      <c r="S41" s="108">
        <v>0.72936135530471802</v>
      </c>
      <c r="T41" s="163">
        <v>0</v>
      </c>
      <c r="U41" s="177">
        <f t="shared" si="19"/>
        <v>45</v>
      </c>
      <c r="V41" s="230">
        <v>105</v>
      </c>
      <c r="W41" s="188">
        <v>0.1279826464208243</v>
      </c>
      <c r="X41" s="183">
        <v>461</v>
      </c>
      <c r="Y41" s="225">
        <f t="shared" si="20"/>
        <v>0.2029826514466761</v>
      </c>
      <c r="Z41" s="184">
        <v>0.30298265814781189</v>
      </c>
      <c r="AA41" s="152">
        <v>0</v>
      </c>
      <c r="AB41" s="177">
        <f t="shared" si="21"/>
        <v>131</v>
      </c>
      <c r="AC41" s="234">
        <v>305</v>
      </c>
      <c r="AD41" s="31" t="s">
        <v>35</v>
      </c>
      <c r="AE41" s="32" t="s">
        <v>35</v>
      </c>
      <c r="AF41" s="34" t="s">
        <v>35</v>
      </c>
      <c r="AG41" s="31">
        <v>0</v>
      </c>
      <c r="AH41" s="239">
        <f t="shared" si="23"/>
        <v>15</v>
      </c>
      <c r="AI41" s="240">
        <v>35</v>
      </c>
      <c r="AJ41" s="48">
        <v>0</v>
      </c>
      <c r="AK41" s="246">
        <v>6</v>
      </c>
      <c r="AL41" s="247">
        <v>14</v>
      </c>
      <c r="AM41" s="31" t="s">
        <v>35</v>
      </c>
      <c r="AN41" s="32" t="s">
        <v>35</v>
      </c>
      <c r="AO41" s="34" t="s">
        <v>35</v>
      </c>
      <c r="AP41" s="31" t="s">
        <v>35</v>
      </c>
      <c r="AQ41" s="32" t="s">
        <v>35</v>
      </c>
      <c r="AR41" s="34" t="s">
        <v>35</v>
      </c>
      <c r="AS41" s="90">
        <v>0.60820895522388063</v>
      </c>
      <c r="AT41" s="91">
        <v>0.8</v>
      </c>
      <c r="AU41" s="91">
        <v>0.9</v>
      </c>
      <c r="AV41" s="31">
        <v>0</v>
      </c>
      <c r="AW41" s="252">
        <v>274</v>
      </c>
      <c r="AX41" s="253">
        <v>548</v>
      </c>
      <c r="AY41" s="158">
        <v>0</v>
      </c>
      <c r="AZ41" s="176">
        <f t="shared" si="24"/>
        <v>3</v>
      </c>
      <c r="BA41" s="159">
        <v>6</v>
      </c>
      <c r="BB41" s="31">
        <v>0</v>
      </c>
      <c r="BC41" s="258">
        <v>1</v>
      </c>
      <c r="BD41" s="240">
        <v>3</v>
      </c>
      <c r="BE41" s="31" t="s">
        <v>35</v>
      </c>
      <c r="BF41" s="32" t="s">
        <v>35</v>
      </c>
      <c r="BG41" s="34" t="s">
        <v>35</v>
      </c>
      <c r="BH41" s="83">
        <f t="shared" si="25"/>
        <v>10</v>
      </c>
      <c r="BI41" s="84">
        <f t="shared" si="26"/>
        <v>10</v>
      </c>
      <c r="BK41" s="1">
        <v>1</v>
      </c>
    </row>
    <row r="42" spans="1:63" ht="20.100000000000001" customHeight="1" x14ac:dyDescent="0.25">
      <c r="A42" s="25">
        <v>146</v>
      </c>
      <c r="B42" s="25">
        <v>21011</v>
      </c>
      <c r="C42" s="25" t="s">
        <v>72</v>
      </c>
      <c r="D42" s="25" t="s">
        <v>98</v>
      </c>
      <c r="E42" s="25" t="s">
        <v>100</v>
      </c>
      <c r="F42" s="26">
        <v>2</v>
      </c>
      <c r="G42" s="26">
        <v>2</v>
      </c>
      <c r="H42" s="100">
        <v>5</v>
      </c>
      <c r="I42" s="102" t="s">
        <v>797</v>
      </c>
      <c r="J42" s="101">
        <v>3</v>
      </c>
      <c r="K42" s="63">
        <v>0</v>
      </c>
      <c r="L42" s="64">
        <v>0</v>
      </c>
      <c r="M42" s="26">
        <v>3317</v>
      </c>
      <c r="N42" s="68">
        <v>39.22</v>
      </c>
      <c r="O42" s="103">
        <v>100</v>
      </c>
      <c r="P42" s="71">
        <v>0.5</v>
      </c>
      <c r="Q42" s="72">
        <v>76</v>
      </c>
      <c r="R42" s="60">
        <f t="shared" si="18"/>
        <v>0.56428570406777523</v>
      </c>
      <c r="S42" s="108">
        <v>0.64999997615814209</v>
      </c>
      <c r="T42" s="163">
        <v>0</v>
      </c>
      <c r="U42" s="177">
        <f t="shared" si="19"/>
        <v>13</v>
      </c>
      <c r="V42" s="230">
        <v>30</v>
      </c>
      <c r="W42" s="188">
        <v>0</v>
      </c>
      <c r="X42" s="183">
        <v>117</v>
      </c>
      <c r="Y42" s="225">
        <f t="shared" si="20"/>
        <v>8.5714286991528096E-2</v>
      </c>
      <c r="Z42" s="184">
        <v>0.20000000298023224</v>
      </c>
      <c r="AA42" s="152">
        <v>0</v>
      </c>
      <c r="AB42" s="177">
        <f t="shared" si="21"/>
        <v>46</v>
      </c>
      <c r="AC42" s="234">
        <v>107</v>
      </c>
      <c r="AD42" s="31" t="s">
        <v>35</v>
      </c>
      <c r="AE42" s="32" t="s">
        <v>35</v>
      </c>
      <c r="AF42" s="34" t="s">
        <v>35</v>
      </c>
      <c r="AG42" s="31">
        <v>0</v>
      </c>
      <c r="AH42" s="239">
        <f t="shared" si="23"/>
        <v>11</v>
      </c>
      <c r="AI42" s="240">
        <v>25</v>
      </c>
      <c r="AJ42" s="48">
        <v>0</v>
      </c>
      <c r="AK42" s="246">
        <v>2</v>
      </c>
      <c r="AL42" s="247">
        <v>10</v>
      </c>
      <c r="AM42" s="31" t="s">
        <v>35</v>
      </c>
      <c r="AN42" s="32" t="s">
        <v>35</v>
      </c>
      <c r="AO42" s="34" t="s">
        <v>35</v>
      </c>
      <c r="AP42" s="31" t="s">
        <v>35</v>
      </c>
      <c r="AQ42" s="32" t="s">
        <v>35</v>
      </c>
      <c r="AR42" s="34" t="s">
        <v>35</v>
      </c>
      <c r="AS42" s="90">
        <v>0.92045454545454541</v>
      </c>
      <c r="AT42" s="91">
        <v>0.95</v>
      </c>
      <c r="AU42" s="91">
        <v>1</v>
      </c>
      <c r="AV42" s="31">
        <v>0</v>
      </c>
      <c r="AW42" s="252">
        <v>167</v>
      </c>
      <c r="AX42" s="253">
        <v>335</v>
      </c>
      <c r="AY42" s="158">
        <v>0</v>
      </c>
      <c r="AZ42" s="176">
        <f t="shared" si="24"/>
        <v>1</v>
      </c>
      <c r="BA42" s="159">
        <v>2</v>
      </c>
      <c r="BB42" s="31">
        <v>0</v>
      </c>
      <c r="BC42" s="258">
        <v>1</v>
      </c>
      <c r="BD42" s="240">
        <v>3</v>
      </c>
      <c r="BE42" s="31" t="s">
        <v>35</v>
      </c>
      <c r="BF42" s="32" t="s">
        <v>35</v>
      </c>
      <c r="BG42" s="34" t="s">
        <v>35</v>
      </c>
      <c r="BH42" s="83">
        <f t="shared" si="25"/>
        <v>10</v>
      </c>
      <c r="BI42" s="84">
        <f t="shared" si="26"/>
        <v>10</v>
      </c>
      <c r="BK42" s="1">
        <v>1</v>
      </c>
    </row>
    <row r="43" spans="1:63" ht="20.100000000000001" customHeight="1" x14ac:dyDescent="0.25">
      <c r="A43" s="25">
        <v>147</v>
      </c>
      <c r="B43" s="25">
        <v>21014</v>
      </c>
      <c r="C43" s="25" t="s">
        <v>72</v>
      </c>
      <c r="D43" s="25" t="s">
        <v>98</v>
      </c>
      <c r="E43" s="25" t="s">
        <v>101</v>
      </c>
      <c r="F43" s="26">
        <v>2</v>
      </c>
      <c r="G43" s="26">
        <v>2</v>
      </c>
      <c r="H43" s="100">
        <v>4</v>
      </c>
      <c r="I43" s="102" t="s">
        <v>795</v>
      </c>
      <c r="J43" s="101">
        <v>4</v>
      </c>
      <c r="K43" s="63">
        <v>1</v>
      </c>
      <c r="L43" s="64">
        <v>0</v>
      </c>
      <c r="M43" s="26">
        <v>15020</v>
      </c>
      <c r="N43" s="68">
        <v>31.72</v>
      </c>
      <c r="O43" s="103">
        <v>80.082530949105916</v>
      </c>
      <c r="P43" s="71">
        <v>0.59937402190923317</v>
      </c>
      <c r="Q43" s="72">
        <v>639</v>
      </c>
      <c r="R43" s="60">
        <f t="shared" si="18"/>
        <v>0.65294543948718264</v>
      </c>
      <c r="S43" s="108">
        <v>0.72437399625778198</v>
      </c>
      <c r="T43" s="163">
        <v>0</v>
      </c>
      <c r="U43" s="177">
        <f t="shared" si="19"/>
        <v>72</v>
      </c>
      <c r="V43" s="230">
        <v>166</v>
      </c>
      <c r="W43" s="188">
        <v>1.8662519440124418E-2</v>
      </c>
      <c r="X43" s="183">
        <v>643</v>
      </c>
      <c r="Y43" s="225">
        <f t="shared" si="20"/>
        <v>9.3662521490068651E-2</v>
      </c>
      <c r="Z43" s="184">
        <v>0.19366252422332764</v>
      </c>
      <c r="AA43" s="152">
        <v>0</v>
      </c>
      <c r="AB43" s="177">
        <f t="shared" si="21"/>
        <v>176</v>
      </c>
      <c r="AC43" s="234">
        <v>409</v>
      </c>
      <c r="AD43" s="31" t="s">
        <v>35</v>
      </c>
      <c r="AE43" s="32" t="s">
        <v>35</v>
      </c>
      <c r="AF43" s="34" t="s">
        <v>35</v>
      </c>
      <c r="AG43" s="31">
        <v>0</v>
      </c>
      <c r="AH43" s="239">
        <f t="shared" si="23"/>
        <v>15</v>
      </c>
      <c r="AI43" s="240">
        <v>35</v>
      </c>
      <c r="AJ43" s="48">
        <v>0</v>
      </c>
      <c r="AK43" s="246">
        <v>6</v>
      </c>
      <c r="AL43" s="247">
        <v>14</v>
      </c>
      <c r="AM43" s="31" t="s">
        <v>35</v>
      </c>
      <c r="AN43" s="32" t="s">
        <v>35</v>
      </c>
      <c r="AO43" s="34" t="s">
        <v>35</v>
      </c>
      <c r="AP43" s="31" t="s">
        <v>35</v>
      </c>
      <c r="AQ43" s="32" t="s">
        <v>35</v>
      </c>
      <c r="AR43" s="34" t="s">
        <v>35</v>
      </c>
      <c r="AS43" s="90">
        <v>0.85547445255474452</v>
      </c>
      <c r="AT43" s="91">
        <v>0.9</v>
      </c>
      <c r="AU43" s="91">
        <v>0.95</v>
      </c>
      <c r="AV43" s="31">
        <v>0</v>
      </c>
      <c r="AW43" s="252">
        <v>293</v>
      </c>
      <c r="AX43" s="253">
        <v>587</v>
      </c>
      <c r="AY43" s="158">
        <v>0</v>
      </c>
      <c r="AZ43" s="176">
        <f t="shared" si="24"/>
        <v>4</v>
      </c>
      <c r="BA43" s="159">
        <v>9</v>
      </c>
      <c r="BB43" s="31">
        <v>0</v>
      </c>
      <c r="BC43" s="258">
        <v>1</v>
      </c>
      <c r="BD43" s="240">
        <v>3</v>
      </c>
      <c r="BE43" s="31" t="s">
        <v>35</v>
      </c>
      <c r="BF43" s="32" t="s">
        <v>35</v>
      </c>
      <c r="BG43" s="34" t="s">
        <v>35</v>
      </c>
      <c r="BH43" s="83">
        <f t="shared" si="25"/>
        <v>10</v>
      </c>
      <c r="BI43" s="84">
        <f t="shared" si="26"/>
        <v>10</v>
      </c>
      <c r="BK43" s="1">
        <v>1</v>
      </c>
    </row>
    <row r="44" spans="1:63" ht="20.100000000000001" customHeight="1" x14ac:dyDescent="0.25">
      <c r="A44" s="25">
        <v>148</v>
      </c>
      <c r="B44" s="25">
        <v>21015</v>
      </c>
      <c r="C44" s="25" t="s">
        <v>72</v>
      </c>
      <c r="D44" s="25" t="s">
        <v>98</v>
      </c>
      <c r="E44" s="25" t="s">
        <v>102</v>
      </c>
      <c r="F44" s="26">
        <v>2</v>
      </c>
      <c r="G44" s="26">
        <v>2</v>
      </c>
      <c r="H44" s="100">
        <v>5</v>
      </c>
      <c r="I44" s="102" t="s">
        <v>797</v>
      </c>
      <c r="J44" s="101">
        <v>3</v>
      </c>
      <c r="K44" s="63">
        <v>0</v>
      </c>
      <c r="L44" s="64">
        <v>0</v>
      </c>
      <c r="M44" s="26">
        <v>2836</v>
      </c>
      <c r="N44" s="68">
        <v>35.5</v>
      </c>
      <c r="O44" s="103">
        <v>100</v>
      </c>
      <c r="P44" s="71">
        <v>0.52413793103448281</v>
      </c>
      <c r="Q44" s="72">
        <v>145</v>
      </c>
      <c r="R44" s="60">
        <f t="shared" si="18"/>
        <v>0.58842365342407976</v>
      </c>
      <c r="S44" s="108">
        <v>0.67413794994354248</v>
      </c>
      <c r="T44" s="163">
        <v>0</v>
      </c>
      <c r="U44" s="177">
        <f t="shared" si="19"/>
        <v>17</v>
      </c>
      <c r="V44" s="230">
        <v>38</v>
      </c>
      <c r="W44" s="188">
        <v>6.5868263473053898E-2</v>
      </c>
      <c r="X44" s="183">
        <v>167</v>
      </c>
      <c r="Y44" s="225">
        <f t="shared" si="20"/>
        <v>0.15158255470930967</v>
      </c>
      <c r="Z44" s="184">
        <v>0.26586827635765076</v>
      </c>
      <c r="AA44" s="152">
        <v>0</v>
      </c>
      <c r="AB44" s="177">
        <f t="shared" si="21"/>
        <v>49</v>
      </c>
      <c r="AC44" s="234">
        <v>113</v>
      </c>
      <c r="AD44" s="31" t="s">
        <v>35</v>
      </c>
      <c r="AE44" s="32" t="s">
        <v>35</v>
      </c>
      <c r="AF44" s="34" t="s">
        <v>35</v>
      </c>
      <c r="AG44" s="31">
        <v>0</v>
      </c>
      <c r="AH44" s="239">
        <f t="shared" si="23"/>
        <v>7</v>
      </c>
      <c r="AI44" s="240">
        <v>15</v>
      </c>
      <c r="AJ44" s="48">
        <v>0</v>
      </c>
      <c r="AK44" s="246">
        <v>6</v>
      </c>
      <c r="AL44" s="247">
        <v>14</v>
      </c>
      <c r="AM44" s="31" t="s">
        <v>35</v>
      </c>
      <c r="AN44" s="32" t="s">
        <v>35</v>
      </c>
      <c r="AO44" s="34" t="s">
        <v>35</v>
      </c>
      <c r="AP44" s="31" t="s">
        <v>35</v>
      </c>
      <c r="AQ44" s="32" t="s">
        <v>35</v>
      </c>
      <c r="AR44" s="34" t="s">
        <v>35</v>
      </c>
      <c r="AS44" s="90">
        <v>0.61392405063291144</v>
      </c>
      <c r="AT44" s="91">
        <v>0.8</v>
      </c>
      <c r="AU44" s="91">
        <v>0.9</v>
      </c>
      <c r="AV44" s="31">
        <v>0</v>
      </c>
      <c r="AW44" s="252">
        <v>104</v>
      </c>
      <c r="AX44" s="253">
        <v>209</v>
      </c>
      <c r="AY44" s="158">
        <v>0</v>
      </c>
      <c r="AZ44" s="176">
        <f t="shared" si="24"/>
        <v>1</v>
      </c>
      <c r="BA44" s="159">
        <v>3</v>
      </c>
      <c r="BB44" s="31">
        <v>0</v>
      </c>
      <c r="BC44" s="258">
        <v>1</v>
      </c>
      <c r="BD44" s="240">
        <v>3</v>
      </c>
      <c r="BE44" s="31" t="s">
        <v>35</v>
      </c>
      <c r="BF44" s="32" t="s">
        <v>35</v>
      </c>
      <c r="BG44" s="34" t="s">
        <v>35</v>
      </c>
      <c r="BH44" s="83">
        <f t="shared" si="25"/>
        <v>10</v>
      </c>
      <c r="BI44" s="84">
        <f t="shared" si="26"/>
        <v>10</v>
      </c>
      <c r="BK44" s="1">
        <v>1</v>
      </c>
    </row>
    <row r="45" spans="1:63" ht="20.100000000000001" customHeight="1" x14ac:dyDescent="0.25">
      <c r="A45" s="25">
        <v>151</v>
      </c>
      <c r="B45" s="25">
        <v>21103</v>
      </c>
      <c r="C45" s="25" t="s">
        <v>72</v>
      </c>
      <c r="D45" s="25" t="s">
        <v>103</v>
      </c>
      <c r="E45" s="25" t="s">
        <v>104</v>
      </c>
      <c r="F45" s="26">
        <v>2</v>
      </c>
      <c r="G45" s="26">
        <v>2</v>
      </c>
      <c r="H45" s="100">
        <v>5</v>
      </c>
      <c r="I45" s="102" t="s">
        <v>797</v>
      </c>
      <c r="J45" s="101">
        <v>1</v>
      </c>
      <c r="K45" s="63">
        <v>0</v>
      </c>
      <c r="L45" s="64">
        <v>0</v>
      </c>
      <c r="M45" s="26">
        <v>3740</v>
      </c>
      <c r="N45" s="68">
        <v>33.15</v>
      </c>
      <c r="O45" s="103">
        <v>100</v>
      </c>
      <c r="P45" s="71">
        <v>0.63440860215053763</v>
      </c>
      <c r="Q45" s="72">
        <v>93</v>
      </c>
      <c r="R45" s="60">
        <f t="shared" si="18"/>
        <v>0.69869432791769959</v>
      </c>
      <c r="S45" s="108">
        <v>0.78440862894058228</v>
      </c>
      <c r="T45" s="163">
        <v>0</v>
      </c>
      <c r="U45" s="177">
        <f t="shared" si="19"/>
        <v>11</v>
      </c>
      <c r="V45" s="230">
        <v>25</v>
      </c>
      <c r="W45" s="188">
        <v>0</v>
      </c>
      <c r="X45" s="183">
        <v>103</v>
      </c>
      <c r="Y45" s="225">
        <f t="shared" si="20"/>
        <v>8.5714286991528096E-2</v>
      </c>
      <c r="Z45" s="184">
        <v>0.20000000298023224</v>
      </c>
      <c r="AA45" s="152">
        <v>0</v>
      </c>
      <c r="AB45" s="177">
        <f t="shared" si="21"/>
        <v>30</v>
      </c>
      <c r="AC45" s="234">
        <v>69</v>
      </c>
      <c r="AD45" s="31" t="s">
        <v>35</v>
      </c>
      <c r="AE45" s="32" t="s">
        <v>35</v>
      </c>
      <c r="AF45" s="34" t="s">
        <v>35</v>
      </c>
      <c r="AG45" s="31">
        <v>0</v>
      </c>
      <c r="AH45" s="239">
        <f t="shared" si="23"/>
        <v>7</v>
      </c>
      <c r="AI45" s="240">
        <v>15</v>
      </c>
      <c r="AJ45" s="48">
        <v>0</v>
      </c>
      <c r="AK45" s="246">
        <v>2</v>
      </c>
      <c r="AL45" s="247">
        <v>10</v>
      </c>
      <c r="AM45" s="31" t="s">
        <v>35</v>
      </c>
      <c r="AN45" s="32" t="s">
        <v>35</v>
      </c>
      <c r="AO45" s="34" t="s">
        <v>35</v>
      </c>
      <c r="AP45" s="31" t="s">
        <v>35</v>
      </c>
      <c r="AQ45" s="32" t="s">
        <v>35</v>
      </c>
      <c r="AR45" s="34" t="s">
        <v>35</v>
      </c>
      <c r="AS45" s="90">
        <v>0.69072164948453607</v>
      </c>
      <c r="AT45" s="91">
        <v>0.8</v>
      </c>
      <c r="AU45" s="91">
        <v>0.9</v>
      </c>
      <c r="AV45" s="31">
        <v>0</v>
      </c>
      <c r="AW45" s="252">
        <v>73</v>
      </c>
      <c r="AX45" s="253">
        <v>146</v>
      </c>
      <c r="AY45" s="158">
        <v>0</v>
      </c>
      <c r="AZ45" s="176">
        <f t="shared" si="24"/>
        <v>0</v>
      </c>
      <c r="BA45" s="159">
        <v>1</v>
      </c>
      <c r="BB45" s="31">
        <v>0</v>
      </c>
      <c r="BC45" s="258">
        <v>1</v>
      </c>
      <c r="BD45" s="240">
        <v>3</v>
      </c>
      <c r="BE45" s="31" t="s">
        <v>35</v>
      </c>
      <c r="BF45" s="32" t="s">
        <v>35</v>
      </c>
      <c r="BG45" s="34" t="s">
        <v>35</v>
      </c>
      <c r="BH45" s="83">
        <f t="shared" si="25"/>
        <v>9</v>
      </c>
      <c r="BI45" s="84">
        <f t="shared" si="26"/>
        <v>10</v>
      </c>
      <c r="BK45" s="1">
        <v>1</v>
      </c>
    </row>
    <row r="46" spans="1:63" ht="20.100000000000001" customHeight="1" x14ac:dyDescent="0.25">
      <c r="A46" s="25">
        <v>154</v>
      </c>
      <c r="B46" s="25">
        <v>21201</v>
      </c>
      <c r="C46" s="25" t="s">
        <v>72</v>
      </c>
      <c r="D46" s="25" t="s">
        <v>105</v>
      </c>
      <c r="E46" s="25" t="s">
        <v>106</v>
      </c>
      <c r="F46" s="26">
        <v>2</v>
      </c>
      <c r="G46" s="26">
        <v>2</v>
      </c>
      <c r="H46" s="100">
        <v>4</v>
      </c>
      <c r="I46" s="102" t="s">
        <v>795</v>
      </c>
      <c r="J46" s="101">
        <v>1</v>
      </c>
      <c r="K46" s="63">
        <v>0</v>
      </c>
      <c r="L46" s="64">
        <v>0</v>
      </c>
      <c r="M46" s="26">
        <v>26609</v>
      </c>
      <c r="N46" s="68">
        <v>31.29</v>
      </c>
      <c r="O46" s="103">
        <v>50.079744816586924</v>
      </c>
      <c r="P46" s="71">
        <v>0.93823796548592187</v>
      </c>
      <c r="Q46" s="72">
        <v>1101</v>
      </c>
      <c r="R46" s="60">
        <f t="shared" si="18"/>
        <v>0.95613598845202097</v>
      </c>
      <c r="S46" s="108">
        <v>0.98000001907348633</v>
      </c>
      <c r="T46" s="163">
        <v>0</v>
      </c>
      <c r="U46" s="177">
        <f t="shared" si="19"/>
        <v>182</v>
      </c>
      <c r="V46" s="230">
        <v>424</v>
      </c>
      <c r="W46" s="188">
        <v>6.4143681847338033E-4</v>
      </c>
      <c r="X46" s="183">
        <v>1559</v>
      </c>
      <c r="Y46" s="225">
        <f t="shared" si="20"/>
        <v>7.5641434926778287E-2</v>
      </c>
      <c r="Z46" s="184">
        <v>0.17564143240451813</v>
      </c>
      <c r="AA46" s="152">
        <v>0</v>
      </c>
      <c r="AB46" s="177">
        <f t="shared" si="21"/>
        <v>332</v>
      </c>
      <c r="AC46" s="234">
        <v>774</v>
      </c>
      <c r="AD46" s="31" t="s">
        <v>35</v>
      </c>
      <c r="AE46" s="32" t="s">
        <v>35</v>
      </c>
      <c r="AF46" s="34" t="s">
        <v>35</v>
      </c>
      <c r="AG46" s="31">
        <v>0</v>
      </c>
      <c r="AH46" s="239">
        <f t="shared" si="23"/>
        <v>15</v>
      </c>
      <c r="AI46" s="240">
        <v>35</v>
      </c>
      <c r="AJ46" s="48">
        <v>0</v>
      </c>
      <c r="AK46" s="246">
        <v>2</v>
      </c>
      <c r="AL46" s="247">
        <v>10</v>
      </c>
      <c r="AM46" s="111">
        <v>0</v>
      </c>
      <c r="AN46" s="172">
        <f>((AO46-AM46)*3/7)+AM46</f>
        <v>0.36428571428571427</v>
      </c>
      <c r="AO46" s="113">
        <v>0.85</v>
      </c>
      <c r="AP46" s="111">
        <v>0</v>
      </c>
      <c r="AQ46" s="172">
        <f>((AR46-AP46)*3/7)+AP46</f>
        <v>0.36428571428571427</v>
      </c>
      <c r="AR46" s="113">
        <v>0.85</v>
      </c>
      <c r="AS46" s="90">
        <v>0.80388841927303467</v>
      </c>
      <c r="AT46" s="91">
        <v>0.9</v>
      </c>
      <c r="AU46" s="91">
        <v>0.95</v>
      </c>
      <c r="AV46" s="31">
        <v>0</v>
      </c>
      <c r="AW46" s="252">
        <v>342</v>
      </c>
      <c r="AX46" s="253">
        <v>684</v>
      </c>
      <c r="AY46" s="158">
        <v>0</v>
      </c>
      <c r="AZ46" s="176">
        <f t="shared" si="24"/>
        <v>3</v>
      </c>
      <c r="BA46" s="159">
        <v>6</v>
      </c>
      <c r="BB46" s="31">
        <v>0</v>
      </c>
      <c r="BC46" s="258">
        <v>1</v>
      </c>
      <c r="BD46" s="240">
        <v>3</v>
      </c>
      <c r="BE46" s="31" t="s">
        <v>35</v>
      </c>
      <c r="BF46" s="32" t="s">
        <v>35</v>
      </c>
      <c r="BG46" s="34" t="s">
        <v>35</v>
      </c>
      <c r="BH46" s="83">
        <f t="shared" si="25"/>
        <v>12</v>
      </c>
      <c r="BI46" s="84">
        <f t="shared" si="26"/>
        <v>12</v>
      </c>
      <c r="BK46" s="1">
        <v>1</v>
      </c>
    </row>
    <row r="47" spans="1:63" ht="20.100000000000001" customHeight="1" x14ac:dyDescent="0.25">
      <c r="A47" s="25">
        <v>159</v>
      </c>
      <c r="B47" s="25">
        <v>21207</v>
      </c>
      <c r="C47" s="25" t="s">
        <v>72</v>
      </c>
      <c r="D47" s="25" t="s">
        <v>105</v>
      </c>
      <c r="E47" s="25" t="s">
        <v>107</v>
      </c>
      <c r="F47" s="26">
        <v>1</v>
      </c>
      <c r="G47" s="26">
        <v>1</v>
      </c>
      <c r="H47" s="100">
        <v>2</v>
      </c>
      <c r="I47" s="102" t="s">
        <v>794</v>
      </c>
      <c r="J47" s="101">
        <v>2</v>
      </c>
      <c r="K47" s="63">
        <v>0</v>
      </c>
      <c r="L47" s="64">
        <v>0</v>
      </c>
      <c r="M47" s="26">
        <v>7211</v>
      </c>
      <c r="N47" s="68">
        <v>62.7</v>
      </c>
      <c r="O47" s="103">
        <v>100</v>
      </c>
      <c r="P47" s="71">
        <v>0.95488721804511278</v>
      </c>
      <c r="Q47" s="72">
        <v>266</v>
      </c>
      <c r="R47" s="60">
        <f t="shared" si="18"/>
        <v>0.9548872151641149</v>
      </c>
      <c r="S47" s="108">
        <v>0.95488721132278442</v>
      </c>
      <c r="T47" s="163">
        <v>0</v>
      </c>
      <c r="U47" s="177">
        <f t="shared" si="19"/>
        <v>38</v>
      </c>
      <c r="V47" s="230">
        <v>88</v>
      </c>
      <c r="W47" s="188">
        <v>8.7818696883852687E-2</v>
      </c>
      <c r="X47" s="183">
        <v>353</v>
      </c>
      <c r="Y47" s="225">
        <f t="shared" si="20"/>
        <v>0.14139012554573752</v>
      </c>
      <c r="Z47" s="184">
        <v>0.2128186970949173</v>
      </c>
      <c r="AA47" s="152">
        <v>0</v>
      </c>
      <c r="AB47" s="177">
        <f t="shared" si="21"/>
        <v>113</v>
      </c>
      <c r="AC47" s="234">
        <v>263</v>
      </c>
      <c r="AD47" s="155">
        <v>0</v>
      </c>
      <c r="AE47" s="221">
        <f t="shared" si="22"/>
        <v>2.142857142857143E-3</v>
      </c>
      <c r="AF47" s="222">
        <v>5.0000000000000001E-3</v>
      </c>
      <c r="AG47" s="31">
        <v>0</v>
      </c>
      <c r="AH47" s="239">
        <f t="shared" si="23"/>
        <v>11</v>
      </c>
      <c r="AI47" s="240">
        <v>25</v>
      </c>
      <c r="AJ47" s="48">
        <v>0</v>
      </c>
      <c r="AK47" s="246">
        <v>2</v>
      </c>
      <c r="AL47" s="247">
        <v>10</v>
      </c>
      <c r="AM47" s="31" t="s">
        <v>35</v>
      </c>
      <c r="AN47" s="32" t="s">
        <v>35</v>
      </c>
      <c r="AO47" s="34" t="s">
        <v>35</v>
      </c>
      <c r="AP47" s="31" t="s">
        <v>35</v>
      </c>
      <c r="AQ47" s="32" t="s">
        <v>35</v>
      </c>
      <c r="AR47" s="34" t="s">
        <v>35</v>
      </c>
      <c r="AS47" s="90">
        <v>0.8098591549295775</v>
      </c>
      <c r="AT47" s="91">
        <v>0.9</v>
      </c>
      <c r="AU47" s="91">
        <v>0.95</v>
      </c>
      <c r="AV47" s="31">
        <v>0</v>
      </c>
      <c r="AW47" s="252">
        <v>232</v>
      </c>
      <c r="AX47" s="253">
        <v>465</v>
      </c>
      <c r="AY47" s="158">
        <v>0</v>
      </c>
      <c r="AZ47" s="176">
        <f t="shared" si="24"/>
        <v>2</v>
      </c>
      <c r="BA47" s="159">
        <v>4</v>
      </c>
      <c r="BB47" s="31">
        <v>0</v>
      </c>
      <c r="BC47" s="258">
        <v>1</v>
      </c>
      <c r="BD47" s="240">
        <v>3</v>
      </c>
      <c r="BE47" s="31" t="s">
        <v>35</v>
      </c>
      <c r="BF47" s="32" t="s">
        <v>35</v>
      </c>
      <c r="BG47" s="34" t="s">
        <v>35</v>
      </c>
      <c r="BH47" s="83">
        <f t="shared" si="25"/>
        <v>11</v>
      </c>
      <c r="BI47" s="84">
        <f t="shared" si="26"/>
        <v>11</v>
      </c>
      <c r="BK47" s="1">
        <v>1</v>
      </c>
    </row>
    <row r="48" spans="1:63" ht="20.100000000000001" customHeight="1" x14ac:dyDescent="0.25">
      <c r="A48" s="25">
        <v>161</v>
      </c>
      <c r="B48" s="25">
        <v>21209</v>
      </c>
      <c r="C48" s="25" t="s">
        <v>72</v>
      </c>
      <c r="D48" s="25" t="s">
        <v>105</v>
      </c>
      <c r="E48" s="25" t="s">
        <v>109</v>
      </c>
      <c r="F48" s="26">
        <v>1</v>
      </c>
      <c r="G48" s="26">
        <v>1</v>
      </c>
      <c r="H48" s="100">
        <v>3</v>
      </c>
      <c r="I48" s="101" t="s">
        <v>796</v>
      </c>
      <c r="J48" s="101">
        <v>3</v>
      </c>
      <c r="K48" s="63">
        <v>0</v>
      </c>
      <c r="L48" s="64">
        <v>0</v>
      </c>
      <c r="M48" s="26">
        <v>1051</v>
      </c>
      <c r="N48" s="68">
        <v>47.56</v>
      </c>
      <c r="O48" s="103">
        <v>100</v>
      </c>
      <c r="P48" s="71">
        <v>0.51515151515151514</v>
      </c>
      <c r="Q48" s="72">
        <v>33</v>
      </c>
      <c r="R48" s="60">
        <f t="shared" si="18"/>
        <v>0.55800866203390675</v>
      </c>
      <c r="S48" s="108">
        <v>0.61515152454376221</v>
      </c>
      <c r="T48" s="163">
        <v>0</v>
      </c>
      <c r="U48" s="177">
        <f t="shared" si="19"/>
        <v>7</v>
      </c>
      <c r="V48" s="230">
        <v>16</v>
      </c>
      <c r="W48" s="188">
        <v>2.0408163265306121E-2</v>
      </c>
      <c r="X48" s="183">
        <v>49</v>
      </c>
      <c r="Y48" s="225">
        <f t="shared" si="20"/>
        <v>8.4693875934917798E-2</v>
      </c>
      <c r="Z48" s="184">
        <v>0.17040815949440002</v>
      </c>
      <c r="AA48" s="152">
        <v>0</v>
      </c>
      <c r="AB48" s="177">
        <f t="shared" si="21"/>
        <v>15</v>
      </c>
      <c r="AC48" s="234">
        <v>34</v>
      </c>
      <c r="AD48" s="31" t="s">
        <v>35</v>
      </c>
      <c r="AE48" s="32" t="s">
        <v>35</v>
      </c>
      <c r="AF48" s="34" t="s">
        <v>35</v>
      </c>
      <c r="AG48" s="31">
        <v>0</v>
      </c>
      <c r="AH48" s="239">
        <f t="shared" si="23"/>
        <v>3</v>
      </c>
      <c r="AI48" s="240">
        <v>5</v>
      </c>
      <c r="AJ48" s="48">
        <v>0</v>
      </c>
      <c r="AK48" s="246">
        <v>6</v>
      </c>
      <c r="AL48" s="247">
        <v>14</v>
      </c>
      <c r="AM48" s="31" t="s">
        <v>35</v>
      </c>
      <c r="AN48" s="32" t="s">
        <v>35</v>
      </c>
      <c r="AO48" s="34" t="s">
        <v>35</v>
      </c>
      <c r="AP48" s="31" t="s">
        <v>35</v>
      </c>
      <c r="AQ48" s="32" t="s">
        <v>35</v>
      </c>
      <c r="AR48" s="34" t="s">
        <v>35</v>
      </c>
      <c r="AS48" s="90">
        <v>0.72413793103448276</v>
      </c>
      <c r="AT48" s="91">
        <v>0.8</v>
      </c>
      <c r="AU48" s="91">
        <v>0.9</v>
      </c>
      <c r="AV48" s="31">
        <v>0</v>
      </c>
      <c r="AW48" s="252">
        <v>69</v>
      </c>
      <c r="AX48" s="253">
        <v>138</v>
      </c>
      <c r="AY48" s="158">
        <v>0</v>
      </c>
      <c r="AZ48" s="176">
        <f t="shared" si="24"/>
        <v>1</v>
      </c>
      <c r="BA48" s="159">
        <v>2</v>
      </c>
      <c r="BB48" s="31">
        <v>0</v>
      </c>
      <c r="BC48" s="258">
        <v>1</v>
      </c>
      <c r="BD48" s="240">
        <v>3</v>
      </c>
      <c r="BE48" s="31" t="s">
        <v>35</v>
      </c>
      <c r="BF48" s="32" t="s">
        <v>35</v>
      </c>
      <c r="BG48" s="34" t="s">
        <v>35</v>
      </c>
      <c r="BH48" s="83">
        <f t="shared" si="25"/>
        <v>10</v>
      </c>
      <c r="BI48" s="84">
        <f t="shared" si="26"/>
        <v>10</v>
      </c>
      <c r="BK48" s="1">
        <v>1</v>
      </c>
    </row>
    <row r="49" spans="1:63" ht="20.100000000000001" customHeight="1" x14ac:dyDescent="0.25">
      <c r="A49" s="25">
        <v>163</v>
      </c>
      <c r="B49" s="25">
        <v>21301</v>
      </c>
      <c r="C49" s="25" t="s">
        <v>72</v>
      </c>
      <c r="D49" s="25" t="s">
        <v>110</v>
      </c>
      <c r="E49" s="25" t="s">
        <v>111</v>
      </c>
      <c r="F49" s="26">
        <v>2</v>
      </c>
      <c r="G49" s="26">
        <v>3</v>
      </c>
      <c r="H49" s="100">
        <v>5</v>
      </c>
      <c r="I49" s="102" t="s">
        <v>797</v>
      </c>
      <c r="J49" s="101">
        <v>2</v>
      </c>
      <c r="K49" s="63">
        <v>0</v>
      </c>
      <c r="L49" s="64">
        <v>0</v>
      </c>
      <c r="M49" s="26">
        <v>3780</v>
      </c>
      <c r="N49" s="68">
        <v>25.2</v>
      </c>
      <c r="O49" s="103">
        <v>100</v>
      </c>
      <c r="P49" s="71">
        <v>0.65384615384615385</v>
      </c>
      <c r="Q49" s="72">
        <v>130</v>
      </c>
      <c r="R49" s="60">
        <f t="shared" si="18"/>
        <v>0.7181318795288002</v>
      </c>
      <c r="S49" s="108">
        <v>0.80384618043899536</v>
      </c>
      <c r="T49" s="163">
        <v>0</v>
      </c>
      <c r="U49" s="177">
        <f t="shared" si="19"/>
        <v>24</v>
      </c>
      <c r="V49" s="230">
        <v>55</v>
      </c>
      <c r="W49" s="188">
        <v>0</v>
      </c>
      <c r="X49" s="183">
        <v>177</v>
      </c>
      <c r="Y49" s="225">
        <f t="shared" si="20"/>
        <v>8.5714286991528096E-2</v>
      </c>
      <c r="Z49" s="184">
        <v>0.20000000298023224</v>
      </c>
      <c r="AA49" s="152">
        <v>0</v>
      </c>
      <c r="AB49" s="177">
        <f t="shared" si="21"/>
        <v>50</v>
      </c>
      <c r="AC49" s="234">
        <v>116</v>
      </c>
      <c r="AD49" s="31" t="s">
        <v>35</v>
      </c>
      <c r="AE49" s="32" t="s">
        <v>35</v>
      </c>
      <c r="AF49" s="34" t="s">
        <v>35</v>
      </c>
      <c r="AG49" s="31">
        <v>0</v>
      </c>
      <c r="AH49" s="239">
        <f t="shared" si="23"/>
        <v>7</v>
      </c>
      <c r="AI49" s="240">
        <v>15</v>
      </c>
      <c r="AJ49" s="48">
        <v>0</v>
      </c>
      <c r="AK49" s="246">
        <v>2</v>
      </c>
      <c r="AL49" s="247">
        <v>10</v>
      </c>
      <c r="AM49" s="111">
        <v>0</v>
      </c>
      <c r="AN49" s="172">
        <f>((AO49-AM49)*3/7)+AM49</f>
        <v>0.36428571428571427</v>
      </c>
      <c r="AO49" s="113">
        <v>0.85</v>
      </c>
      <c r="AP49" s="111">
        <v>0</v>
      </c>
      <c r="AQ49" s="172">
        <f>((AR49-AP49)*3/7)+AP49</f>
        <v>0.36428571428571427</v>
      </c>
      <c r="AR49" s="113">
        <v>0.85</v>
      </c>
      <c r="AS49" s="90">
        <v>0.71794871794871795</v>
      </c>
      <c r="AT49" s="91">
        <v>0.8</v>
      </c>
      <c r="AU49" s="91">
        <v>0.9</v>
      </c>
      <c r="AV49" s="31">
        <v>0</v>
      </c>
      <c r="AW49" s="252">
        <v>142</v>
      </c>
      <c r="AX49" s="253">
        <v>285</v>
      </c>
      <c r="AY49" s="158" t="s">
        <v>35</v>
      </c>
      <c r="AZ49" s="223" t="str">
        <f t="shared" si="24"/>
        <v>No corresponde</v>
      </c>
      <c r="BA49" s="159" t="s">
        <v>35</v>
      </c>
      <c r="BB49" s="31">
        <v>0</v>
      </c>
      <c r="BC49" s="258">
        <v>1</v>
      </c>
      <c r="BD49" s="240">
        <v>3</v>
      </c>
      <c r="BE49" s="31" t="s">
        <v>35</v>
      </c>
      <c r="BF49" s="32" t="s">
        <v>35</v>
      </c>
      <c r="BG49" s="34" t="s">
        <v>35</v>
      </c>
      <c r="BH49" s="83">
        <f t="shared" si="25"/>
        <v>11</v>
      </c>
      <c r="BI49" s="84">
        <f t="shared" si="26"/>
        <v>11</v>
      </c>
      <c r="BK49" s="1">
        <v>1</v>
      </c>
    </row>
    <row r="50" spans="1:63" ht="20.100000000000001" customHeight="1" x14ac:dyDescent="0.25">
      <c r="A50" s="25">
        <v>169</v>
      </c>
      <c r="B50" s="25">
        <v>21307</v>
      </c>
      <c r="C50" s="25" t="s">
        <v>72</v>
      </c>
      <c r="D50" s="25" t="s">
        <v>110</v>
      </c>
      <c r="E50" s="25" t="s">
        <v>113</v>
      </c>
      <c r="F50" s="26">
        <v>1</v>
      </c>
      <c r="G50" s="26">
        <v>1</v>
      </c>
      <c r="H50" s="100">
        <v>2</v>
      </c>
      <c r="I50" s="102" t="s">
        <v>794</v>
      </c>
      <c r="J50" s="101">
        <v>3</v>
      </c>
      <c r="K50" s="63">
        <v>0</v>
      </c>
      <c r="L50" s="64">
        <v>0</v>
      </c>
      <c r="M50" s="26">
        <v>3246</v>
      </c>
      <c r="N50" s="68">
        <v>52.575150000000001</v>
      </c>
      <c r="O50" s="103">
        <v>100</v>
      </c>
      <c r="P50" s="71">
        <v>0.58333333333333337</v>
      </c>
      <c r="Q50" s="72">
        <v>96</v>
      </c>
      <c r="R50" s="60">
        <f t="shared" si="18"/>
        <v>0.61547620239711942</v>
      </c>
      <c r="S50" s="108">
        <v>0.65833336114883423</v>
      </c>
      <c r="T50" s="163">
        <v>0</v>
      </c>
      <c r="U50" s="177">
        <f t="shared" si="19"/>
        <v>11</v>
      </c>
      <c r="V50" s="230">
        <v>25</v>
      </c>
      <c r="W50" s="188">
        <v>9.0909090909090905E-3</v>
      </c>
      <c r="X50" s="183">
        <v>110</v>
      </c>
      <c r="Y50" s="225">
        <f t="shared" si="20"/>
        <v>6.2662340332935385E-2</v>
      </c>
      <c r="Z50" s="184">
        <v>0.13409091532230377</v>
      </c>
      <c r="AA50" s="152">
        <v>0</v>
      </c>
      <c r="AB50" s="177">
        <f t="shared" si="21"/>
        <v>46</v>
      </c>
      <c r="AC50" s="234">
        <v>107</v>
      </c>
      <c r="AD50" s="155">
        <v>0</v>
      </c>
      <c r="AE50" s="221">
        <f t="shared" si="22"/>
        <v>2.142857142857143E-3</v>
      </c>
      <c r="AF50" s="222">
        <v>5.0000000000000001E-3</v>
      </c>
      <c r="AG50" s="31">
        <v>0</v>
      </c>
      <c r="AH50" s="239">
        <f t="shared" si="23"/>
        <v>7</v>
      </c>
      <c r="AI50" s="240">
        <v>15</v>
      </c>
      <c r="AJ50" s="48">
        <v>0</v>
      </c>
      <c r="AK50" s="246">
        <v>2</v>
      </c>
      <c r="AL50" s="247">
        <v>10</v>
      </c>
      <c r="AM50" s="31" t="s">
        <v>35</v>
      </c>
      <c r="AN50" s="32" t="s">
        <v>35</v>
      </c>
      <c r="AO50" s="34" t="s">
        <v>35</v>
      </c>
      <c r="AP50" s="31" t="s">
        <v>35</v>
      </c>
      <c r="AQ50" s="32" t="s">
        <v>35</v>
      </c>
      <c r="AR50" s="34" t="s">
        <v>35</v>
      </c>
      <c r="AS50" s="90">
        <v>0.78899082568807344</v>
      </c>
      <c r="AT50" s="91">
        <v>0.8</v>
      </c>
      <c r="AU50" s="91">
        <v>0.9</v>
      </c>
      <c r="AV50" s="31">
        <v>0</v>
      </c>
      <c r="AW50" s="252">
        <v>104</v>
      </c>
      <c r="AX50" s="253">
        <v>208</v>
      </c>
      <c r="AY50" s="158">
        <v>0</v>
      </c>
      <c r="AZ50" s="176">
        <f t="shared" si="24"/>
        <v>1</v>
      </c>
      <c r="BA50" s="159">
        <v>2</v>
      </c>
      <c r="BB50" s="31">
        <v>0</v>
      </c>
      <c r="BC50" s="258">
        <v>1</v>
      </c>
      <c r="BD50" s="240">
        <v>3</v>
      </c>
      <c r="BE50" s="31" t="s">
        <v>35</v>
      </c>
      <c r="BF50" s="32" t="s">
        <v>35</v>
      </c>
      <c r="BG50" s="34" t="s">
        <v>35</v>
      </c>
      <c r="BH50" s="83">
        <f t="shared" si="25"/>
        <v>11</v>
      </c>
      <c r="BI50" s="84">
        <f t="shared" si="26"/>
        <v>11</v>
      </c>
      <c r="BK50" s="1">
        <v>1</v>
      </c>
    </row>
    <row r="51" spans="1:63" ht="20.100000000000001" customHeight="1" x14ac:dyDescent="0.25">
      <c r="A51" s="25">
        <v>171</v>
      </c>
      <c r="B51" s="25">
        <v>21401</v>
      </c>
      <c r="C51" s="25" t="s">
        <v>72</v>
      </c>
      <c r="D51" s="25" t="s">
        <v>114</v>
      </c>
      <c r="E51" s="25" t="s">
        <v>114</v>
      </c>
      <c r="F51" s="26">
        <v>2</v>
      </c>
      <c r="G51" s="26">
        <v>2</v>
      </c>
      <c r="H51" s="100">
        <v>5</v>
      </c>
      <c r="I51" s="102" t="s">
        <v>797</v>
      </c>
      <c r="J51" s="101">
        <v>2</v>
      </c>
      <c r="K51" s="63">
        <v>0</v>
      </c>
      <c r="L51" s="64">
        <v>0</v>
      </c>
      <c r="M51" s="26">
        <v>998</v>
      </c>
      <c r="N51" s="68">
        <v>30.51</v>
      </c>
      <c r="O51" s="103">
        <v>100</v>
      </c>
      <c r="P51" s="71">
        <v>0.4375</v>
      </c>
      <c r="Q51" s="72">
        <v>32</v>
      </c>
      <c r="R51" s="60">
        <f t="shared" si="18"/>
        <v>0.50178570406777523</v>
      </c>
      <c r="S51" s="108">
        <v>0.58749997615814209</v>
      </c>
      <c r="T51" s="163">
        <v>0</v>
      </c>
      <c r="U51" s="177">
        <f t="shared" si="19"/>
        <v>5</v>
      </c>
      <c r="V51" s="230">
        <v>10</v>
      </c>
      <c r="W51" s="188">
        <v>0</v>
      </c>
      <c r="X51" s="183">
        <v>51</v>
      </c>
      <c r="Y51" s="225">
        <f t="shared" si="20"/>
        <v>8.5714286991528096E-2</v>
      </c>
      <c r="Z51" s="184">
        <v>0.20000000298023224</v>
      </c>
      <c r="AA51" s="152">
        <v>0</v>
      </c>
      <c r="AB51" s="177">
        <f t="shared" si="21"/>
        <v>14</v>
      </c>
      <c r="AC51" s="234">
        <v>32</v>
      </c>
      <c r="AD51" s="31" t="s">
        <v>35</v>
      </c>
      <c r="AE51" s="32" t="s">
        <v>35</v>
      </c>
      <c r="AF51" s="34" t="s">
        <v>35</v>
      </c>
      <c r="AG51" s="31">
        <v>0</v>
      </c>
      <c r="AH51" s="239">
        <f t="shared" si="23"/>
        <v>3</v>
      </c>
      <c r="AI51" s="240">
        <v>5</v>
      </c>
      <c r="AJ51" s="48">
        <v>0</v>
      </c>
      <c r="AK51" s="246">
        <v>2</v>
      </c>
      <c r="AL51" s="247">
        <v>10</v>
      </c>
      <c r="AM51" s="111">
        <v>0</v>
      </c>
      <c r="AN51" s="172">
        <f>((AO51-AM51)*3/7)+AM51</f>
        <v>0.36428571428571427</v>
      </c>
      <c r="AO51" s="113">
        <v>0.85</v>
      </c>
      <c r="AP51" s="111">
        <v>0</v>
      </c>
      <c r="AQ51" s="172">
        <f>((AR51-AP51)*3/7)+AP51</f>
        <v>0.36428571428571427</v>
      </c>
      <c r="AR51" s="113">
        <v>0.85</v>
      </c>
      <c r="AS51" s="90">
        <v>0.98333333333333328</v>
      </c>
      <c r="AT51" s="91">
        <v>1</v>
      </c>
      <c r="AU51" s="91">
        <v>1</v>
      </c>
      <c r="AV51" s="31">
        <v>0</v>
      </c>
      <c r="AW51" s="252">
        <v>70</v>
      </c>
      <c r="AX51" s="253">
        <v>140</v>
      </c>
      <c r="AY51" s="158">
        <v>0</v>
      </c>
      <c r="AZ51" s="176">
        <f t="shared" si="24"/>
        <v>0</v>
      </c>
      <c r="BA51" s="159">
        <v>1</v>
      </c>
      <c r="BB51" s="31">
        <v>0</v>
      </c>
      <c r="BC51" s="258">
        <v>1</v>
      </c>
      <c r="BD51" s="240">
        <v>3</v>
      </c>
      <c r="BE51" s="31" t="s">
        <v>35</v>
      </c>
      <c r="BF51" s="32" t="s">
        <v>35</v>
      </c>
      <c r="BG51" s="34" t="s">
        <v>35</v>
      </c>
      <c r="BH51" s="83">
        <f t="shared" si="25"/>
        <v>11</v>
      </c>
      <c r="BI51" s="84">
        <f t="shared" si="26"/>
        <v>12</v>
      </c>
      <c r="BK51" s="1">
        <v>1</v>
      </c>
    </row>
    <row r="52" spans="1:63" ht="20.100000000000001" customHeight="1" x14ac:dyDescent="0.25">
      <c r="A52" s="25">
        <v>180</v>
      </c>
      <c r="B52" s="25">
        <v>21501</v>
      </c>
      <c r="C52" s="25" t="s">
        <v>72</v>
      </c>
      <c r="D52" s="25" t="s">
        <v>116</v>
      </c>
      <c r="E52" s="25" t="s">
        <v>117</v>
      </c>
      <c r="F52" s="26">
        <v>2</v>
      </c>
      <c r="G52" s="26">
        <v>3</v>
      </c>
      <c r="H52" s="100">
        <v>5</v>
      </c>
      <c r="I52" s="102" t="s">
        <v>797</v>
      </c>
      <c r="J52" s="101">
        <v>2</v>
      </c>
      <c r="K52" s="63">
        <v>0</v>
      </c>
      <c r="L52" s="64">
        <v>0</v>
      </c>
      <c r="M52" s="26">
        <v>2702</v>
      </c>
      <c r="N52" s="68">
        <v>27.929880000000001</v>
      </c>
      <c r="O52" s="103">
        <v>100</v>
      </c>
      <c r="P52" s="71">
        <v>0.43037974683544306</v>
      </c>
      <c r="Q52" s="72">
        <v>79</v>
      </c>
      <c r="R52" s="60">
        <f t="shared" si="18"/>
        <v>0.49466545154992325</v>
      </c>
      <c r="S52" s="108">
        <v>0.58037972450256348</v>
      </c>
      <c r="T52" s="163">
        <v>0</v>
      </c>
      <c r="U52" s="177">
        <f t="shared" si="19"/>
        <v>17</v>
      </c>
      <c r="V52" s="230">
        <v>38</v>
      </c>
      <c r="W52" s="188">
        <v>2.9850746268656716E-2</v>
      </c>
      <c r="X52" s="183">
        <v>134</v>
      </c>
      <c r="Y52" s="225">
        <f t="shared" si="20"/>
        <v>0.115565028970938</v>
      </c>
      <c r="Z52" s="184">
        <v>0.22985073924064636</v>
      </c>
      <c r="AA52" s="152">
        <v>0</v>
      </c>
      <c r="AB52" s="177">
        <f t="shared" si="21"/>
        <v>37</v>
      </c>
      <c r="AC52" s="234">
        <v>86</v>
      </c>
      <c r="AD52" s="31" t="s">
        <v>35</v>
      </c>
      <c r="AE52" s="32" t="s">
        <v>35</v>
      </c>
      <c r="AF52" s="34" t="s">
        <v>35</v>
      </c>
      <c r="AG52" s="31">
        <v>0</v>
      </c>
      <c r="AH52" s="239">
        <f t="shared" si="23"/>
        <v>7</v>
      </c>
      <c r="AI52" s="240">
        <v>15</v>
      </c>
      <c r="AJ52" s="48">
        <v>0</v>
      </c>
      <c r="AK52" s="246">
        <v>2</v>
      </c>
      <c r="AL52" s="247">
        <v>10</v>
      </c>
      <c r="AM52" s="111">
        <v>0</v>
      </c>
      <c r="AN52" s="172">
        <f>((AO52-AM52)*3/7)+AM52</f>
        <v>0.36428571428571427</v>
      </c>
      <c r="AO52" s="113">
        <v>0.85</v>
      </c>
      <c r="AP52" s="111">
        <v>0</v>
      </c>
      <c r="AQ52" s="172">
        <f>((AR52-AP52)*3/7)+AP52</f>
        <v>0.36428571428571427</v>
      </c>
      <c r="AR52" s="113">
        <v>0.85</v>
      </c>
      <c r="AS52" s="90">
        <v>0.94029850746268662</v>
      </c>
      <c r="AT52" s="91">
        <v>0.95</v>
      </c>
      <c r="AU52" s="91">
        <v>1</v>
      </c>
      <c r="AV52" s="31">
        <v>0</v>
      </c>
      <c r="AW52" s="252">
        <v>125</v>
      </c>
      <c r="AX52" s="253">
        <v>250</v>
      </c>
      <c r="AY52" s="158">
        <v>0</v>
      </c>
      <c r="AZ52" s="176">
        <f t="shared" si="24"/>
        <v>1</v>
      </c>
      <c r="BA52" s="159">
        <v>2</v>
      </c>
      <c r="BB52" s="31">
        <v>0</v>
      </c>
      <c r="BC52" s="258">
        <v>1</v>
      </c>
      <c r="BD52" s="240">
        <v>3</v>
      </c>
      <c r="BE52" s="31" t="s">
        <v>35</v>
      </c>
      <c r="BF52" s="32" t="s">
        <v>35</v>
      </c>
      <c r="BG52" s="34" t="s">
        <v>35</v>
      </c>
      <c r="BH52" s="83">
        <f t="shared" si="25"/>
        <v>12</v>
      </c>
      <c r="BI52" s="84">
        <f t="shared" si="26"/>
        <v>12</v>
      </c>
      <c r="BK52" s="1">
        <v>1</v>
      </c>
    </row>
    <row r="53" spans="1:63" ht="20.100000000000001" customHeight="1" x14ac:dyDescent="0.25">
      <c r="A53" s="25">
        <v>181</v>
      </c>
      <c r="B53" s="25">
        <v>21503</v>
      </c>
      <c r="C53" s="25" t="s">
        <v>72</v>
      </c>
      <c r="D53" s="25" t="s">
        <v>116</v>
      </c>
      <c r="E53" s="25" t="s">
        <v>118</v>
      </c>
      <c r="F53" s="26">
        <v>1</v>
      </c>
      <c r="G53" s="26">
        <v>1</v>
      </c>
      <c r="H53" s="100">
        <v>4</v>
      </c>
      <c r="I53" s="102" t="s">
        <v>795</v>
      </c>
      <c r="J53" s="101">
        <v>2</v>
      </c>
      <c r="K53" s="63">
        <v>0</v>
      </c>
      <c r="L53" s="64">
        <v>0</v>
      </c>
      <c r="M53" s="26">
        <v>8417</v>
      </c>
      <c r="N53" s="68">
        <v>55.81</v>
      </c>
      <c r="O53" s="103">
        <v>56.455266138165349</v>
      </c>
      <c r="P53" s="71">
        <v>0.12413793103448276</v>
      </c>
      <c r="Q53" s="72">
        <v>290</v>
      </c>
      <c r="R53" s="60">
        <f t="shared" si="18"/>
        <v>0.17770936260082451</v>
      </c>
      <c r="S53" s="108">
        <v>0.24913793802261353</v>
      </c>
      <c r="T53" s="163">
        <v>0</v>
      </c>
      <c r="U53" s="177">
        <f t="shared" si="19"/>
        <v>37</v>
      </c>
      <c r="V53" s="230">
        <v>86</v>
      </c>
      <c r="W53" s="188">
        <v>0</v>
      </c>
      <c r="X53" s="183">
        <v>356</v>
      </c>
      <c r="Y53" s="225">
        <f t="shared" si="20"/>
        <v>7.4999998722757616E-2</v>
      </c>
      <c r="Z53" s="184">
        <v>0.17499999701976776</v>
      </c>
      <c r="AA53" s="152">
        <v>0</v>
      </c>
      <c r="AB53" s="177">
        <f t="shared" si="21"/>
        <v>135</v>
      </c>
      <c r="AC53" s="234">
        <v>314</v>
      </c>
      <c r="AD53" s="155">
        <v>0</v>
      </c>
      <c r="AE53" s="221">
        <f t="shared" si="22"/>
        <v>2.142857142857143E-3</v>
      </c>
      <c r="AF53" s="222">
        <v>5.0000000000000001E-3</v>
      </c>
      <c r="AG53" s="31">
        <v>0</v>
      </c>
      <c r="AH53" s="239">
        <f t="shared" si="23"/>
        <v>11</v>
      </c>
      <c r="AI53" s="240">
        <v>25</v>
      </c>
      <c r="AJ53" s="48">
        <v>0</v>
      </c>
      <c r="AK53" s="246">
        <v>2</v>
      </c>
      <c r="AL53" s="247">
        <v>10</v>
      </c>
      <c r="AM53" s="31" t="s">
        <v>35</v>
      </c>
      <c r="AN53" s="32" t="s">
        <v>35</v>
      </c>
      <c r="AO53" s="34" t="s">
        <v>35</v>
      </c>
      <c r="AP53" s="31" t="s">
        <v>35</v>
      </c>
      <c r="AQ53" s="32" t="s">
        <v>35</v>
      </c>
      <c r="AR53" s="34" t="s">
        <v>35</v>
      </c>
      <c r="AS53" s="90">
        <v>0.952191235059761</v>
      </c>
      <c r="AT53" s="91">
        <v>1</v>
      </c>
      <c r="AU53" s="91">
        <v>1</v>
      </c>
      <c r="AV53" s="31">
        <v>0</v>
      </c>
      <c r="AW53" s="252">
        <v>217</v>
      </c>
      <c r="AX53" s="253">
        <v>434</v>
      </c>
      <c r="AY53" s="158">
        <v>0</v>
      </c>
      <c r="AZ53" s="176">
        <f t="shared" si="24"/>
        <v>1</v>
      </c>
      <c r="BA53" s="159">
        <v>2</v>
      </c>
      <c r="BB53" s="31">
        <v>0</v>
      </c>
      <c r="BC53" s="258">
        <v>1</v>
      </c>
      <c r="BD53" s="240">
        <v>3</v>
      </c>
      <c r="BE53" s="31" t="s">
        <v>35</v>
      </c>
      <c r="BF53" s="32" t="s">
        <v>35</v>
      </c>
      <c r="BG53" s="34" t="s">
        <v>35</v>
      </c>
      <c r="BH53" s="83">
        <f t="shared" si="25"/>
        <v>11</v>
      </c>
      <c r="BI53" s="84">
        <f t="shared" si="26"/>
        <v>11</v>
      </c>
      <c r="BK53" s="1">
        <v>1</v>
      </c>
    </row>
    <row r="54" spans="1:63" ht="20.100000000000001" customHeight="1" x14ac:dyDescent="0.25">
      <c r="A54" s="25">
        <v>184</v>
      </c>
      <c r="B54" s="25">
        <v>21508</v>
      </c>
      <c r="C54" s="25" t="s">
        <v>72</v>
      </c>
      <c r="D54" s="25" t="s">
        <v>116</v>
      </c>
      <c r="E54" s="25" t="s">
        <v>116</v>
      </c>
      <c r="F54" s="26">
        <v>2</v>
      </c>
      <c r="G54" s="26">
        <v>2</v>
      </c>
      <c r="H54" s="100">
        <v>5</v>
      </c>
      <c r="I54" s="102" t="s">
        <v>797</v>
      </c>
      <c r="J54" s="101">
        <v>3</v>
      </c>
      <c r="K54" s="63">
        <v>0</v>
      </c>
      <c r="L54" s="64">
        <v>0</v>
      </c>
      <c r="M54" s="26">
        <v>2405</v>
      </c>
      <c r="N54" s="68">
        <v>39.42</v>
      </c>
      <c r="O54" s="103">
        <v>100</v>
      </c>
      <c r="P54" s="71">
        <v>0.19402985074626866</v>
      </c>
      <c r="Q54" s="72">
        <v>67</v>
      </c>
      <c r="R54" s="60">
        <f t="shared" si="18"/>
        <v>0.25831556205810513</v>
      </c>
      <c r="S54" s="108">
        <v>0.34402984380722046</v>
      </c>
      <c r="T54" s="163">
        <v>0</v>
      </c>
      <c r="U54" s="177">
        <f t="shared" si="19"/>
        <v>15</v>
      </c>
      <c r="V54" s="230">
        <v>34</v>
      </c>
      <c r="W54" s="188">
        <v>0</v>
      </c>
      <c r="X54" s="183">
        <v>122</v>
      </c>
      <c r="Y54" s="225">
        <f t="shared" si="20"/>
        <v>8.5714286991528096E-2</v>
      </c>
      <c r="Z54" s="184">
        <v>0.20000000298023224</v>
      </c>
      <c r="AA54" s="152">
        <v>0</v>
      </c>
      <c r="AB54" s="177">
        <f t="shared" si="21"/>
        <v>32</v>
      </c>
      <c r="AC54" s="234">
        <v>74</v>
      </c>
      <c r="AD54" s="31" t="s">
        <v>35</v>
      </c>
      <c r="AE54" s="32" t="s">
        <v>35</v>
      </c>
      <c r="AF54" s="34" t="s">
        <v>35</v>
      </c>
      <c r="AG54" s="31">
        <v>0</v>
      </c>
      <c r="AH54" s="239">
        <f t="shared" si="23"/>
        <v>7</v>
      </c>
      <c r="AI54" s="240">
        <v>15</v>
      </c>
      <c r="AJ54" s="48">
        <v>0</v>
      </c>
      <c r="AK54" s="246">
        <v>6</v>
      </c>
      <c r="AL54" s="247">
        <v>14</v>
      </c>
      <c r="AM54" s="31" t="s">
        <v>35</v>
      </c>
      <c r="AN54" s="32" t="s">
        <v>35</v>
      </c>
      <c r="AO54" s="34" t="s">
        <v>35</v>
      </c>
      <c r="AP54" s="31" t="s">
        <v>35</v>
      </c>
      <c r="AQ54" s="32" t="s">
        <v>35</v>
      </c>
      <c r="AR54" s="34" t="s">
        <v>35</v>
      </c>
      <c r="AS54" s="90">
        <v>0.36764705882352944</v>
      </c>
      <c r="AT54" s="91">
        <v>0.7</v>
      </c>
      <c r="AU54" s="91">
        <v>0.8</v>
      </c>
      <c r="AV54" s="31">
        <v>0</v>
      </c>
      <c r="AW54" s="252">
        <v>111</v>
      </c>
      <c r="AX54" s="253">
        <v>223</v>
      </c>
      <c r="AY54" s="158">
        <v>0</v>
      </c>
      <c r="AZ54" s="176">
        <f t="shared" si="24"/>
        <v>1</v>
      </c>
      <c r="BA54" s="159">
        <v>2</v>
      </c>
      <c r="BB54" s="31">
        <v>0</v>
      </c>
      <c r="BC54" s="258">
        <v>1</v>
      </c>
      <c r="BD54" s="240">
        <v>3</v>
      </c>
      <c r="BE54" s="31" t="s">
        <v>35</v>
      </c>
      <c r="BF54" s="32" t="s">
        <v>35</v>
      </c>
      <c r="BG54" s="34" t="s">
        <v>35</v>
      </c>
      <c r="BH54" s="83">
        <f t="shared" si="25"/>
        <v>10</v>
      </c>
      <c r="BI54" s="84">
        <f t="shared" si="26"/>
        <v>10</v>
      </c>
      <c r="BK54" s="1">
        <v>1</v>
      </c>
    </row>
    <row r="55" spans="1:63" ht="20.100000000000001" customHeight="1" x14ac:dyDescent="0.25">
      <c r="A55" s="25">
        <v>185</v>
      </c>
      <c r="B55" s="25">
        <v>21509</v>
      </c>
      <c r="C55" s="25" t="s">
        <v>72</v>
      </c>
      <c r="D55" s="25" t="s">
        <v>116</v>
      </c>
      <c r="E55" s="25" t="s">
        <v>119</v>
      </c>
      <c r="F55" s="26">
        <v>1</v>
      </c>
      <c r="G55" s="26">
        <v>1</v>
      </c>
      <c r="H55" s="100">
        <v>2</v>
      </c>
      <c r="I55" s="102" t="s">
        <v>794</v>
      </c>
      <c r="J55" s="101">
        <v>2</v>
      </c>
      <c r="K55" s="63">
        <v>0</v>
      </c>
      <c r="L55" s="64">
        <v>0</v>
      </c>
      <c r="M55" s="26">
        <v>8737</v>
      </c>
      <c r="N55" s="68">
        <v>54.38</v>
      </c>
      <c r="O55" s="103">
        <v>100</v>
      </c>
      <c r="P55" s="71">
        <v>0.19285714285714287</v>
      </c>
      <c r="Q55" s="72">
        <v>140</v>
      </c>
      <c r="R55" s="60">
        <f t="shared" si="18"/>
        <v>0.22499999635073603</v>
      </c>
      <c r="S55" s="108">
        <v>0.2678571343421936</v>
      </c>
      <c r="T55" s="163">
        <v>0</v>
      </c>
      <c r="U55" s="177">
        <f t="shared" si="19"/>
        <v>15</v>
      </c>
      <c r="V55" s="230">
        <v>35</v>
      </c>
      <c r="W55" s="188">
        <v>0</v>
      </c>
      <c r="X55" s="183">
        <v>144</v>
      </c>
      <c r="Y55" s="225">
        <f t="shared" si="20"/>
        <v>5.3571428571428568E-2</v>
      </c>
      <c r="Z55" s="184">
        <v>0.125</v>
      </c>
      <c r="AA55" s="152">
        <v>0</v>
      </c>
      <c r="AB55" s="177">
        <f t="shared" si="21"/>
        <v>66</v>
      </c>
      <c r="AC55" s="234">
        <v>154</v>
      </c>
      <c r="AD55" s="155">
        <v>0</v>
      </c>
      <c r="AE55" s="221">
        <f t="shared" si="22"/>
        <v>2.142857142857143E-3</v>
      </c>
      <c r="AF55" s="222">
        <v>5.0000000000000001E-3</v>
      </c>
      <c r="AG55" s="31">
        <v>0</v>
      </c>
      <c r="AH55" s="239">
        <f t="shared" si="23"/>
        <v>11</v>
      </c>
      <c r="AI55" s="240">
        <v>25</v>
      </c>
      <c r="AJ55" s="48">
        <v>0</v>
      </c>
      <c r="AK55" s="246">
        <v>2</v>
      </c>
      <c r="AL55" s="247">
        <v>10</v>
      </c>
      <c r="AM55" s="31" t="s">
        <v>35</v>
      </c>
      <c r="AN55" s="32" t="s">
        <v>35</v>
      </c>
      <c r="AO55" s="34" t="s">
        <v>35</v>
      </c>
      <c r="AP55" s="31" t="s">
        <v>35</v>
      </c>
      <c r="AQ55" s="32" t="s">
        <v>35</v>
      </c>
      <c r="AR55" s="34" t="s">
        <v>35</v>
      </c>
      <c r="AS55" s="90">
        <v>0.80660377358490565</v>
      </c>
      <c r="AT55" s="91">
        <v>0.9</v>
      </c>
      <c r="AU55" s="91">
        <v>0.95</v>
      </c>
      <c r="AV55" s="31">
        <v>0</v>
      </c>
      <c r="AW55" s="252">
        <v>194</v>
      </c>
      <c r="AX55" s="253">
        <v>389</v>
      </c>
      <c r="AY55" s="158">
        <v>0</v>
      </c>
      <c r="AZ55" s="176">
        <f t="shared" si="24"/>
        <v>1</v>
      </c>
      <c r="BA55" s="159">
        <v>2</v>
      </c>
      <c r="BB55" s="31">
        <v>0</v>
      </c>
      <c r="BC55" s="258">
        <v>1</v>
      </c>
      <c r="BD55" s="240">
        <v>3</v>
      </c>
      <c r="BE55" s="31" t="s">
        <v>35</v>
      </c>
      <c r="BF55" s="32" t="s">
        <v>35</v>
      </c>
      <c r="BG55" s="34" t="s">
        <v>35</v>
      </c>
      <c r="BH55" s="83">
        <f t="shared" si="25"/>
        <v>11</v>
      </c>
      <c r="BI55" s="84">
        <f t="shared" si="26"/>
        <v>11</v>
      </c>
      <c r="BK55" s="1">
        <v>1</v>
      </c>
    </row>
    <row r="56" spans="1:63" ht="20.100000000000001" customHeight="1" x14ac:dyDescent="0.25">
      <c r="A56" s="25">
        <v>187</v>
      </c>
      <c r="B56" s="25">
        <v>21601</v>
      </c>
      <c r="C56" s="25" t="s">
        <v>72</v>
      </c>
      <c r="D56" s="25" t="s">
        <v>120</v>
      </c>
      <c r="E56" s="25" t="s">
        <v>120</v>
      </c>
      <c r="F56" s="26">
        <v>2</v>
      </c>
      <c r="G56" s="26">
        <v>2</v>
      </c>
      <c r="H56" s="100">
        <v>4</v>
      </c>
      <c r="I56" s="102" t="s">
        <v>795</v>
      </c>
      <c r="J56" s="101">
        <v>4</v>
      </c>
      <c r="K56" s="63">
        <v>1</v>
      </c>
      <c r="L56" s="64">
        <v>1</v>
      </c>
      <c r="M56" s="26">
        <v>16550</v>
      </c>
      <c r="N56" s="68">
        <v>40.07</v>
      </c>
      <c r="O56" s="103">
        <v>72.786113562812588</v>
      </c>
      <c r="P56" s="71">
        <v>0.89964157706093195</v>
      </c>
      <c r="Q56" s="72">
        <v>558</v>
      </c>
      <c r="R56" s="60">
        <f t="shared" si="18"/>
        <v>0.9340809093520267</v>
      </c>
      <c r="S56" s="108">
        <v>0.98000001907348633</v>
      </c>
      <c r="T56" s="163">
        <v>0</v>
      </c>
      <c r="U56" s="177">
        <f t="shared" si="19"/>
        <v>84</v>
      </c>
      <c r="V56" s="230">
        <v>196</v>
      </c>
      <c r="W56" s="188">
        <v>8.7871287128712866E-2</v>
      </c>
      <c r="X56" s="183">
        <v>808</v>
      </c>
      <c r="Y56" s="225">
        <f t="shared" si="20"/>
        <v>0.16287129059370709</v>
      </c>
      <c r="Z56" s="184">
        <v>0.26287129521369934</v>
      </c>
      <c r="AA56" s="152">
        <v>0</v>
      </c>
      <c r="AB56" s="177">
        <f t="shared" si="21"/>
        <v>230</v>
      </c>
      <c r="AC56" s="234">
        <v>536</v>
      </c>
      <c r="AD56" s="31" t="s">
        <v>35</v>
      </c>
      <c r="AE56" s="32" t="s">
        <v>35</v>
      </c>
      <c r="AF56" s="34" t="s">
        <v>35</v>
      </c>
      <c r="AG56" s="31">
        <v>0</v>
      </c>
      <c r="AH56" s="239">
        <f t="shared" si="23"/>
        <v>15</v>
      </c>
      <c r="AI56" s="240">
        <v>35</v>
      </c>
      <c r="AJ56" s="48">
        <v>0</v>
      </c>
      <c r="AK56" s="246">
        <v>6</v>
      </c>
      <c r="AL56" s="247">
        <v>14</v>
      </c>
      <c r="AM56" s="111">
        <v>0</v>
      </c>
      <c r="AN56" s="172">
        <f>((AO56-AM56)*3/7)+AM56</f>
        <v>0.36428571428571427</v>
      </c>
      <c r="AO56" s="113">
        <v>0.85</v>
      </c>
      <c r="AP56" s="111">
        <v>0</v>
      </c>
      <c r="AQ56" s="172">
        <f>((AR56-AP56)*3/7)+AP56</f>
        <v>0.36428571428571427</v>
      </c>
      <c r="AR56" s="113">
        <v>0.85</v>
      </c>
      <c r="AS56" s="90">
        <v>0.86737400530503983</v>
      </c>
      <c r="AT56" s="91">
        <v>0.9</v>
      </c>
      <c r="AU56" s="91">
        <v>0.95</v>
      </c>
      <c r="AV56" s="31">
        <v>0</v>
      </c>
      <c r="AW56" s="252">
        <v>376</v>
      </c>
      <c r="AX56" s="253">
        <v>753</v>
      </c>
      <c r="AY56" s="158">
        <v>0</v>
      </c>
      <c r="AZ56" s="176">
        <f t="shared" si="24"/>
        <v>4</v>
      </c>
      <c r="BA56" s="159">
        <v>9</v>
      </c>
      <c r="BB56" s="31">
        <v>0</v>
      </c>
      <c r="BC56" s="258">
        <v>1</v>
      </c>
      <c r="BD56" s="240">
        <v>3</v>
      </c>
      <c r="BE56" s="31" t="s">
        <v>35</v>
      </c>
      <c r="BF56" s="32" t="s">
        <v>35</v>
      </c>
      <c r="BG56" s="34" t="s">
        <v>35</v>
      </c>
      <c r="BH56" s="83">
        <f t="shared" si="25"/>
        <v>12</v>
      </c>
      <c r="BI56" s="84">
        <f t="shared" si="26"/>
        <v>12</v>
      </c>
      <c r="BK56" s="1">
        <v>1</v>
      </c>
    </row>
    <row r="57" spans="1:63" ht="20.100000000000001" customHeight="1" x14ac:dyDescent="0.25">
      <c r="A57" s="25">
        <v>188</v>
      </c>
      <c r="B57" s="25">
        <v>21602</v>
      </c>
      <c r="C57" s="25" t="s">
        <v>72</v>
      </c>
      <c r="D57" s="25" t="s">
        <v>120</v>
      </c>
      <c r="E57" s="25" t="s">
        <v>121</v>
      </c>
      <c r="F57" s="26">
        <v>1</v>
      </c>
      <c r="G57" s="26">
        <v>1</v>
      </c>
      <c r="H57" s="100">
        <v>2</v>
      </c>
      <c r="I57" s="102" t="s">
        <v>794</v>
      </c>
      <c r="J57" s="101">
        <v>3</v>
      </c>
      <c r="K57" s="63">
        <v>0</v>
      </c>
      <c r="L57" s="64">
        <v>0</v>
      </c>
      <c r="M57" s="26">
        <v>3650</v>
      </c>
      <c r="N57" s="68">
        <v>51.9</v>
      </c>
      <c r="O57" s="103">
        <v>100</v>
      </c>
      <c r="P57" s="71">
        <v>0.81927710843373491</v>
      </c>
      <c r="Q57" s="72">
        <v>83</v>
      </c>
      <c r="R57" s="60">
        <f t="shared" si="18"/>
        <v>0.85141996015985322</v>
      </c>
      <c r="S57" s="108">
        <v>0.89427709579467773</v>
      </c>
      <c r="T57" s="163">
        <v>0</v>
      </c>
      <c r="U57" s="177">
        <f t="shared" si="19"/>
        <v>9</v>
      </c>
      <c r="V57" s="230">
        <v>21</v>
      </c>
      <c r="W57" s="188">
        <v>0</v>
      </c>
      <c r="X57" s="183">
        <v>104</v>
      </c>
      <c r="Y57" s="225">
        <f t="shared" si="20"/>
        <v>5.3571428571428568E-2</v>
      </c>
      <c r="Z57" s="184">
        <v>0.125</v>
      </c>
      <c r="AA57" s="152">
        <v>0</v>
      </c>
      <c r="AB57" s="177">
        <f t="shared" si="21"/>
        <v>53</v>
      </c>
      <c r="AC57" s="234">
        <v>122</v>
      </c>
      <c r="AD57" s="155">
        <v>0</v>
      </c>
      <c r="AE57" s="221">
        <f t="shared" si="22"/>
        <v>2.142857142857143E-3</v>
      </c>
      <c r="AF57" s="222">
        <v>5.0000000000000001E-3</v>
      </c>
      <c r="AG57" s="31">
        <v>0</v>
      </c>
      <c r="AH57" s="239">
        <f t="shared" si="23"/>
        <v>7</v>
      </c>
      <c r="AI57" s="240">
        <v>15</v>
      </c>
      <c r="AJ57" s="48">
        <v>0</v>
      </c>
      <c r="AK57" s="246">
        <v>2</v>
      </c>
      <c r="AL57" s="247">
        <v>10</v>
      </c>
      <c r="AM57" s="31" t="s">
        <v>35</v>
      </c>
      <c r="AN57" s="32" t="s">
        <v>35</v>
      </c>
      <c r="AO57" s="34" t="s">
        <v>35</v>
      </c>
      <c r="AP57" s="31" t="s">
        <v>35</v>
      </c>
      <c r="AQ57" s="32" t="s">
        <v>35</v>
      </c>
      <c r="AR57" s="34" t="s">
        <v>35</v>
      </c>
      <c r="AS57" s="90">
        <v>0.98561151079136688</v>
      </c>
      <c r="AT57" s="91">
        <v>1</v>
      </c>
      <c r="AU57" s="91">
        <v>1</v>
      </c>
      <c r="AV57" s="31">
        <v>0</v>
      </c>
      <c r="AW57" s="252">
        <v>120</v>
      </c>
      <c r="AX57" s="253">
        <v>240</v>
      </c>
      <c r="AY57" s="158">
        <v>0</v>
      </c>
      <c r="AZ57" s="176">
        <f t="shared" si="24"/>
        <v>1</v>
      </c>
      <c r="BA57" s="159">
        <v>3</v>
      </c>
      <c r="BB57" s="31">
        <v>0</v>
      </c>
      <c r="BC57" s="258">
        <v>1</v>
      </c>
      <c r="BD57" s="240">
        <v>3</v>
      </c>
      <c r="BE57" s="31" t="s">
        <v>35</v>
      </c>
      <c r="BF57" s="32" t="s">
        <v>35</v>
      </c>
      <c r="BG57" s="34" t="s">
        <v>35</v>
      </c>
      <c r="BH57" s="83">
        <f t="shared" si="25"/>
        <v>11</v>
      </c>
      <c r="BI57" s="84">
        <f t="shared" si="26"/>
        <v>11</v>
      </c>
      <c r="BK57" s="1">
        <v>1</v>
      </c>
    </row>
    <row r="58" spans="1:63" ht="20.100000000000001" customHeight="1" x14ac:dyDescent="0.25">
      <c r="A58" s="25">
        <v>191</v>
      </c>
      <c r="B58" s="25">
        <v>21701</v>
      </c>
      <c r="C58" s="25" t="s">
        <v>72</v>
      </c>
      <c r="D58" s="25" t="s">
        <v>122</v>
      </c>
      <c r="E58" s="25" t="s">
        <v>122</v>
      </c>
      <c r="F58" s="26">
        <v>2</v>
      </c>
      <c r="G58" s="26">
        <v>3</v>
      </c>
      <c r="H58" s="100">
        <v>5</v>
      </c>
      <c r="I58" s="102" t="s">
        <v>797</v>
      </c>
      <c r="J58" s="101">
        <v>4</v>
      </c>
      <c r="K58" s="63">
        <v>0</v>
      </c>
      <c r="L58" s="64">
        <v>1</v>
      </c>
      <c r="M58" s="26">
        <v>4351</v>
      </c>
      <c r="N58" s="68">
        <v>25.31</v>
      </c>
      <c r="O58" s="103">
        <v>100</v>
      </c>
      <c r="P58" s="71">
        <v>0.67</v>
      </c>
      <c r="Q58" s="72">
        <v>200</v>
      </c>
      <c r="R58" s="60">
        <f t="shared" si="18"/>
        <v>0.73428571122033259</v>
      </c>
      <c r="S58" s="108">
        <v>0.81999999284744263</v>
      </c>
      <c r="T58" s="163">
        <v>0</v>
      </c>
      <c r="U58" s="177">
        <f t="shared" si="19"/>
        <v>24</v>
      </c>
      <c r="V58" s="230">
        <v>55</v>
      </c>
      <c r="W58" s="188">
        <v>0</v>
      </c>
      <c r="X58" s="183">
        <v>192</v>
      </c>
      <c r="Y58" s="225">
        <f t="shared" si="20"/>
        <v>8.5714286991528096E-2</v>
      </c>
      <c r="Z58" s="184">
        <v>0.20000000298023224</v>
      </c>
      <c r="AA58" s="152">
        <v>0</v>
      </c>
      <c r="AB58" s="177">
        <f t="shared" si="21"/>
        <v>73</v>
      </c>
      <c r="AC58" s="234">
        <v>169</v>
      </c>
      <c r="AD58" s="31" t="s">
        <v>35</v>
      </c>
      <c r="AE58" s="32" t="s">
        <v>35</v>
      </c>
      <c r="AF58" s="34" t="s">
        <v>35</v>
      </c>
      <c r="AG58" s="31">
        <v>0</v>
      </c>
      <c r="AH58" s="239">
        <f t="shared" si="23"/>
        <v>11</v>
      </c>
      <c r="AI58" s="240">
        <v>25</v>
      </c>
      <c r="AJ58" s="48">
        <v>0</v>
      </c>
      <c r="AK58" s="246">
        <v>6</v>
      </c>
      <c r="AL58" s="247">
        <v>14</v>
      </c>
      <c r="AM58" s="111">
        <v>0</v>
      </c>
      <c r="AN58" s="172">
        <f>((AO58-AM58)*3/7)+AM58</f>
        <v>0.36428571428571427</v>
      </c>
      <c r="AO58" s="113">
        <v>0.85</v>
      </c>
      <c r="AP58" s="111">
        <v>0</v>
      </c>
      <c r="AQ58" s="172">
        <f>((AR58-AP58)*3/7)+AP58</f>
        <v>0.36428571428571427</v>
      </c>
      <c r="AR58" s="113">
        <v>0.85</v>
      </c>
      <c r="AS58" s="90">
        <v>0.98529411764705888</v>
      </c>
      <c r="AT58" s="91">
        <v>1</v>
      </c>
      <c r="AU58" s="91">
        <v>1</v>
      </c>
      <c r="AV58" s="31">
        <v>0</v>
      </c>
      <c r="AW58" s="252">
        <v>146</v>
      </c>
      <c r="AX58" s="253">
        <v>292</v>
      </c>
      <c r="AY58" s="158">
        <v>0</v>
      </c>
      <c r="AZ58" s="176">
        <f t="shared" si="24"/>
        <v>2</v>
      </c>
      <c r="BA58" s="159">
        <v>4</v>
      </c>
      <c r="BB58" s="31">
        <v>0</v>
      </c>
      <c r="BC58" s="258">
        <v>1</v>
      </c>
      <c r="BD58" s="240">
        <v>3</v>
      </c>
      <c r="BE58" s="31" t="s">
        <v>35</v>
      </c>
      <c r="BF58" s="32" t="s">
        <v>35</v>
      </c>
      <c r="BG58" s="34" t="s">
        <v>35</v>
      </c>
      <c r="BH58" s="83">
        <f t="shared" si="25"/>
        <v>12</v>
      </c>
      <c r="BI58" s="84">
        <f t="shared" si="26"/>
        <v>12</v>
      </c>
      <c r="BK58" s="1">
        <v>1</v>
      </c>
    </row>
    <row r="59" spans="1:63" ht="20.100000000000001" customHeight="1" x14ac:dyDescent="0.25">
      <c r="A59" s="25">
        <v>192</v>
      </c>
      <c r="B59" s="25">
        <v>21702</v>
      </c>
      <c r="C59" s="25" t="s">
        <v>72</v>
      </c>
      <c r="D59" s="25" t="s">
        <v>122</v>
      </c>
      <c r="E59" s="25" t="s">
        <v>123</v>
      </c>
      <c r="F59" s="26">
        <v>2</v>
      </c>
      <c r="G59" s="26">
        <v>2</v>
      </c>
      <c r="H59" s="100">
        <v>4</v>
      </c>
      <c r="I59" s="102" t="s">
        <v>795</v>
      </c>
      <c r="J59" s="101">
        <v>4</v>
      </c>
      <c r="K59" s="63">
        <v>0</v>
      </c>
      <c r="L59" s="64">
        <v>1</v>
      </c>
      <c r="M59" s="26">
        <v>4018</v>
      </c>
      <c r="N59" s="68">
        <v>34.42</v>
      </c>
      <c r="O59" s="103">
        <v>44.139886578449904</v>
      </c>
      <c r="P59" s="71">
        <v>0.59090909090909094</v>
      </c>
      <c r="Q59" s="72">
        <v>176</v>
      </c>
      <c r="R59" s="60">
        <f t="shared" si="18"/>
        <v>0.64448050786922506</v>
      </c>
      <c r="S59" s="108">
        <v>0.71590906381607056</v>
      </c>
      <c r="T59" s="163">
        <v>0</v>
      </c>
      <c r="U59" s="177">
        <f t="shared" si="19"/>
        <v>23</v>
      </c>
      <c r="V59" s="230">
        <v>53</v>
      </c>
      <c r="W59" s="188">
        <v>0</v>
      </c>
      <c r="X59" s="183">
        <v>212</v>
      </c>
      <c r="Y59" s="225">
        <f t="shared" si="20"/>
        <v>7.4999998722757616E-2</v>
      </c>
      <c r="Z59" s="184">
        <v>0.17499999701976776</v>
      </c>
      <c r="AA59" s="152">
        <v>0</v>
      </c>
      <c r="AB59" s="177">
        <f t="shared" si="21"/>
        <v>55</v>
      </c>
      <c r="AC59" s="234">
        <v>127</v>
      </c>
      <c r="AD59" s="31" t="s">
        <v>35</v>
      </c>
      <c r="AE59" s="32" t="s">
        <v>35</v>
      </c>
      <c r="AF59" s="34" t="s">
        <v>35</v>
      </c>
      <c r="AG59" s="31">
        <v>0</v>
      </c>
      <c r="AH59" s="239">
        <f t="shared" si="23"/>
        <v>7</v>
      </c>
      <c r="AI59" s="240">
        <v>15</v>
      </c>
      <c r="AJ59" s="48">
        <v>0</v>
      </c>
      <c r="AK59" s="246">
        <v>6</v>
      </c>
      <c r="AL59" s="247">
        <v>14</v>
      </c>
      <c r="AM59" s="31" t="s">
        <v>35</v>
      </c>
      <c r="AN59" s="32" t="s">
        <v>35</v>
      </c>
      <c r="AO59" s="34" t="s">
        <v>35</v>
      </c>
      <c r="AP59" s="31" t="s">
        <v>35</v>
      </c>
      <c r="AQ59" s="32" t="s">
        <v>35</v>
      </c>
      <c r="AR59" s="34" t="s">
        <v>35</v>
      </c>
      <c r="AS59" s="90">
        <v>0.90594059405940597</v>
      </c>
      <c r="AT59" s="91">
        <v>0.95</v>
      </c>
      <c r="AU59" s="91">
        <v>1</v>
      </c>
      <c r="AV59" s="31">
        <v>0</v>
      </c>
      <c r="AW59" s="252">
        <v>147</v>
      </c>
      <c r="AX59" s="253">
        <v>294</v>
      </c>
      <c r="AY59" s="158">
        <v>0</v>
      </c>
      <c r="AZ59" s="176">
        <f t="shared" si="24"/>
        <v>0</v>
      </c>
      <c r="BA59" s="159">
        <v>1</v>
      </c>
      <c r="BB59" s="31">
        <v>0</v>
      </c>
      <c r="BC59" s="258">
        <v>1</v>
      </c>
      <c r="BD59" s="240">
        <v>3</v>
      </c>
      <c r="BE59" s="31" t="s">
        <v>35</v>
      </c>
      <c r="BF59" s="32" t="s">
        <v>35</v>
      </c>
      <c r="BG59" s="34" t="s">
        <v>35</v>
      </c>
      <c r="BH59" s="83">
        <f t="shared" si="25"/>
        <v>9</v>
      </c>
      <c r="BI59" s="84">
        <f t="shared" si="26"/>
        <v>10</v>
      </c>
      <c r="BK59" s="1">
        <v>1</v>
      </c>
    </row>
    <row r="60" spans="1:63" ht="20.100000000000001" customHeight="1" x14ac:dyDescent="0.25">
      <c r="A60" s="25">
        <v>194</v>
      </c>
      <c r="B60" s="25">
        <v>21704</v>
      </c>
      <c r="C60" s="25" t="s">
        <v>72</v>
      </c>
      <c r="D60" s="25" t="s">
        <v>122</v>
      </c>
      <c r="E60" s="25" t="s">
        <v>124</v>
      </c>
      <c r="F60" s="26">
        <v>1</v>
      </c>
      <c r="G60" s="26">
        <v>1</v>
      </c>
      <c r="H60" s="100">
        <v>2</v>
      </c>
      <c r="I60" s="102" t="s">
        <v>794</v>
      </c>
      <c r="J60" s="101">
        <v>4</v>
      </c>
      <c r="K60" s="63">
        <v>1</v>
      </c>
      <c r="L60" s="64">
        <v>1</v>
      </c>
      <c r="M60" s="26">
        <v>1332</v>
      </c>
      <c r="N60" s="68">
        <v>58.68</v>
      </c>
      <c r="O60" s="103">
        <v>100</v>
      </c>
      <c r="P60" s="71">
        <v>0.33333333333333331</v>
      </c>
      <c r="Q60" s="72">
        <v>9</v>
      </c>
      <c r="R60" s="60">
        <f t="shared" si="18"/>
        <v>0.36547618962469552</v>
      </c>
      <c r="S60" s="108">
        <v>0.40833333134651184</v>
      </c>
      <c r="T60" s="163">
        <v>0</v>
      </c>
      <c r="U60" s="177">
        <f t="shared" ref="U60:U85" si="27">ROUNDUP(((V60-T60)*3/7)+T60,0)</f>
        <v>2</v>
      </c>
      <c r="V60" s="230">
        <v>3</v>
      </c>
      <c r="W60" s="188">
        <v>0</v>
      </c>
      <c r="X60" s="183">
        <v>9</v>
      </c>
      <c r="Y60" s="225">
        <f t="shared" ref="Y60:Y85" si="28">((Z60-W60)*3/7)+W60</f>
        <v>5.3571428571428568E-2</v>
      </c>
      <c r="Z60" s="184">
        <v>0.125</v>
      </c>
      <c r="AA60" s="152">
        <v>0</v>
      </c>
      <c r="AB60" s="177">
        <f t="shared" ref="AB60:AB85" si="29">ROUNDUP(((AC60-AA60)*3/7)+AA60,0)</f>
        <v>9</v>
      </c>
      <c r="AC60" s="234">
        <v>21</v>
      </c>
      <c r="AD60" s="155">
        <v>0</v>
      </c>
      <c r="AE60" s="221">
        <f t="shared" ref="AE60:AE84" si="30">((AF60-AD60)*3/7)+AD60</f>
        <v>2.142857142857143E-3</v>
      </c>
      <c r="AF60" s="222">
        <v>5.0000000000000001E-3</v>
      </c>
      <c r="AG60" s="31">
        <v>0</v>
      </c>
      <c r="AH60" s="239">
        <f t="shared" ref="AH60:AH85" si="31">ROUNDUP(((AI60-AG60)*3/7)+AG60,0)</f>
        <v>7</v>
      </c>
      <c r="AI60" s="240">
        <v>15</v>
      </c>
      <c r="AJ60" s="48">
        <v>0</v>
      </c>
      <c r="AK60" s="246">
        <v>6</v>
      </c>
      <c r="AL60" s="247">
        <v>14</v>
      </c>
      <c r="AM60" s="31" t="s">
        <v>35</v>
      </c>
      <c r="AN60" s="32" t="s">
        <v>35</v>
      </c>
      <c r="AO60" s="34" t="s">
        <v>35</v>
      </c>
      <c r="AP60" s="31" t="s">
        <v>35</v>
      </c>
      <c r="AQ60" s="32" t="s">
        <v>35</v>
      </c>
      <c r="AR60" s="34" t="s">
        <v>35</v>
      </c>
      <c r="AS60" s="90">
        <v>0.9285714285714286</v>
      </c>
      <c r="AT60" s="91">
        <v>0.95</v>
      </c>
      <c r="AU60" s="91">
        <v>1</v>
      </c>
      <c r="AV60" s="31">
        <v>0</v>
      </c>
      <c r="AW60" s="252">
        <v>60</v>
      </c>
      <c r="AX60" s="253">
        <v>121</v>
      </c>
      <c r="AY60" s="158">
        <v>0</v>
      </c>
      <c r="AZ60" s="176">
        <f t="shared" ref="AZ60:AZ85" si="32">IFERROR(ROUND(((BA60-AY60)*3/7)+AY60,0),"No corresponde")</f>
        <v>0</v>
      </c>
      <c r="BA60" s="159">
        <v>1</v>
      </c>
      <c r="BB60" s="31">
        <v>0</v>
      </c>
      <c r="BC60" s="258">
        <v>1</v>
      </c>
      <c r="BD60" s="240">
        <v>3</v>
      </c>
      <c r="BE60" s="31" t="s">
        <v>35</v>
      </c>
      <c r="BF60" s="32" t="s">
        <v>35</v>
      </c>
      <c r="BG60" s="34" t="s">
        <v>35</v>
      </c>
      <c r="BH60" s="83">
        <f t="shared" ref="BH60:BH85" si="33">COUNTIF(AZ60,"&gt;0")+COUNTIF(R60,"&gt;0")+COUNTIF(U60,"&gt;0")+COUNTIF(Y60,"&gt;0")+COUNTIF(AB60,"&gt;0")+COUNTIF(AE60,"&gt;0")+COUNTIF(AH60,"&gt;0")+COUNTIF(AK60,"&gt;0")+COUNTIF(AT60,"&gt;0")+COUNTIF(AW60,"&gt;0")+COUNTIF(AN60,"&gt;0")+COUNTIF(AQ60,"&gt;0")+COUNTIF(BC60,"&gt;0")+COUNTIF(BF60,"&gt;0")</f>
        <v>10</v>
      </c>
      <c r="BI60" s="84">
        <f t="shared" ref="BI60:BI85" si="34">COUNTIF(BA60,"&gt;0")+COUNTIF(S60,"&gt;0")+COUNTIF(V60,"&gt;0")+COUNTIF(Z60,"&gt;0")+COUNTIF(AC60,"&gt;0")+COUNTIF(AF60,"&gt;0")+COUNTIF(AI60,"&gt;0")+COUNTIF(AL60,"&gt;0")+COUNTIF(AU60,"&gt;0")+COUNTIF(AX60,"&gt;0")+COUNTIF(AO60,"&gt;0")+COUNTIF(AR60,"&gt;0")+COUNTIF(BD60,"&gt;0")+COUNTIF(BG60,"&gt;0")</f>
        <v>11</v>
      </c>
      <c r="BK60" s="1">
        <v>1</v>
      </c>
    </row>
    <row r="61" spans="1:63" ht="20.100000000000001" customHeight="1" x14ac:dyDescent="0.25">
      <c r="A61" s="25">
        <v>198</v>
      </c>
      <c r="B61" s="25">
        <v>21709</v>
      </c>
      <c r="C61" s="25" t="s">
        <v>72</v>
      </c>
      <c r="D61" s="25" t="s">
        <v>122</v>
      </c>
      <c r="E61" s="25" t="s">
        <v>125</v>
      </c>
      <c r="F61" s="26">
        <v>1</v>
      </c>
      <c r="G61" s="26">
        <v>1</v>
      </c>
      <c r="H61" s="100">
        <v>3</v>
      </c>
      <c r="I61" s="101" t="s">
        <v>796</v>
      </c>
      <c r="J61" s="101">
        <v>3</v>
      </c>
      <c r="K61" s="63">
        <v>0</v>
      </c>
      <c r="L61" s="64">
        <v>0</v>
      </c>
      <c r="M61" s="26">
        <v>450</v>
      </c>
      <c r="N61" s="68">
        <v>48.47</v>
      </c>
      <c r="O61" s="103">
        <v>100</v>
      </c>
      <c r="P61" s="71">
        <v>0.46153846153846156</v>
      </c>
      <c r="Q61" s="72">
        <v>13</v>
      </c>
      <c r="R61" s="60">
        <f t="shared" ref="R61:R86" si="35">((S61-P61)*3/7)+P61</f>
        <v>0.50439560282361373</v>
      </c>
      <c r="S61" s="108">
        <v>0.5615384578704834</v>
      </c>
      <c r="T61" s="163">
        <v>0</v>
      </c>
      <c r="U61" s="177">
        <f t="shared" si="27"/>
        <v>3</v>
      </c>
      <c r="V61" s="230">
        <v>5</v>
      </c>
      <c r="W61" s="188">
        <v>0</v>
      </c>
      <c r="X61" s="183">
        <v>15</v>
      </c>
      <c r="Y61" s="225">
        <f t="shared" si="28"/>
        <v>6.4285716840199056E-2</v>
      </c>
      <c r="Z61" s="184">
        <v>0.15000000596046448</v>
      </c>
      <c r="AA61" s="152">
        <v>0</v>
      </c>
      <c r="AB61" s="177">
        <f t="shared" si="29"/>
        <v>6</v>
      </c>
      <c r="AC61" s="234">
        <v>13</v>
      </c>
      <c r="AD61" s="31" t="s">
        <v>35</v>
      </c>
      <c r="AE61" s="32" t="s">
        <v>35</v>
      </c>
      <c r="AF61" s="34" t="s">
        <v>35</v>
      </c>
      <c r="AG61" s="31">
        <v>0</v>
      </c>
      <c r="AH61" s="239">
        <f t="shared" si="31"/>
        <v>3</v>
      </c>
      <c r="AI61" s="240">
        <v>5</v>
      </c>
      <c r="AJ61" s="48">
        <v>0</v>
      </c>
      <c r="AK61" s="246">
        <v>2</v>
      </c>
      <c r="AL61" s="247">
        <v>10</v>
      </c>
      <c r="AM61" s="31" t="s">
        <v>35</v>
      </c>
      <c r="AN61" s="32" t="s">
        <v>35</v>
      </c>
      <c r="AO61" s="34" t="s">
        <v>35</v>
      </c>
      <c r="AP61" s="31" t="s">
        <v>35</v>
      </c>
      <c r="AQ61" s="32" t="s">
        <v>35</v>
      </c>
      <c r="AR61" s="34" t="s">
        <v>35</v>
      </c>
      <c r="AS61" s="90">
        <v>0.78723404255319152</v>
      </c>
      <c r="AT61" s="91">
        <v>0.8</v>
      </c>
      <c r="AU61" s="91">
        <v>0.9</v>
      </c>
      <c r="AV61" s="31">
        <v>0</v>
      </c>
      <c r="AW61" s="252">
        <v>43</v>
      </c>
      <c r="AX61" s="253">
        <v>87</v>
      </c>
      <c r="AY61" s="158" t="s">
        <v>35</v>
      </c>
      <c r="AZ61" s="223" t="str">
        <f t="shared" si="32"/>
        <v>No corresponde</v>
      </c>
      <c r="BA61" s="159" t="s">
        <v>35</v>
      </c>
      <c r="BB61" s="31">
        <v>0</v>
      </c>
      <c r="BC61" s="258">
        <v>1</v>
      </c>
      <c r="BD61" s="240">
        <v>3</v>
      </c>
      <c r="BE61" s="31" t="s">
        <v>35</v>
      </c>
      <c r="BF61" s="32" t="s">
        <v>35</v>
      </c>
      <c r="BG61" s="34" t="s">
        <v>35</v>
      </c>
      <c r="BH61" s="83">
        <f t="shared" si="33"/>
        <v>9</v>
      </c>
      <c r="BI61" s="84">
        <f t="shared" si="34"/>
        <v>9</v>
      </c>
      <c r="BK61" s="1">
        <v>1</v>
      </c>
    </row>
    <row r="62" spans="1:63" ht="20.100000000000001" customHeight="1" x14ac:dyDescent="0.25">
      <c r="A62" s="25">
        <v>200</v>
      </c>
      <c r="B62" s="25">
        <v>21803</v>
      </c>
      <c r="C62" s="25" t="s">
        <v>72</v>
      </c>
      <c r="D62" s="25" t="s">
        <v>126</v>
      </c>
      <c r="E62" s="25" t="s">
        <v>127</v>
      </c>
      <c r="F62" s="26">
        <v>2</v>
      </c>
      <c r="G62" s="26">
        <v>3</v>
      </c>
      <c r="H62" s="100">
        <v>6</v>
      </c>
      <c r="I62" s="102" t="s">
        <v>798</v>
      </c>
      <c r="J62" s="101">
        <v>1</v>
      </c>
      <c r="K62" s="63">
        <v>0</v>
      </c>
      <c r="L62" s="64">
        <v>0</v>
      </c>
      <c r="M62" s="26">
        <v>15979</v>
      </c>
      <c r="N62" s="68">
        <v>24.69</v>
      </c>
      <c r="O62" s="103">
        <v>0</v>
      </c>
      <c r="P62" s="71">
        <v>0.79649122807017547</v>
      </c>
      <c r="Q62" s="72">
        <v>570</v>
      </c>
      <c r="R62" s="60">
        <f t="shared" si="35"/>
        <v>0.87149122358862319</v>
      </c>
      <c r="S62" s="108">
        <v>0.97149121761322021</v>
      </c>
      <c r="T62" s="163">
        <v>0</v>
      </c>
      <c r="U62" s="177">
        <f t="shared" si="27"/>
        <v>92</v>
      </c>
      <c r="V62" s="230">
        <v>214</v>
      </c>
      <c r="W62" s="188">
        <v>0</v>
      </c>
      <c r="X62" s="183">
        <v>750</v>
      </c>
      <c r="Y62" s="225">
        <f t="shared" si="28"/>
        <v>9.6428568874086656E-2</v>
      </c>
      <c r="Z62" s="184">
        <v>0.22499999403953552</v>
      </c>
      <c r="AA62" s="152">
        <v>0</v>
      </c>
      <c r="AB62" s="177">
        <f t="shared" si="29"/>
        <v>216</v>
      </c>
      <c r="AC62" s="234">
        <v>504</v>
      </c>
      <c r="AD62" s="31" t="s">
        <v>35</v>
      </c>
      <c r="AE62" s="32" t="s">
        <v>35</v>
      </c>
      <c r="AF62" s="34" t="s">
        <v>35</v>
      </c>
      <c r="AG62" s="31">
        <v>0</v>
      </c>
      <c r="AH62" s="239">
        <f t="shared" si="31"/>
        <v>11</v>
      </c>
      <c r="AI62" s="240">
        <v>25</v>
      </c>
      <c r="AJ62" s="48">
        <v>0</v>
      </c>
      <c r="AK62" s="246">
        <v>2</v>
      </c>
      <c r="AL62" s="247">
        <v>10</v>
      </c>
      <c r="AM62" s="31" t="s">
        <v>35</v>
      </c>
      <c r="AN62" s="32" t="s">
        <v>35</v>
      </c>
      <c r="AO62" s="34" t="s">
        <v>35</v>
      </c>
      <c r="AP62" s="31" t="s">
        <v>35</v>
      </c>
      <c r="AQ62" s="32" t="s">
        <v>35</v>
      </c>
      <c r="AR62" s="34" t="s">
        <v>35</v>
      </c>
      <c r="AS62" s="90">
        <v>0.66794625719769674</v>
      </c>
      <c r="AT62" s="91">
        <v>0.8</v>
      </c>
      <c r="AU62" s="91">
        <v>0.9</v>
      </c>
      <c r="AV62" s="31">
        <v>0</v>
      </c>
      <c r="AW62" s="252">
        <v>144</v>
      </c>
      <c r="AX62" s="253">
        <v>289</v>
      </c>
      <c r="AY62" s="158" t="s">
        <v>35</v>
      </c>
      <c r="AZ62" s="223" t="str">
        <f t="shared" si="32"/>
        <v>No corresponde</v>
      </c>
      <c r="BA62" s="159" t="s">
        <v>35</v>
      </c>
      <c r="BB62" s="31">
        <v>0</v>
      </c>
      <c r="BC62" s="258">
        <v>1</v>
      </c>
      <c r="BD62" s="240">
        <v>3</v>
      </c>
      <c r="BE62" s="31" t="s">
        <v>35</v>
      </c>
      <c r="BF62" s="32" t="s">
        <v>35</v>
      </c>
      <c r="BG62" s="34" t="s">
        <v>35</v>
      </c>
      <c r="BH62" s="83">
        <f t="shared" si="33"/>
        <v>9</v>
      </c>
      <c r="BI62" s="84">
        <f t="shared" si="34"/>
        <v>9</v>
      </c>
      <c r="BK62" s="1">
        <v>1</v>
      </c>
    </row>
    <row r="63" spans="1:63" ht="20.100000000000001" customHeight="1" x14ac:dyDescent="0.25">
      <c r="A63" s="25">
        <v>202</v>
      </c>
      <c r="B63" s="25">
        <v>21805</v>
      </c>
      <c r="C63" s="25" t="s">
        <v>72</v>
      </c>
      <c r="D63" s="25" t="s">
        <v>126</v>
      </c>
      <c r="E63" s="25" t="s">
        <v>128</v>
      </c>
      <c r="F63" s="26">
        <v>2</v>
      </c>
      <c r="G63" s="26">
        <v>3</v>
      </c>
      <c r="H63" s="100">
        <v>5</v>
      </c>
      <c r="I63" s="102" t="s">
        <v>797</v>
      </c>
      <c r="J63" s="101">
        <v>1</v>
      </c>
      <c r="K63" s="63">
        <v>0</v>
      </c>
      <c r="L63" s="64">
        <v>0</v>
      </c>
      <c r="M63" s="26">
        <v>7508</v>
      </c>
      <c r="N63" s="68">
        <v>29.82</v>
      </c>
      <c r="O63" s="103">
        <v>100</v>
      </c>
      <c r="P63" s="71">
        <v>0.66666666666666663</v>
      </c>
      <c r="Q63" s="72">
        <v>342</v>
      </c>
      <c r="R63" s="60">
        <f t="shared" si="35"/>
        <v>0.73095237924939105</v>
      </c>
      <c r="S63" s="108">
        <v>0.81666666269302368</v>
      </c>
      <c r="T63" s="163">
        <v>0</v>
      </c>
      <c r="U63" s="177">
        <f t="shared" si="27"/>
        <v>43</v>
      </c>
      <c r="V63" s="230">
        <v>99</v>
      </c>
      <c r="W63" s="188">
        <v>0</v>
      </c>
      <c r="X63" s="183">
        <v>377</v>
      </c>
      <c r="Y63" s="225">
        <f t="shared" si="28"/>
        <v>8.5714286991528096E-2</v>
      </c>
      <c r="Z63" s="184">
        <v>0.20000000298023224</v>
      </c>
      <c r="AA63" s="152">
        <v>0</v>
      </c>
      <c r="AB63" s="177">
        <f t="shared" si="29"/>
        <v>123</v>
      </c>
      <c r="AC63" s="234">
        <v>287</v>
      </c>
      <c r="AD63" s="31" t="s">
        <v>35</v>
      </c>
      <c r="AE63" s="32" t="s">
        <v>35</v>
      </c>
      <c r="AF63" s="34" t="s">
        <v>35</v>
      </c>
      <c r="AG63" s="31">
        <v>0</v>
      </c>
      <c r="AH63" s="239">
        <f t="shared" si="31"/>
        <v>11</v>
      </c>
      <c r="AI63" s="240">
        <v>25</v>
      </c>
      <c r="AJ63" s="48">
        <v>0</v>
      </c>
      <c r="AK63" s="246">
        <v>6</v>
      </c>
      <c r="AL63" s="247">
        <v>14</v>
      </c>
      <c r="AM63" s="31" t="s">
        <v>35</v>
      </c>
      <c r="AN63" s="32" t="s">
        <v>35</v>
      </c>
      <c r="AO63" s="34" t="s">
        <v>35</v>
      </c>
      <c r="AP63" s="31" t="s">
        <v>35</v>
      </c>
      <c r="AQ63" s="32" t="s">
        <v>35</v>
      </c>
      <c r="AR63" s="34" t="s">
        <v>35</v>
      </c>
      <c r="AS63" s="90">
        <v>0.50607287449392713</v>
      </c>
      <c r="AT63" s="91">
        <v>0.8</v>
      </c>
      <c r="AU63" s="91">
        <v>0.9</v>
      </c>
      <c r="AV63" s="31">
        <v>0</v>
      </c>
      <c r="AW63" s="252">
        <v>167</v>
      </c>
      <c r="AX63" s="253">
        <v>335</v>
      </c>
      <c r="AY63" s="158">
        <v>0</v>
      </c>
      <c r="AZ63" s="176">
        <f t="shared" si="32"/>
        <v>2</v>
      </c>
      <c r="BA63" s="159">
        <v>4</v>
      </c>
      <c r="BB63" s="31">
        <v>0</v>
      </c>
      <c r="BC63" s="258">
        <v>1</v>
      </c>
      <c r="BD63" s="240">
        <v>3</v>
      </c>
      <c r="BE63" s="31" t="s">
        <v>35</v>
      </c>
      <c r="BF63" s="32" t="s">
        <v>35</v>
      </c>
      <c r="BG63" s="34" t="s">
        <v>35</v>
      </c>
      <c r="BH63" s="83">
        <f t="shared" si="33"/>
        <v>10</v>
      </c>
      <c r="BI63" s="84">
        <f t="shared" si="34"/>
        <v>10</v>
      </c>
      <c r="BK63" s="1">
        <v>1</v>
      </c>
    </row>
    <row r="64" spans="1:63" ht="20.100000000000001" customHeight="1" x14ac:dyDescent="0.25">
      <c r="A64" s="25">
        <v>204</v>
      </c>
      <c r="B64" s="25">
        <v>21807</v>
      </c>
      <c r="C64" s="25" t="s">
        <v>72</v>
      </c>
      <c r="D64" s="25" t="s">
        <v>126</v>
      </c>
      <c r="E64" s="25" t="s">
        <v>129</v>
      </c>
      <c r="F64" s="26">
        <v>2</v>
      </c>
      <c r="G64" s="26">
        <v>2</v>
      </c>
      <c r="H64" s="100">
        <v>5</v>
      </c>
      <c r="I64" s="102" t="s">
        <v>797</v>
      </c>
      <c r="J64" s="101">
        <v>1</v>
      </c>
      <c r="K64" s="63">
        <v>0</v>
      </c>
      <c r="L64" s="64">
        <v>0</v>
      </c>
      <c r="M64" s="26">
        <v>4653</v>
      </c>
      <c r="N64" s="68">
        <v>37.92</v>
      </c>
      <c r="O64" s="103">
        <v>100</v>
      </c>
      <c r="P64" s="71">
        <v>0.83040935672514615</v>
      </c>
      <c r="Q64" s="72">
        <v>171</v>
      </c>
      <c r="R64" s="60">
        <f t="shared" si="35"/>
        <v>0.89451964058872047</v>
      </c>
      <c r="S64" s="108">
        <v>0.98000001907348633</v>
      </c>
      <c r="T64" s="163">
        <v>0</v>
      </c>
      <c r="U64" s="177">
        <f t="shared" si="27"/>
        <v>9</v>
      </c>
      <c r="V64" s="230">
        <v>20</v>
      </c>
      <c r="W64" s="188">
        <v>0</v>
      </c>
      <c r="X64" s="183">
        <v>103</v>
      </c>
      <c r="Y64" s="225">
        <f t="shared" si="28"/>
        <v>8.5714286991528096E-2</v>
      </c>
      <c r="Z64" s="184">
        <v>0.20000000298023224</v>
      </c>
      <c r="AA64" s="152">
        <v>0</v>
      </c>
      <c r="AB64" s="177">
        <f t="shared" si="29"/>
        <v>49</v>
      </c>
      <c r="AC64" s="234">
        <v>113</v>
      </c>
      <c r="AD64" s="31" t="s">
        <v>35</v>
      </c>
      <c r="AE64" s="32" t="s">
        <v>35</v>
      </c>
      <c r="AF64" s="34" t="s">
        <v>35</v>
      </c>
      <c r="AG64" s="31">
        <v>0</v>
      </c>
      <c r="AH64" s="239">
        <f t="shared" si="31"/>
        <v>11</v>
      </c>
      <c r="AI64" s="240">
        <v>25</v>
      </c>
      <c r="AJ64" s="48">
        <v>0</v>
      </c>
      <c r="AK64" s="246">
        <v>6</v>
      </c>
      <c r="AL64" s="247">
        <v>14</v>
      </c>
      <c r="AM64" s="31" t="s">
        <v>35</v>
      </c>
      <c r="AN64" s="32" t="s">
        <v>35</v>
      </c>
      <c r="AO64" s="34" t="s">
        <v>35</v>
      </c>
      <c r="AP64" s="31" t="s">
        <v>35</v>
      </c>
      <c r="AQ64" s="32" t="s">
        <v>35</v>
      </c>
      <c r="AR64" s="34" t="s">
        <v>35</v>
      </c>
      <c r="AS64" s="90">
        <v>0.98296836982968372</v>
      </c>
      <c r="AT64" s="91">
        <v>1</v>
      </c>
      <c r="AU64" s="91">
        <v>1</v>
      </c>
      <c r="AV64" s="31">
        <v>0</v>
      </c>
      <c r="AW64" s="252">
        <v>111</v>
      </c>
      <c r="AX64" s="253">
        <v>223</v>
      </c>
      <c r="AY64" s="158">
        <v>0</v>
      </c>
      <c r="AZ64" s="176">
        <f t="shared" si="32"/>
        <v>0</v>
      </c>
      <c r="BA64" s="159">
        <v>1</v>
      </c>
      <c r="BB64" s="31">
        <v>0</v>
      </c>
      <c r="BC64" s="258">
        <v>1</v>
      </c>
      <c r="BD64" s="240">
        <v>3</v>
      </c>
      <c r="BE64" s="31" t="s">
        <v>35</v>
      </c>
      <c r="BF64" s="32" t="s">
        <v>35</v>
      </c>
      <c r="BG64" s="34" t="s">
        <v>35</v>
      </c>
      <c r="BH64" s="83">
        <f t="shared" si="33"/>
        <v>9</v>
      </c>
      <c r="BI64" s="84">
        <f t="shared" si="34"/>
        <v>10</v>
      </c>
      <c r="BK64" s="1">
        <v>1</v>
      </c>
    </row>
    <row r="65" spans="1:63" ht="20.100000000000001" customHeight="1" x14ac:dyDescent="0.25">
      <c r="A65" s="25">
        <v>215</v>
      </c>
      <c r="B65" s="25">
        <v>22001</v>
      </c>
      <c r="C65" s="25" t="s">
        <v>72</v>
      </c>
      <c r="D65" s="25" t="s">
        <v>132</v>
      </c>
      <c r="E65" s="25" t="s">
        <v>132</v>
      </c>
      <c r="F65" s="26">
        <v>2</v>
      </c>
      <c r="G65" s="26">
        <v>2</v>
      </c>
      <c r="H65" s="100">
        <v>4</v>
      </c>
      <c r="I65" s="102" t="s">
        <v>795</v>
      </c>
      <c r="J65" s="101">
        <v>3</v>
      </c>
      <c r="K65" s="63">
        <v>0</v>
      </c>
      <c r="L65" s="64">
        <v>0</v>
      </c>
      <c r="M65" s="26">
        <v>22214</v>
      </c>
      <c r="N65" s="68">
        <v>36.840000000000003</v>
      </c>
      <c r="O65" s="103">
        <v>69.730985097735626</v>
      </c>
      <c r="P65" s="71">
        <v>0.78890392422192157</v>
      </c>
      <c r="Q65" s="72">
        <v>739</v>
      </c>
      <c r="R65" s="60">
        <f t="shared" si="35"/>
        <v>0.8424753645460541</v>
      </c>
      <c r="S65" s="108">
        <v>0.91390395164489746</v>
      </c>
      <c r="T65" s="163">
        <v>0</v>
      </c>
      <c r="U65" s="177">
        <f t="shared" si="27"/>
        <v>96</v>
      </c>
      <c r="V65" s="230">
        <v>224</v>
      </c>
      <c r="W65" s="188">
        <v>0</v>
      </c>
      <c r="X65" s="183">
        <v>942</v>
      </c>
      <c r="Y65" s="225">
        <f t="shared" si="28"/>
        <v>7.4999998722757616E-2</v>
      </c>
      <c r="Z65" s="184">
        <v>0.17499999701976776</v>
      </c>
      <c r="AA65" s="152">
        <v>0</v>
      </c>
      <c r="AB65" s="177">
        <f t="shared" si="29"/>
        <v>270</v>
      </c>
      <c r="AC65" s="234">
        <v>629</v>
      </c>
      <c r="AD65" s="31" t="s">
        <v>35</v>
      </c>
      <c r="AE65" s="32" t="s">
        <v>35</v>
      </c>
      <c r="AF65" s="34" t="s">
        <v>35</v>
      </c>
      <c r="AG65" s="31">
        <v>0</v>
      </c>
      <c r="AH65" s="239">
        <f t="shared" si="31"/>
        <v>15</v>
      </c>
      <c r="AI65" s="240">
        <v>35</v>
      </c>
      <c r="AJ65" s="48">
        <v>0</v>
      </c>
      <c r="AK65" s="246">
        <v>6</v>
      </c>
      <c r="AL65" s="247">
        <v>14</v>
      </c>
      <c r="AM65" s="111">
        <v>0</v>
      </c>
      <c r="AN65" s="172">
        <f>((AO65-AM65)*3/7)+AM65</f>
        <v>0.36428571428571427</v>
      </c>
      <c r="AO65" s="113">
        <v>0.85</v>
      </c>
      <c r="AP65" s="111">
        <v>0</v>
      </c>
      <c r="AQ65" s="172">
        <f>((AR65-AP65)*3/7)+AP65</f>
        <v>0.36428571428571427</v>
      </c>
      <c r="AR65" s="113">
        <v>0.85</v>
      </c>
      <c r="AS65" s="90">
        <v>0.57291666666666663</v>
      </c>
      <c r="AT65" s="91">
        <v>0.8</v>
      </c>
      <c r="AU65" s="91">
        <v>0.9</v>
      </c>
      <c r="AV65" s="31">
        <v>0</v>
      </c>
      <c r="AW65" s="252">
        <v>418</v>
      </c>
      <c r="AX65" s="253">
        <v>836</v>
      </c>
      <c r="AY65" s="158">
        <v>0</v>
      </c>
      <c r="AZ65" s="176">
        <f t="shared" si="32"/>
        <v>3</v>
      </c>
      <c r="BA65" s="159">
        <v>6</v>
      </c>
      <c r="BB65" s="31">
        <v>0</v>
      </c>
      <c r="BC65" s="258">
        <v>1</v>
      </c>
      <c r="BD65" s="240">
        <v>3</v>
      </c>
      <c r="BE65" s="31" t="s">
        <v>35</v>
      </c>
      <c r="BF65" s="32" t="s">
        <v>35</v>
      </c>
      <c r="BG65" s="34" t="s">
        <v>35</v>
      </c>
      <c r="BH65" s="83">
        <f t="shared" si="33"/>
        <v>12</v>
      </c>
      <c r="BI65" s="84">
        <f t="shared" si="34"/>
        <v>12</v>
      </c>
      <c r="BK65" s="1">
        <v>1</v>
      </c>
    </row>
    <row r="66" spans="1:63" ht="20.100000000000001" customHeight="1" x14ac:dyDescent="0.25">
      <c r="A66" s="25">
        <v>218</v>
      </c>
      <c r="B66" s="25">
        <v>22004</v>
      </c>
      <c r="C66" s="25" t="s">
        <v>72</v>
      </c>
      <c r="D66" s="25" t="s">
        <v>132</v>
      </c>
      <c r="E66" s="25" t="s">
        <v>133</v>
      </c>
      <c r="F66" s="26">
        <v>1</v>
      </c>
      <c r="G66" s="26">
        <v>1</v>
      </c>
      <c r="H66" s="100">
        <v>3</v>
      </c>
      <c r="I66" s="101" t="s">
        <v>796</v>
      </c>
      <c r="J66" s="101">
        <v>2</v>
      </c>
      <c r="K66" s="63">
        <v>0</v>
      </c>
      <c r="L66" s="64">
        <v>0</v>
      </c>
      <c r="M66" s="26">
        <v>1658</v>
      </c>
      <c r="N66" s="68">
        <v>43.92</v>
      </c>
      <c r="O66" s="103">
        <v>100</v>
      </c>
      <c r="P66" s="71">
        <v>0.81632653061224492</v>
      </c>
      <c r="Q66" s="72">
        <v>49</v>
      </c>
      <c r="R66" s="60">
        <f t="shared" si="35"/>
        <v>0.85918367013291785</v>
      </c>
      <c r="S66" s="108">
        <v>0.91632652282714844</v>
      </c>
      <c r="T66" s="163">
        <v>0</v>
      </c>
      <c r="U66" s="177">
        <f t="shared" si="27"/>
        <v>6</v>
      </c>
      <c r="V66" s="230">
        <v>12</v>
      </c>
      <c r="W66" s="188">
        <v>0</v>
      </c>
      <c r="X66" s="183">
        <v>52</v>
      </c>
      <c r="Y66" s="225">
        <f t="shared" si="28"/>
        <v>6.4285716840199056E-2</v>
      </c>
      <c r="Z66" s="184">
        <v>0.15000000596046448</v>
      </c>
      <c r="AA66" s="152">
        <v>0</v>
      </c>
      <c r="AB66" s="177">
        <f t="shared" si="29"/>
        <v>24</v>
      </c>
      <c r="AC66" s="234">
        <v>55</v>
      </c>
      <c r="AD66" s="31" t="s">
        <v>35</v>
      </c>
      <c r="AE66" s="32" t="s">
        <v>35</v>
      </c>
      <c r="AF66" s="34" t="s">
        <v>35</v>
      </c>
      <c r="AG66" s="31">
        <v>0</v>
      </c>
      <c r="AH66" s="239">
        <f t="shared" si="31"/>
        <v>3</v>
      </c>
      <c r="AI66" s="240">
        <v>5</v>
      </c>
      <c r="AJ66" s="48">
        <v>0</v>
      </c>
      <c r="AK66" s="246">
        <v>2</v>
      </c>
      <c r="AL66" s="247">
        <v>10</v>
      </c>
      <c r="AM66" s="31" t="s">
        <v>35</v>
      </c>
      <c r="AN66" s="32" t="s">
        <v>35</v>
      </c>
      <c r="AO66" s="34" t="s">
        <v>35</v>
      </c>
      <c r="AP66" s="31" t="s">
        <v>35</v>
      </c>
      <c r="AQ66" s="32" t="s">
        <v>35</v>
      </c>
      <c r="AR66" s="34" t="s">
        <v>35</v>
      </c>
      <c r="AS66" s="90">
        <v>0.97368421052631582</v>
      </c>
      <c r="AT66" s="91">
        <v>1</v>
      </c>
      <c r="AU66" s="91">
        <v>1</v>
      </c>
      <c r="AV66" s="31">
        <v>0</v>
      </c>
      <c r="AW66" s="252">
        <v>71</v>
      </c>
      <c r="AX66" s="253">
        <v>142</v>
      </c>
      <c r="AY66" s="158">
        <v>0</v>
      </c>
      <c r="AZ66" s="176">
        <f t="shared" si="32"/>
        <v>1</v>
      </c>
      <c r="BA66" s="159">
        <v>2</v>
      </c>
      <c r="BB66" s="31">
        <v>0</v>
      </c>
      <c r="BC66" s="258">
        <v>1</v>
      </c>
      <c r="BD66" s="240">
        <v>3</v>
      </c>
      <c r="BE66" s="31" t="s">
        <v>35</v>
      </c>
      <c r="BF66" s="32" t="s">
        <v>35</v>
      </c>
      <c r="BG66" s="34" t="s">
        <v>35</v>
      </c>
      <c r="BH66" s="83">
        <f t="shared" si="33"/>
        <v>10</v>
      </c>
      <c r="BI66" s="84">
        <f t="shared" si="34"/>
        <v>10</v>
      </c>
      <c r="BK66" s="1">
        <v>1</v>
      </c>
    </row>
    <row r="67" spans="1:63" ht="20.100000000000001" customHeight="1" x14ac:dyDescent="0.25">
      <c r="A67" s="25">
        <v>221</v>
      </c>
      <c r="B67" s="25">
        <v>22007</v>
      </c>
      <c r="C67" s="25" t="s">
        <v>72</v>
      </c>
      <c r="D67" s="25" t="s">
        <v>132</v>
      </c>
      <c r="E67" s="25" t="s">
        <v>134</v>
      </c>
      <c r="F67" s="26">
        <v>1</v>
      </c>
      <c r="G67" s="26">
        <v>1</v>
      </c>
      <c r="H67" s="100">
        <v>2</v>
      </c>
      <c r="I67" s="102" t="s">
        <v>794</v>
      </c>
      <c r="J67" s="101">
        <v>4</v>
      </c>
      <c r="K67" s="63">
        <v>1</v>
      </c>
      <c r="L67" s="64">
        <v>1</v>
      </c>
      <c r="M67" s="26">
        <v>2400</v>
      </c>
      <c r="N67" s="68">
        <v>58.18</v>
      </c>
      <c r="O67" s="103">
        <v>100</v>
      </c>
      <c r="P67" s="71">
        <v>0.54166666666666663</v>
      </c>
      <c r="Q67" s="72">
        <v>96</v>
      </c>
      <c r="R67" s="60">
        <f t="shared" si="35"/>
        <v>0.57380952721550349</v>
      </c>
      <c r="S67" s="108">
        <v>0.61666667461395264</v>
      </c>
      <c r="T67" s="163">
        <v>0</v>
      </c>
      <c r="U67" s="177">
        <f t="shared" si="27"/>
        <v>14</v>
      </c>
      <c r="V67" s="230">
        <v>32</v>
      </c>
      <c r="W67" s="188">
        <v>0</v>
      </c>
      <c r="X67" s="183">
        <v>133</v>
      </c>
      <c r="Y67" s="225">
        <f t="shared" si="28"/>
        <v>5.3571428571428568E-2</v>
      </c>
      <c r="Z67" s="184">
        <v>0.125</v>
      </c>
      <c r="AA67" s="152">
        <v>0</v>
      </c>
      <c r="AB67" s="177">
        <f t="shared" si="29"/>
        <v>40</v>
      </c>
      <c r="AC67" s="234">
        <v>93</v>
      </c>
      <c r="AD67" s="155">
        <v>0</v>
      </c>
      <c r="AE67" s="221">
        <f t="shared" si="30"/>
        <v>2.142857142857143E-3</v>
      </c>
      <c r="AF67" s="222">
        <v>5.0000000000000001E-3</v>
      </c>
      <c r="AG67" s="31">
        <v>0</v>
      </c>
      <c r="AH67" s="239">
        <f t="shared" si="31"/>
        <v>7</v>
      </c>
      <c r="AI67" s="240">
        <v>15</v>
      </c>
      <c r="AJ67" s="48">
        <v>0</v>
      </c>
      <c r="AK67" s="246">
        <v>6</v>
      </c>
      <c r="AL67" s="247">
        <v>14</v>
      </c>
      <c r="AM67" s="31" t="s">
        <v>35</v>
      </c>
      <c r="AN67" s="32" t="s">
        <v>35</v>
      </c>
      <c r="AO67" s="34" t="s">
        <v>35</v>
      </c>
      <c r="AP67" s="31" t="s">
        <v>35</v>
      </c>
      <c r="AQ67" s="32" t="s">
        <v>35</v>
      </c>
      <c r="AR67" s="34" t="s">
        <v>35</v>
      </c>
      <c r="AS67" s="90">
        <v>0.93220338983050843</v>
      </c>
      <c r="AT67" s="91">
        <v>0.95</v>
      </c>
      <c r="AU67" s="91">
        <v>1</v>
      </c>
      <c r="AV67" s="31">
        <v>0</v>
      </c>
      <c r="AW67" s="252">
        <v>134</v>
      </c>
      <c r="AX67" s="253">
        <v>269</v>
      </c>
      <c r="AY67" s="158">
        <v>0</v>
      </c>
      <c r="AZ67" s="176">
        <f t="shared" si="32"/>
        <v>1</v>
      </c>
      <c r="BA67" s="159">
        <v>2</v>
      </c>
      <c r="BB67" s="31">
        <v>0</v>
      </c>
      <c r="BC67" s="258">
        <v>1</v>
      </c>
      <c r="BD67" s="240">
        <v>3</v>
      </c>
      <c r="BE67" s="31" t="s">
        <v>35</v>
      </c>
      <c r="BF67" s="32" t="s">
        <v>35</v>
      </c>
      <c r="BG67" s="34" t="s">
        <v>35</v>
      </c>
      <c r="BH67" s="83">
        <f t="shared" si="33"/>
        <v>11</v>
      </c>
      <c r="BI67" s="84">
        <f t="shared" si="34"/>
        <v>11</v>
      </c>
      <c r="BK67" s="1">
        <v>1</v>
      </c>
    </row>
    <row r="68" spans="1:63" ht="20.100000000000001" customHeight="1" x14ac:dyDescent="0.25">
      <c r="A68" s="25">
        <v>222</v>
      </c>
      <c r="B68" s="25">
        <v>22008</v>
      </c>
      <c r="C68" s="25" t="s">
        <v>72</v>
      </c>
      <c r="D68" s="25" t="s">
        <v>132</v>
      </c>
      <c r="E68" s="25" t="s">
        <v>135</v>
      </c>
      <c r="F68" s="26">
        <v>1</v>
      </c>
      <c r="G68" s="26">
        <v>1</v>
      </c>
      <c r="H68" s="100">
        <v>2</v>
      </c>
      <c r="I68" s="102" t="s">
        <v>794</v>
      </c>
      <c r="J68" s="101">
        <v>3</v>
      </c>
      <c r="K68" s="63">
        <v>0</v>
      </c>
      <c r="L68" s="64">
        <v>0</v>
      </c>
      <c r="M68" s="26">
        <v>6952</v>
      </c>
      <c r="N68" s="68">
        <v>52.7</v>
      </c>
      <c r="O68" s="103">
        <v>100</v>
      </c>
      <c r="P68" s="71">
        <v>0.39901477832512317</v>
      </c>
      <c r="Q68" s="72">
        <v>203</v>
      </c>
      <c r="R68" s="60">
        <f t="shared" si="35"/>
        <v>0.43115763998551743</v>
      </c>
      <c r="S68" s="108">
        <v>0.47401478886604309</v>
      </c>
      <c r="T68" s="163">
        <v>0</v>
      </c>
      <c r="U68" s="177">
        <f t="shared" si="27"/>
        <v>31</v>
      </c>
      <c r="V68" s="230">
        <v>72</v>
      </c>
      <c r="W68" s="188">
        <v>0</v>
      </c>
      <c r="X68" s="183">
        <v>307</v>
      </c>
      <c r="Y68" s="225">
        <f t="shared" si="28"/>
        <v>5.3571428571428568E-2</v>
      </c>
      <c r="Z68" s="184">
        <v>0.125</v>
      </c>
      <c r="AA68" s="152">
        <v>0</v>
      </c>
      <c r="AB68" s="177">
        <f t="shared" si="29"/>
        <v>105</v>
      </c>
      <c r="AC68" s="234">
        <v>243</v>
      </c>
      <c r="AD68" s="155">
        <v>0</v>
      </c>
      <c r="AE68" s="221">
        <f t="shared" si="30"/>
        <v>2.142857142857143E-3</v>
      </c>
      <c r="AF68" s="222">
        <v>5.0000000000000001E-3</v>
      </c>
      <c r="AG68" s="31">
        <v>0</v>
      </c>
      <c r="AH68" s="239">
        <f t="shared" si="31"/>
        <v>11</v>
      </c>
      <c r="AI68" s="240">
        <v>25</v>
      </c>
      <c r="AJ68" s="48">
        <v>0</v>
      </c>
      <c r="AK68" s="246">
        <v>2</v>
      </c>
      <c r="AL68" s="247">
        <v>10</v>
      </c>
      <c r="AM68" s="31" t="s">
        <v>35</v>
      </c>
      <c r="AN68" s="32" t="s">
        <v>35</v>
      </c>
      <c r="AO68" s="34" t="s">
        <v>35</v>
      </c>
      <c r="AP68" s="31" t="s">
        <v>35</v>
      </c>
      <c r="AQ68" s="32" t="s">
        <v>35</v>
      </c>
      <c r="AR68" s="34" t="s">
        <v>35</v>
      </c>
      <c r="AS68" s="90">
        <v>0.99415204678362568</v>
      </c>
      <c r="AT68" s="91">
        <v>1</v>
      </c>
      <c r="AU68" s="91">
        <v>1</v>
      </c>
      <c r="AV68" s="31">
        <v>0</v>
      </c>
      <c r="AW68" s="252">
        <v>236</v>
      </c>
      <c r="AX68" s="253">
        <v>473</v>
      </c>
      <c r="AY68" s="158">
        <v>0</v>
      </c>
      <c r="AZ68" s="176">
        <f t="shared" si="32"/>
        <v>2</v>
      </c>
      <c r="BA68" s="159">
        <v>4</v>
      </c>
      <c r="BB68" s="31">
        <v>0</v>
      </c>
      <c r="BC68" s="258">
        <v>1</v>
      </c>
      <c r="BD68" s="240">
        <v>3</v>
      </c>
      <c r="BE68" s="31" t="s">
        <v>35</v>
      </c>
      <c r="BF68" s="32" t="s">
        <v>35</v>
      </c>
      <c r="BG68" s="34" t="s">
        <v>35</v>
      </c>
      <c r="BH68" s="83">
        <f t="shared" si="33"/>
        <v>11</v>
      </c>
      <c r="BI68" s="84">
        <f t="shared" si="34"/>
        <v>11</v>
      </c>
      <c r="BK68" s="1">
        <v>1</v>
      </c>
    </row>
    <row r="69" spans="1:63" ht="20.100000000000001" customHeight="1" x14ac:dyDescent="0.25">
      <c r="A69" s="25">
        <v>225</v>
      </c>
      <c r="B69" s="25">
        <v>30104</v>
      </c>
      <c r="C69" s="25" t="s">
        <v>136</v>
      </c>
      <c r="D69" s="25" t="s">
        <v>137</v>
      </c>
      <c r="E69" s="25" t="s">
        <v>138</v>
      </c>
      <c r="F69" s="26">
        <v>1</v>
      </c>
      <c r="G69" s="26">
        <v>3</v>
      </c>
      <c r="H69" s="100">
        <v>4</v>
      </c>
      <c r="I69" s="102" t="s">
        <v>795</v>
      </c>
      <c r="J69" s="101">
        <v>1</v>
      </c>
      <c r="K69" s="63">
        <v>0</v>
      </c>
      <c r="L69" s="64">
        <v>0</v>
      </c>
      <c r="M69" s="26">
        <v>18351</v>
      </c>
      <c r="N69" s="68">
        <v>52.27</v>
      </c>
      <c r="O69" s="103">
        <v>66.850321395775936</v>
      </c>
      <c r="P69" s="71">
        <v>0.66412213740458015</v>
      </c>
      <c r="Q69" s="72">
        <v>524</v>
      </c>
      <c r="R69" s="60">
        <f t="shared" si="35"/>
        <v>0.7176935774809402</v>
      </c>
      <c r="S69" s="108">
        <v>0.78912216424942017</v>
      </c>
      <c r="T69" s="163">
        <v>0</v>
      </c>
      <c r="U69" s="177">
        <f t="shared" si="27"/>
        <v>82</v>
      </c>
      <c r="V69" s="230">
        <v>191</v>
      </c>
      <c r="W69" s="188">
        <v>0</v>
      </c>
      <c r="X69" s="183">
        <v>670</v>
      </c>
      <c r="Y69" s="225">
        <f t="shared" si="28"/>
        <v>7.4999998722757616E-2</v>
      </c>
      <c r="Z69" s="184">
        <v>0.17499999701976776</v>
      </c>
      <c r="AA69" s="152">
        <v>0</v>
      </c>
      <c r="AB69" s="177">
        <f t="shared" si="29"/>
        <v>297</v>
      </c>
      <c r="AC69" s="234">
        <v>692</v>
      </c>
      <c r="AD69" s="31" t="s">
        <v>35</v>
      </c>
      <c r="AE69" s="32" t="s">
        <v>35</v>
      </c>
      <c r="AF69" s="34" t="s">
        <v>35</v>
      </c>
      <c r="AG69" s="31">
        <v>0</v>
      </c>
      <c r="AH69" s="239">
        <f t="shared" si="31"/>
        <v>15</v>
      </c>
      <c r="AI69" s="240">
        <v>35</v>
      </c>
      <c r="AJ69" s="48">
        <v>0</v>
      </c>
      <c r="AK69" s="246">
        <v>6</v>
      </c>
      <c r="AL69" s="247">
        <v>14</v>
      </c>
      <c r="AM69" s="31" t="s">
        <v>35</v>
      </c>
      <c r="AN69" s="32" t="s">
        <v>35</v>
      </c>
      <c r="AO69" s="34" t="s">
        <v>35</v>
      </c>
      <c r="AP69" s="31" t="s">
        <v>35</v>
      </c>
      <c r="AQ69" s="32" t="s">
        <v>35</v>
      </c>
      <c r="AR69" s="34" t="s">
        <v>35</v>
      </c>
      <c r="AS69" s="90">
        <v>0.89073097211755836</v>
      </c>
      <c r="AT69" s="91">
        <v>0.9</v>
      </c>
      <c r="AU69" s="91">
        <v>0.95</v>
      </c>
      <c r="AV69" s="31">
        <v>0</v>
      </c>
      <c r="AW69" s="252">
        <v>304</v>
      </c>
      <c r="AX69" s="253">
        <v>609</v>
      </c>
      <c r="AY69" s="158">
        <v>0</v>
      </c>
      <c r="AZ69" s="176">
        <f t="shared" si="32"/>
        <v>3</v>
      </c>
      <c r="BA69" s="159">
        <v>6</v>
      </c>
      <c r="BB69" s="31">
        <v>0</v>
      </c>
      <c r="BC69" s="258">
        <v>1</v>
      </c>
      <c r="BD69" s="240">
        <v>3</v>
      </c>
      <c r="BE69" s="31" t="s">
        <v>35</v>
      </c>
      <c r="BF69" s="32" t="s">
        <v>35</v>
      </c>
      <c r="BG69" s="34" t="s">
        <v>35</v>
      </c>
      <c r="BH69" s="83">
        <f t="shared" si="33"/>
        <v>10</v>
      </c>
      <c r="BI69" s="84">
        <f t="shared" si="34"/>
        <v>10</v>
      </c>
      <c r="BK69" s="1">
        <v>1</v>
      </c>
    </row>
    <row r="70" spans="1:63" ht="20.100000000000001" customHeight="1" x14ac:dyDescent="0.25">
      <c r="A70" s="25">
        <v>226</v>
      </c>
      <c r="B70" s="25">
        <v>30105</v>
      </c>
      <c r="C70" s="25" t="s">
        <v>136</v>
      </c>
      <c r="D70" s="25" t="s">
        <v>137</v>
      </c>
      <c r="E70" s="25" t="s">
        <v>139</v>
      </c>
      <c r="F70" s="26">
        <v>1</v>
      </c>
      <c r="G70" s="26">
        <v>3</v>
      </c>
      <c r="H70" s="100">
        <v>2</v>
      </c>
      <c r="I70" s="102" t="s">
        <v>794</v>
      </c>
      <c r="J70" s="101">
        <v>4</v>
      </c>
      <c r="K70" s="63">
        <v>1</v>
      </c>
      <c r="L70" s="64">
        <v>0</v>
      </c>
      <c r="M70" s="26">
        <v>4752</v>
      </c>
      <c r="N70" s="68">
        <v>55.6</v>
      </c>
      <c r="O70" s="103">
        <v>100</v>
      </c>
      <c r="P70" s="71">
        <v>1</v>
      </c>
      <c r="Q70" s="72">
        <v>107</v>
      </c>
      <c r="R70" s="60">
        <f t="shared" si="35"/>
        <v>1</v>
      </c>
      <c r="S70" s="108">
        <v>1</v>
      </c>
      <c r="T70" s="163">
        <v>0</v>
      </c>
      <c r="U70" s="177">
        <f t="shared" si="27"/>
        <v>15</v>
      </c>
      <c r="V70" s="230">
        <v>33</v>
      </c>
      <c r="W70" s="188">
        <v>0.23931623931623933</v>
      </c>
      <c r="X70" s="183">
        <v>117</v>
      </c>
      <c r="Y70" s="225">
        <f t="shared" si="28"/>
        <v>0.29288766177437098</v>
      </c>
      <c r="Z70" s="184">
        <v>0.36431622505187988</v>
      </c>
      <c r="AA70" s="152">
        <v>0</v>
      </c>
      <c r="AB70" s="177">
        <f t="shared" si="29"/>
        <v>83</v>
      </c>
      <c r="AC70" s="234">
        <v>192</v>
      </c>
      <c r="AD70" s="31" t="s">
        <v>35</v>
      </c>
      <c r="AE70" s="32" t="s">
        <v>35</v>
      </c>
      <c r="AF70" s="34" t="s">
        <v>35</v>
      </c>
      <c r="AG70" s="31">
        <v>0</v>
      </c>
      <c r="AH70" s="239">
        <f t="shared" si="31"/>
        <v>11</v>
      </c>
      <c r="AI70" s="240">
        <v>25</v>
      </c>
      <c r="AJ70" s="48">
        <v>0</v>
      </c>
      <c r="AK70" s="246">
        <v>6</v>
      </c>
      <c r="AL70" s="247">
        <v>14</v>
      </c>
      <c r="AM70" s="31" t="s">
        <v>35</v>
      </c>
      <c r="AN70" s="32" t="s">
        <v>35</v>
      </c>
      <c r="AO70" s="34" t="s">
        <v>35</v>
      </c>
      <c r="AP70" s="31" t="s">
        <v>35</v>
      </c>
      <c r="AQ70" s="32" t="s">
        <v>35</v>
      </c>
      <c r="AR70" s="34" t="s">
        <v>35</v>
      </c>
      <c r="AS70" s="90">
        <v>0.63522012578616349</v>
      </c>
      <c r="AT70" s="91">
        <v>0.8</v>
      </c>
      <c r="AU70" s="91">
        <v>0.9</v>
      </c>
      <c r="AV70" s="31">
        <v>0</v>
      </c>
      <c r="AW70" s="252">
        <v>160</v>
      </c>
      <c r="AX70" s="253">
        <v>321</v>
      </c>
      <c r="AY70" s="158">
        <v>0</v>
      </c>
      <c r="AZ70" s="176">
        <f t="shared" si="32"/>
        <v>1</v>
      </c>
      <c r="BA70" s="159">
        <v>3</v>
      </c>
      <c r="BB70" s="31">
        <v>0</v>
      </c>
      <c r="BC70" s="258">
        <v>1</v>
      </c>
      <c r="BD70" s="240">
        <v>3</v>
      </c>
      <c r="BE70" s="31" t="s">
        <v>35</v>
      </c>
      <c r="BF70" s="32" t="s">
        <v>35</v>
      </c>
      <c r="BG70" s="34" t="s">
        <v>35</v>
      </c>
      <c r="BH70" s="83">
        <f t="shared" si="33"/>
        <v>10</v>
      </c>
      <c r="BI70" s="84">
        <f t="shared" si="34"/>
        <v>10</v>
      </c>
      <c r="BK70" s="1">
        <v>1</v>
      </c>
    </row>
    <row r="71" spans="1:63" ht="20.100000000000001" customHeight="1" x14ac:dyDescent="0.25">
      <c r="A71" s="25">
        <v>230</v>
      </c>
      <c r="B71" s="25">
        <v>30109</v>
      </c>
      <c r="C71" s="25" t="s">
        <v>136</v>
      </c>
      <c r="D71" s="25" t="s">
        <v>137</v>
      </c>
      <c r="E71" s="25" t="s">
        <v>140</v>
      </c>
      <c r="F71" s="26">
        <v>2</v>
      </c>
      <c r="G71" s="26">
        <v>5</v>
      </c>
      <c r="H71" s="100">
        <v>6</v>
      </c>
      <c r="I71" s="102" t="s">
        <v>798</v>
      </c>
      <c r="J71" s="101">
        <v>1</v>
      </c>
      <c r="K71" s="63">
        <v>0</v>
      </c>
      <c r="L71" s="64">
        <v>0</v>
      </c>
      <c r="M71" s="26">
        <v>9856</v>
      </c>
      <c r="N71" s="68">
        <v>26.24</v>
      </c>
      <c r="O71" s="103">
        <v>18.792866941015088</v>
      </c>
      <c r="P71" s="71">
        <v>0.96716417910447761</v>
      </c>
      <c r="Q71" s="72">
        <v>335</v>
      </c>
      <c r="R71" s="60">
        <f t="shared" si="35"/>
        <v>0.96716417041160407</v>
      </c>
      <c r="S71" s="108">
        <v>0.96716415882110596</v>
      </c>
      <c r="T71" s="163">
        <v>0</v>
      </c>
      <c r="U71" s="177">
        <f t="shared" si="27"/>
        <v>62</v>
      </c>
      <c r="V71" s="230">
        <v>144</v>
      </c>
      <c r="W71" s="188">
        <v>0</v>
      </c>
      <c r="X71" s="183">
        <v>408</v>
      </c>
      <c r="Y71" s="225">
        <f t="shared" si="28"/>
        <v>9.6428568874086656E-2</v>
      </c>
      <c r="Z71" s="184">
        <v>0.22499999403953552</v>
      </c>
      <c r="AA71" s="152">
        <v>0</v>
      </c>
      <c r="AB71" s="177">
        <f t="shared" si="29"/>
        <v>121</v>
      </c>
      <c r="AC71" s="234">
        <v>281</v>
      </c>
      <c r="AD71" s="31" t="s">
        <v>35</v>
      </c>
      <c r="AE71" s="32" t="s">
        <v>35</v>
      </c>
      <c r="AF71" s="34" t="s">
        <v>35</v>
      </c>
      <c r="AG71" s="31">
        <v>0</v>
      </c>
      <c r="AH71" s="239">
        <f t="shared" si="31"/>
        <v>11</v>
      </c>
      <c r="AI71" s="240">
        <v>25</v>
      </c>
      <c r="AJ71" s="48">
        <v>0</v>
      </c>
      <c r="AK71" s="246">
        <v>2</v>
      </c>
      <c r="AL71" s="247">
        <v>10</v>
      </c>
      <c r="AM71" s="31" t="s">
        <v>35</v>
      </c>
      <c r="AN71" s="32" t="s">
        <v>35</v>
      </c>
      <c r="AO71" s="34" t="s">
        <v>35</v>
      </c>
      <c r="AP71" s="31" t="s">
        <v>35</v>
      </c>
      <c r="AQ71" s="32" t="s">
        <v>35</v>
      </c>
      <c r="AR71" s="34" t="s">
        <v>35</v>
      </c>
      <c r="AS71" s="90">
        <v>0.92013498312710906</v>
      </c>
      <c r="AT71" s="91">
        <v>0.95</v>
      </c>
      <c r="AU71" s="91">
        <v>1</v>
      </c>
      <c r="AV71" s="31">
        <v>0</v>
      </c>
      <c r="AW71" s="252">
        <v>188</v>
      </c>
      <c r="AX71" s="253">
        <v>376</v>
      </c>
      <c r="AY71" s="158" t="s">
        <v>35</v>
      </c>
      <c r="AZ71" s="223" t="str">
        <f t="shared" si="32"/>
        <v>No corresponde</v>
      </c>
      <c r="BA71" s="159" t="s">
        <v>35</v>
      </c>
      <c r="BB71" s="31">
        <v>0</v>
      </c>
      <c r="BC71" s="258">
        <v>1</v>
      </c>
      <c r="BD71" s="240">
        <v>3</v>
      </c>
      <c r="BE71" s="31" t="s">
        <v>35</v>
      </c>
      <c r="BF71" s="32" t="s">
        <v>35</v>
      </c>
      <c r="BG71" s="34" t="s">
        <v>35</v>
      </c>
      <c r="BH71" s="83">
        <f t="shared" si="33"/>
        <v>9</v>
      </c>
      <c r="BI71" s="84">
        <f t="shared" si="34"/>
        <v>9</v>
      </c>
      <c r="BK71" s="1">
        <v>1</v>
      </c>
    </row>
    <row r="72" spans="1:63" ht="20.100000000000001" customHeight="1" x14ac:dyDescent="0.25">
      <c r="A72" s="25">
        <v>231</v>
      </c>
      <c r="B72" s="25">
        <v>30201</v>
      </c>
      <c r="C72" s="25" t="s">
        <v>136</v>
      </c>
      <c r="D72" s="25" t="s">
        <v>141</v>
      </c>
      <c r="E72" s="25" t="s">
        <v>141</v>
      </c>
      <c r="F72" s="26">
        <v>2</v>
      </c>
      <c r="G72" s="26">
        <v>4</v>
      </c>
      <c r="H72" s="100">
        <v>6</v>
      </c>
      <c r="I72" s="102" t="s">
        <v>798</v>
      </c>
      <c r="J72" s="101">
        <v>1</v>
      </c>
      <c r="K72" s="63">
        <v>0</v>
      </c>
      <c r="L72" s="64">
        <v>0</v>
      </c>
      <c r="M72" s="26">
        <v>46580</v>
      </c>
      <c r="N72" s="68">
        <v>32.931600000000003</v>
      </c>
      <c r="O72" s="103">
        <v>23.233046800382041</v>
      </c>
      <c r="P72" s="71">
        <v>0.95152690256907413</v>
      </c>
      <c r="Q72" s="72">
        <v>2063</v>
      </c>
      <c r="R72" s="60">
        <f t="shared" si="35"/>
        <v>0.95152689300987758</v>
      </c>
      <c r="S72" s="108">
        <v>0.95152688026428223</v>
      </c>
      <c r="T72" s="163">
        <v>0</v>
      </c>
      <c r="U72" s="177">
        <f t="shared" si="27"/>
        <v>336</v>
      </c>
      <c r="V72" s="230">
        <v>784</v>
      </c>
      <c r="W72" s="188">
        <v>6.1174551386623168E-3</v>
      </c>
      <c r="X72" s="183">
        <v>2452</v>
      </c>
      <c r="Y72" s="225">
        <f t="shared" si="28"/>
        <v>0.10254602742984116</v>
      </c>
      <c r="Z72" s="184">
        <v>0.23111745715141296</v>
      </c>
      <c r="AA72" s="152">
        <v>0</v>
      </c>
      <c r="AB72" s="177">
        <f t="shared" si="29"/>
        <v>429</v>
      </c>
      <c r="AC72" s="234">
        <v>1000</v>
      </c>
      <c r="AD72" s="31" t="s">
        <v>35</v>
      </c>
      <c r="AE72" s="32" t="s">
        <v>35</v>
      </c>
      <c r="AF72" s="34" t="s">
        <v>35</v>
      </c>
      <c r="AG72" s="31">
        <v>0</v>
      </c>
      <c r="AH72" s="239">
        <f t="shared" si="31"/>
        <v>15</v>
      </c>
      <c r="AI72" s="240">
        <v>35</v>
      </c>
      <c r="AJ72" s="48">
        <v>0</v>
      </c>
      <c r="AK72" s="246">
        <v>6</v>
      </c>
      <c r="AL72" s="247">
        <v>14</v>
      </c>
      <c r="AM72" s="111">
        <v>0</v>
      </c>
      <c r="AN72" s="172">
        <f>((AO72-AM72)*3/7)+AM72</f>
        <v>0.36428571428571427</v>
      </c>
      <c r="AO72" s="113">
        <v>0.85</v>
      </c>
      <c r="AP72" s="111">
        <v>0</v>
      </c>
      <c r="AQ72" s="172">
        <f>((AR72-AP72)*3/7)+AP72</f>
        <v>0.36428571428571427</v>
      </c>
      <c r="AR72" s="113">
        <v>0.85</v>
      </c>
      <c r="AS72" s="90">
        <v>0.81307591048705574</v>
      </c>
      <c r="AT72" s="91">
        <v>0.9</v>
      </c>
      <c r="AU72" s="91">
        <v>0.95</v>
      </c>
      <c r="AV72" s="31">
        <v>0</v>
      </c>
      <c r="AW72" s="252">
        <v>539</v>
      </c>
      <c r="AX72" s="253">
        <v>1078</v>
      </c>
      <c r="AY72" s="158" t="s">
        <v>35</v>
      </c>
      <c r="AZ72" s="223" t="str">
        <f t="shared" si="32"/>
        <v>No corresponde</v>
      </c>
      <c r="BA72" s="159" t="s">
        <v>35</v>
      </c>
      <c r="BB72" s="31">
        <v>0</v>
      </c>
      <c r="BC72" s="258">
        <v>1</v>
      </c>
      <c r="BD72" s="240">
        <v>3</v>
      </c>
      <c r="BE72" s="31" t="s">
        <v>35</v>
      </c>
      <c r="BF72" s="32" t="s">
        <v>35</v>
      </c>
      <c r="BG72" s="34" t="s">
        <v>35</v>
      </c>
      <c r="BH72" s="83">
        <f t="shared" si="33"/>
        <v>11</v>
      </c>
      <c r="BI72" s="84">
        <f t="shared" si="34"/>
        <v>11</v>
      </c>
      <c r="BK72" s="1">
        <v>1</v>
      </c>
    </row>
    <row r="73" spans="1:63" ht="20.100000000000001" customHeight="1" x14ac:dyDescent="0.25">
      <c r="A73" s="25">
        <v>232</v>
      </c>
      <c r="B73" s="25">
        <v>30202</v>
      </c>
      <c r="C73" s="25" t="s">
        <v>136</v>
      </c>
      <c r="D73" s="25" t="s">
        <v>141</v>
      </c>
      <c r="E73" s="25" t="s">
        <v>142</v>
      </c>
      <c r="F73" s="26">
        <v>1</v>
      </c>
      <c r="G73" s="26">
        <v>2</v>
      </c>
      <c r="H73" s="100">
        <v>2</v>
      </c>
      <c r="I73" s="102" t="s">
        <v>794</v>
      </c>
      <c r="J73" s="101">
        <v>4</v>
      </c>
      <c r="K73" s="63">
        <v>0</v>
      </c>
      <c r="L73" s="64">
        <v>1</v>
      </c>
      <c r="M73" s="26">
        <v>6311</v>
      </c>
      <c r="N73" s="68">
        <v>64.989999999999995</v>
      </c>
      <c r="O73" s="103">
        <v>100</v>
      </c>
      <c r="P73" s="71">
        <v>0.94252873563218387</v>
      </c>
      <c r="Q73" s="72">
        <v>174</v>
      </c>
      <c r="R73" s="60">
        <f t="shared" si="35"/>
        <v>0.95858785710702776</v>
      </c>
      <c r="S73" s="108">
        <v>0.98000001907348633</v>
      </c>
      <c r="T73" s="163">
        <v>0</v>
      </c>
      <c r="U73" s="177">
        <f t="shared" si="27"/>
        <v>28</v>
      </c>
      <c r="V73" s="230">
        <v>65</v>
      </c>
      <c r="W73" s="188">
        <v>0.11284046692607004</v>
      </c>
      <c r="X73" s="183">
        <v>257</v>
      </c>
      <c r="Y73" s="225">
        <f t="shared" si="28"/>
        <v>0.16641189837999115</v>
      </c>
      <c r="Z73" s="184">
        <v>0.23784047365188599</v>
      </c>
      <c r="AA73" s="152">
        <v>0</v>
      </c>
      <c r="AB73" s="177">
        <f t="shared" si="29"/>
        <v>102</v>
      </c>
      <c r="AC73" s="234">
        <v>237</v>
      </c>
      <c r="AD73" s="155">
        <v>0</v>
      </c>
      <c r="AE73" s="221">
        <f t="shared" si="30"/>
        <v>2.142857142857143E-3</v>
      </c>
      <c r="AF73" s="222">
        <v>5.0000000000000001E-3</v>
      </c>
      <c r="AG73" s="31">
        <v>0</v>
      </c>
      <c r="AH73" s="239">
        <f t="shared" si="31"/>
        <v>11</v>
      </c>
      <c r="AI73" s="240">
        <v>25</v>
      </c>
      <c r="AJ73" s="48">
        <v>0</v>
      </c>
      <c r="AK73" s="246">
        <v>2</v>
      </c>
      <c r="AL73" s="247">
        <v>10</v>
      </c>
      <c r="AM73" s="31" t="s">
        <v>35</v>
      </c>
      <c r="AN73" s="32" t="s">
        <v>35</v>
      </c>
      <c r="AO73" s="34" t="s">
        <v>35</v>
      </c>
      <c r="AP73" s="31" t="s">
        <v>35</v>
      </c>
      <c r="AQ73" s="32" t="s">
        <v>35</v>
      </c>
      <c r="AR73" s="34" t="s">
        <v>35</v>
      </c>
      <c r="AS73" s="90">
        <v>0.9349112426035503</v>
      </c>
      <c r="AT73" s="91">
        <v>0.95</v>
      </c>
      <c r="AU73" s="91">
        <v>1</v>
      </c>
      <c r="AV73" s="31">
        <v>0</v>
      </c>
      <c r="AW73" s="252">
        <v>201</v>
      </c>
      <c r="AX73" s="253">
        <v>402</v>
      </c>
      <c r="AY73" s="158">
        <v>0</v>
      </c>
      <c r="AZ73" s="176">
        <f t="shared" si="32"/>
        <v>1</v>
      </c>
      <c r="BA73" s="159">
        <v>3</v>
      </c>
      <c r="BB73" s="31">
        <v>0</v>
      </c>
      <c r="BC73" s="258">
        <v>1</v>
      </c>
      <c r="BD73" s="240">
        <v>3</v>
      </c>
      <c r="BE73" s="31" t="s">
        <v>35</v>
      </c>
      <c r="BF73" s="32" t="s">
        <v>35</v>
      </c>
      <c r="BG73" s="34" t="s">
        <v>35</v>
      </c>
      <c r="BH73" s="83">
        <f t="shared" si="33"/>
        <v>11</v>
      </c>
      <c r="BI73" s="84">
        <f t="shared" si="34"/>
        <v>11</v>
      </c>
      <c r="BK73" s="1">
        <v>1</v>
      </c>
    </row>
    <row r="74" spans="1:63" ht="20.100000000000001" customHeight="1" x14ac:dyDescent="0.25">
      <c r="A74" s="25">
        <v>233</v>
      </c>
      <c r="B74" s="25">
        <v>30203</v>
      </c>
      <c r="C74" s="25" t="s">
        <v>136</v>
      </c>
      <c r="D74" s="25" t="s">
        <v>141</v>
      </c>
      <c r="E74" s="25" t="s">
        <v>143</v>
      </c>
      <c r="F74" s="26">
        <v>1</v>
      </c>
      <c r="G74" s="26">
        <v>3</v>
      </c>
      <c r="H74" s="100">
        <v>2</v>
      </c>
      <c r="I74" s="102" t="s">
        <v>794</v>
      </c>
      <c r="J74" s="101">
        <v>1</v>
      </c>
      <c r="K74" s="63">
        <v>0</v>
      </c>
      <c r="L74" s="64">
        <v>0</v>
      </c>
      <c r="M74" s="26">
        <v>1318</v>
      </c>
      <c r="N74" s="68">
        <v>52.83</v>
      </c>
      <c r="O74" s="103">
        <v>100</v>
      </c>
      <c r="P74" s="71">
        <v>1</v>
      </c>
      <c r="Q74" s="72">
        <v>30</v>
      </c>
      <c r="R74" s="60">
        <f t="shared" si="35"/>
        <v>1</v>
      </c>
      <c r="S74" s="108">
        <v>1</v>
      </c>
      <c r="T74" s="163">
        <v>0</v>
      </c>
      <c r="U74" s="177">
        <f t="shared" si="27"/>
        <v>7</v>
      </c>
      <c r="V74" s="230">
        <v>15</v>
      </c>
      <c r="W74" s="188">
        <v>0.16</v>
      </c>
      <c r="X74" s="183">
        <v>50</v>
      </c>
      <c r="Y74" s="225">
        <f t="shared" si="28"/>
        <v>0.21357142703873772</v>
      </c>
      <c r="Z74" s="184">
        <v>0.28499999642372131</v>
      </c>
      <c r="AA74" s="152">
        <v>0</v>
      </c>
      <c r="AB74" s="177">
        <f t="shared" si="29"/>
        <v>22</v>
      </c>
      <c r="AC74" s="234">
        <v>50</v>
      </c>
      <c r="AD74" s="31" t="s">
        <v>35</v>
      </c>
      <c r="AE74" s="32" t="s">
        <v>35</v>
      </c>
      <c r="AF74" s="34" t="s">
        <v>35</v>
      </c>
      <c r="AG74" s="31">
        <v>0</v>
      </c>
      <c r="AH74" s="239">
        <f t="shared" si="31"/>
        <v>3</v>
      </c>
      <c r="AI74" s="240">
        <v>5</v>
      </c>
      <c r="AJ74" s="48">
        <v>0</v>
      </c>
      <c r="AK74" s="246">
        <v>2</v>
      </c>
      <c r="AL74" s="247">
        <v>10</v>
      </c>
      <c r="AM74" s="31" t="s">
        <v>35</v>
      </c>
      <c r="AN74" s="32" t="s">
        <v>35</v>
      </c>
      <c r="AO74" s="34" t="s">
        <v>35</v>
      </c>
      <c r="AP74" s="31" t="s">
        <v>35</v>
      </c>
      <c r="AQ74" s="32" t="s">
        <v>35</v>
      </c>
      <c r="AR74" s="34" t="s">
        <v>35</v>
      </c>
      <c r="AS74" s="90">
        <v>0.5</v>
      </c>
      <c r="AT74" s="91">
        <v>0.8</v>
      </c>
      <c r="AU74" s="91">
        <v>0.9</v>
      </c>
      <c r="AV74" s="31">
        <v>0</v>
      </c>
      <c r="AW74" s="252">
        <v>90</v>
      </c>
      <c r="AX74" s="253">
        <v>180</v>
      </c>
      <c r="AY74" s="158">
        <v>0</v>
      </c>
      <c r="AZ74" s="176">
        <f t="shared" si="32"/>
        <v>0</v>
      </c>
      <c r="BA74" s="159">
        <v>1</v>
      </c>
      <c r="BB74" s="31">
        <v>0</v>
      </c>
      <c r="BC74" s="258">
        <v>1</v>
      </c>
      <c r="BD74" s="240">
        <v>3</v>
      </c>
      <c r="BE74" s="31" t="s">
        <v>35</v>
      </c>
      <c r="BF74" s="32" t="s">
        <v>35</v>
      </c>
      <c r="BG74" s="34" t="s">
        <v>35</v>
      </c>
      <c r="BH74" s="83">
        <f t="shared" si="33"/>
        <v>9</v>
      </c>
      <c r="BI74" s="84">
        <f t="shared" si="34"/>
        <v>10</v>
      </c>
      <c r="BK74" s="1">
        <v>1</v>
      </c>
    </row>
    <row r="75" spans="1:63" ht="20.100000000000001" customHeight="1" x14ac:dyDescent="0.25">
      <c r="A75" s="25">
        <v>239</v>
      </c>
      <c r="B75" s="25">
        <v>30209</v>
      </c>
      <c r="C75" s="25" t="s">
        <v>136</v>
      </c>
      <c r="D75" s="25" t="s">
        <v>141</v>
      </c>
      <c r="E75" s="25" t="s">
        <v>144</v>
      </c>
      <c r="F75" s="26">
        <v>1</v>
      </c>
      <c r="G75" s="26">
        <v>3</v>
      </c>
      <c r="H75" s="100">
        <v>3</v>
      </c>
      <c r="I75" s="101" t="s">
        <v>796</v>
      </c>
      <c r="J75" s="101">
        <v>4</v>
      </c>
      <c r="K75" s="63">
        <v>1</v>
      </c>
      <c r="L75" s="64">
        <v>1</v>
      </c>
      <c r="M75" s="26">
        <v>9795</v>
      </c>
      <c r="N75" s="68">
        <v>43.64</v>
      </c>
      <c r="O75" s="103">
        <v>100</v>
      </c>
      <c r="P75" s="71">
        <v>0.94656488549618323</v>
      </c>
      <c r="Q75" s="72">
        <v>262</v>
      </c>
      <c r="R75" s="60">
        <f t="shared" si="35"/>
        <v>0.96089422845788452</v>
      </c>
      <c r="S75" s="108">
        <v>0.98000001907348633</v>
      </c>
      <c r="T75" s="163">
        <v>0</v>
      </c>
      <c r="U75" s="177">
        <f t="shared" si="27"/>
        <v>45</v>
      </c>
      <c r="V75" s="230">
        <v>103</v>
      </c>
      <c r="W75" s="188">
        <v>5.681818181818182E-3</v>
      </c>
      <c r="X75" s="183">
        <v>352</v>
      </c>
      <c r="Y75" s="225">
        <f t="shared" si="28"/>
        <v>6.9967532699758347E-2</v>
      </c>
      <c r="Z75" s="184">
        <v>0.15568181872367859</v>
      </c>
      <c r="AA75" s="152">
        <v>0</v>
      </c>
      <c r="AB75" s="177">
        <f t="shared" si="29"/>
        <v>150</v>
      </c>
      <c r="AC75" s="234">
        <v>349</v>
      </c>
      <c r="AD75" s="31" t="s">
        <v>35</v>
      </c>
      <c r="AE75" s="32" t="s">
        <v>35</v>
      </c>
      <c r="AF75" s="34" t="s">
        <v>35</v>
      </c>
      <c r="AG75" s="31">
        <v>0</v>
      </c>
      <c r="AH75" s="239">
        <f t="shared" si="31"/>
        <v>11</v>
      </c>
      <c r="AI75" s="240">
        <v>25</v>
      </c>
      <c r="AJ75" s="48">
        <v>0</v>
      </c>
      <c r="AK75" s="246">
        <v>6</v>
      </c>
      <c r="AL75" s="247">
        <v>14</v>
      </c>
      <c r="AM75" s="31" t="s">
        <v>35</v>
      </c>
      <c r="AN75" s="32" t="s">
        <v>35</v>
      </c>
      <c r="AO75" s="34" t="s">
        <v>35</v>
      </c>
      <c r="AP75" s="31" t="s">
        <v>35</v>
      </c>
      <c r="AQ75" s="32" t="s">
        <v>35</v>
      </c>
      <c r="AR75" s="34" t="s">
        <v>35</v>
      </c>
      <c r="AS75" s="90">
        <v>0.95959595959595956</v>
      </c>
      <c r="AT75" s="91">
        <v>1</v>
      </c>
      <c r="AU75" s="91">
        <v>1</v>
      </c>
      <c r="AV75" s="31">
        <v>0</v>
      </c>
      <c r="AW75" s="252">
        <v>201</v>
      </c>
      <c r="AX75" s="253">
        <v>403</v>
      </c>
      <c r="AY75" s="158">
        <v>0</v>
      </c>
      <c r="AZ75" s="176">
        <f t="shared" si="32"/>
        <v>2</v>
      </c>
      <c r="BA75" s="159">
        <v>4</v>
      </c>
      <c r="BB75" s="31">
        <v>0</v>
      </c>
      <c r="BC75" s="258">
        <v>1</v>
      </c>
      <c r="BD75" s="240">
        <v>3</v>
      </c>
      <c r="BE75" s="31" t="s">
        <v>35</v>
      </c>
      <c r="BF75" s="32" t="s">
        <v>35</v>
      </c>
      <c r="BG75" s="34" t="s">
        <v>35</v>
      </c>
      <c r="BH75" s="83">
        <f t="shared" si="33"/>
        <v>10</v>
      </c>
      <c r="BI75" s="84">
        <f t="shared" si="34"/>
        <v>10</v>
      </c>
      <c r="BK75" s="1">
        <v>1</v>
      </c>
    </row>
    <row r="76" spans="1:63" ht="20.100000000000001" customHeight="1" x14ac:dyDescent="0.25">
      <c r="A76" s="25">
        <v>241</v>
      </c>
      <c r="B76" s="25">
        <v>30211</v>
      </c>
      <c r="C76" s="25" t="s">
        <v>136</v>
      </c>
      <c r="D76" s="25" t="s">
        <v>141</v>
      </c>
      <c r="E76" s="25" t="s">
        <v>145</v>
      </c>
      <c r="F76" s="26">
        <v>1</v>
      </c>
      <c r="G76" s="26">
        <v>3</v>
      </c>
      <c r="H76" s="100">
        <v>3</v>
      </c>
      <c r="I76" s="101" t="s">
        <v>796</v>
      </c>
      <c r="J76" s="101">
        <v>4</v>
      </c>
      <c r="K76" s="63">
        <v>1</v>
      </c>
      <c r="L76" s="64">
        <v>0</v>
      </c>
      <c r="M76" s="26">
        <v>1044</v>
      </c>
      <c r="N76" s="68">
        <v>50.77</v>
      </c>
      <c r="O76" s="103">
        <v>100</v>
      </c>
      <c r="P76" s="71">
        <v>0.88888888888888884</v>
      </c>
      <c r="Q76" s="72">
        <v>18</v>
      </c>
      <c r="R76" s="60">
        <f t="shared" si="35"/>
        <v>0.92793651611085914</v>
      </c>
      <c r="S76" s="108">
        <v>0.98000001907348633</v>
      </c>
      <c r="T76" s="163">
        <v>0</v>
      </c>
      <c r="U76" s="177">
        <f t="shared" si="27"/>
        <v>5</v>
      </c>
      <c r="V76" s="230">
        <v>10</v>
      </c>
      <c r="W76" s="188">
        <v>0.58064516129032262</v>
      </c>
      <c r="X76" s="183">
        <v>31</v>
      </c>
      <c r="Y76" s="225">
        <f t="shared" si="28"/>
        <v>0.64493088348669947</v>
      </c>
      <c r="Z76" s="184">
        <v>0.73064517974853516</v>
      </c>
      <c r="AA76" s="152">
        <v>0</v>
      </c>
      <c r="AB76" s="177">
        <f t="shared" si="29"/>
        <v>17</v>
      </c>
      <c r="AC76" s="234">
        <v>39</v>
      </c>
      <c r="AD76" s="31" t="s">
        <v>35</v>
      </c>
      <c r="AE76" s="32" t="s">
        <v>35</v>
      </c>
      <c r="AF76" s="34" t="s">
        <v>35</v>
      </c>
      <c r="AG76" s="31">
        <v>0</v>
      </c>
      <c r="AH76" s="239">
        <f t="shared" si="31"/>
        <v>3</v>
      </c>
      <c r="AI76" s="240">
        <v>5</v>
      </c>
      <c r="AJ76" s="48">
        <v>0</v>
      </c>
      <c r="AK76" s="246">
        <v>2</v>
      </c>
      <c r="AL76" s="247">
        <v>10</v>
      </c>
      <c r="AM76" s="31" t="s">
        <v>35</v>
      </c>
      <c r="AN76" s="32" t="s">
        <v>35</v>
      </c>
      <c r="AO76" s="34" t="s">
        <v>35</v>
      </c>
      <c r="AP76" s="31" t="s">
        <v>35</v>
      </c>
      <c r="AQ76" s="32" t="s">
        <v>35</v>
      </c>
      <c r="AR76" s="34" t="s">
        <v>35</v>
      </c>
      <c r="AS76" s="90">
        <v>0.9107142857142857</v>
      </c>
      <c r="AT76" s="91">
        <v>0.95</v>
      </c>
      <c r="AU76" s="91">
        <v>1</v>
      </c>
      <c r="AV76" s="31">
        <v>0</v>
      </c>
      <c r="AW76" s="252">
        <v>60</v>
      </c>
      <c r="AX76" s="253">
        <v>121</v>
      </c>
      <c r="AY76" s="158">
        <v>0</v>
      </c>
      <c r="AZ76" s="176">
        <f t="shared" si="32"/>
        <v>0</v>
      </c>
      <c r="BA76" s="159">
        <v>1</v>
      </c>
      <c r="BB76" s="31">
        <v>0</v>
      </c>
      <c r="BC76" s="258">
        <v>1</v>
      </c>
      <c r="BD76" s="240">
        <v>3</v>
      </c>
      <c r="BE76" s="31" t="s">
        <v>35</v>
      </c>
      <c r="BF76" s="32" t="s">
        <v>35</v>
      </c>
      <c r="BG76" s="34" t="s">
        <v>35</v>
      </c>
      <c r="BH76" s="83">
        <f t="shared" si="33"/>
        <v>9</v>
      </c>
      <c r="BI76" s="84">
        <f t="shared" si="34"/>
        <v>10</v>
      </c>
      <c r="BK76" s="1">
        <v>1</v>
      </c>
    </row>
    <row r="77" spans="1:63" ht="20.100000000000001" customHeight="1" x14ac:dyDescent="0.25">
      <c r="A77" s="25">
        <v>243</v>
      </c>
      <c r="B77" s="25">
        <v>30213</v>
      </c>
      <c r="C77" s="25" t="s">
        <v>136</v>
      </c>
      <c r="D77" s="25" t="s">
        <v>141</v>
      </c>
      <c r="E77" s="25" t="s">
        <v>61</v>
      </c>
      <c r="F77" s="26">
        <v>2</v>
      </c>
      <c r="G77" s="26">
        <v>4</v>
      </c>
      <c r="H77" s="100">
        <v>4</v>
      </c>
      <c r="I77" s="102" t="s">
        <v>795</v>
      </c>
      <c r="J77" s="101">
        <v>1</v>
      </c>
      <c r="K77" s="63">
        <v>0</v>
      </c>
      <c r="L77" s="64">
        <v>0</v>
      </c>
      <c r="M77" s="26">
        <v>28905</v>
      </c>
      <c r="N77" s="68">
        <v>38.15</v>
      </c>
      <c r="O77" s="103">
        <v>49.758758128802185</v>
      </c>
      <c r="P77" s="71">
        <v>0.93775933609958506</v>
      </c>
      <c r="Q77" s="72">
        <v>964</v>
      </c>
      <c r="R77" s="60">
        <f t="shared" si="35"/>
        <v>0.95586248594554279</v>
      </c>
      <c r="S77" s="108">
        <v>0.98000001907348633</v>
      </c>
      <c r="T77" s="163">
        <v>0</v>
      </c>
      <c r="U77" s="177">
        <f t="shared" si="27"/>
        <v>159</v>
      </c>
      <c r="V77" s="230">
        <v>370</v>
      </c>
      <c r="W77" s="188">
        <v>3.9262820512820512E-2</v>
      </c>
      <c r="X77" s="183">
        <v>1248</v>
      </c>
      <c r="Y77" s="225">
        <f t="shared" si="28"/>
        <v>0.11426281743433886</v>
      </c>
      <c r="Z77" s="184">
        <v>0.21426281332969666</v>
      </c>
      <c r="AA77" s="152">
        <v>0</v>
      </c>
      <c r="AB77" s="177">
        <f t="shared" si="29"/>
        <v>367</v>
      </c>
      <c r="AC77" s="234">
        <v>855</v>
      </c>
      <c r="AD77" s="31" t="s">
        <v>35</v>
      </c>
      <c r="AE77" s="32" t="s">
        <v>35</v>
      </c>
      <c r="AF77" s="34" t="s">
        <v>35</v>
      </c>
      <c r="AG77" s="31">
        <v>0</v>
      </c>
      <c r="AH77" s="239">
        <f t="shared" si="31"/>
        <v>15</v>
      </c>
      <c r="AI77" s="240">
        <v>35</v>
      </c>
      <c r="AJ77" s="48">
        <v>0</v>
      </c>
      <c r="AK77" s="246">
        <v>2</v>
      </c>
      <c r="AL77" s="247">
        <v>10</v>
      </c>
      <c r="AM77" s="31" t="s">
        <v>35</v>
      </c>
      <c r="AN77" s="32" t="s">
        <v>35</v>
      </c>
      <c r="AO77" s="34" t="s">
        <v>35</v>
      </c>
      <c r="AP77" s="31" t="s">
        <v>35</v>
      </c>
      <c r="AQ77" s="32" t="s">
        <v>35</v>
      </c>
      <c r="AR77" s="34" t="s">
        <v>35</v>
      </c>
      <c r="AS77" s="90">
        <v>0.86423584173778123</v>
      </c>
      <c r="AT77" s="91">
        <v>0.9</v>
      </c>
      <c r="AU77" s="91">
        <v>0.95</v>
      </c>
      <c r="AV77" s="31">
        <v>0</v>
      </c>
      <c r="AW77" s="252">
        <v>308</v>
      </c>
      <c r="AX77" s="253">
        <v>616</v>
      </c>
      <c r="AY77" s="158">
        <v>0</v>
      </c>
      <c r="AZ77" s="176">
        <f t="shared" si="32"/>
        <v>2</v>
      </c>
      <c r="BA77" s="159">
        <v>4</v>
      </c>
      <c r="BB77" s="31">
        <v>0</v>
      </c>
      <c r="BC77" s="258">
        <v>1</v>
      </c>
      <c r="BD77" s="240">
        <v>3</v>
      </c>
      <c r="BE77" s="31" t="s">
        <v>35</v>
      </c>
      <c r="BF77" s="32" t="s">
        <v>35</v>
      </c>
      <c r="BG77" s="34" t="s">
        <v>35</v>
      </c>
      <c r="BH77" s="83">
        <f t="shared" si="33"/>
        <v>10</v>
      </c>
      <c r="BI77" s="84">
        <f t="shared" si="34"/>
        <v>10</v>
      </c>
      <c r="BK77" s="1">
        <v>1</v>
      </c>
    </row>
    <row r="78" spans="1:63" ht="20.100000000000001" customHeight="1" x14ac:dyDescent="0.25">
      <c r="A78" s="25">
        <v>245</v>
      </c>
      <c r="B78" s="25">
        <v>30215</v>
      </c>
      <c r="C78" s="25" t="s">
        <v>136</v>
      </c>
      <c r="D78" s="25" t="s">
        <v>141</v>
      </c>
      <c r="E78" s="25" t="s">
        <v>146</v>
      </c>
      <c r="F78" s="26">
        <v>1</v>
      </c>
      <c r="G78" s="26">
        <v>3</v>
      </c>
      <c r="H78" s="100">
        <v>2</v>
      </c>
      <c r="I78" s="102" t="s">
        <v>794</v>
      </c>
      <c r="J78" s="101">
        <v>4</v>
      </c>
      <c r="K78" s="63">
        <v>1</v>
      </c>
      <c r="L78" s="64">
        <v>0</v>
      </c>
      <c r="M78" s="26">
        <v>9826</v>
      </c>
      <c r="N78" s="68">
        <v>52.77</v>
      </c>
      <c r="O78" s="103">
        <v>100</v>
      </c>
      <c r="P78" s="71">
        <v>0.93577981651376152</v>
      </c>
      <c r="Q78" s="72">
        <v>327</v>
      </c>
      <c r="R78" s="60">
        <f t="shared" si="35"/>
        <v>0.95473133189650072</v>
      </c>
      <c r="S78" s="108">
        <v>0.98000001907348633</v>
      </c>
      <c r="T78" s="163">
        <v>0</v>
      </c>
      <c r="U78" s="177">
        <f t="shared" si="27"/>
        <v>59</v>
      </c>
      <c r="V78" s="230">
        <v>136</v>
      </c>
      <c r="W78" s="188">
        <v>6.4516129032258064E-3</v>
      </c>
      <c r="X78" s="183">
        <v>465</v>
      </c>
      <c r="Y78" s="225">
        <f t="shared" si="28"/>
        <v>6.0023038837766871E-2</v>
      </c>
      <c r="Z78" s="184">
        <v>0.13145160675048828</v>
      </c>
      <c r="AA78" s="152">
        <v>0</v>
      </c>
      <c r="AB78" s="177">
        <f t="shared" si="29"/>
        <v>159</v>
      </c>
      <c r="AC78" s="234">
        <v>369</v>
      </c>
      <c r="AD78" s="31" t="s">
        <v>35</v>
      </c>
      <c r="AE78" s="32" t="s">
        <v>35</v>
      </c>
      <c r="AF78" s="34" t="s">
        <v>35</v>
      </c>
      <c r="AG78" s="31">
        <v>0</v>
      </c>
      <c r="AH78" s="239">
        <f t="shared" si="31"/>
        <v>15</v>
      </c>
      <c r="AI78" s="240">
        <v>35</v>
      </c>
      <c r="AJ78" s="48">
        <v>0</v>
      </c>
      <c r="AK78" s="246">
        <v>6</v>
      </c>
      <c r="AL78" s="247">
        <v>14</v>
      </c>
      <c r="AM78" s="31" t="s">
        <v>35</v>
      </c>
      <c r="AN78" s="32" t="s">
        <v>35</v>
      </c>
      <c r="AO78" s="34" t="s">
        <v>35</v>
      </c>
      <c r="AP78" s="31" t="s">
        <v>35</v>
      </c>
      <c r="AQ78" s="32" t="s">
        <v>35</v>
      </c>
      <c r="AR78" s="34" t="s">
        <v>35</v>
      </c>
      <c r="AS78" s="90">
        <v>0.91231343283582089</v>
      </c>
      <c r="AT78" s="91">
        <v>0.95</v>
      </c>
      <c r="AU78" s="91">
        <v>1</v>
      </c>
      <c r="AV78" s="31">
        <v>0</v>
      </c>
      <c r="AW78" s="252">
        <v>245</v>
      </c>
      <c r="AX78" s="253">
        <v>490</v>
      </c>
      <c r="AY78" s="158">
        <v>0</v>
      </c>
      <c r="AZ78" s="176">
        <f t="shared" si="32"/>
        <v>1</v>
      </c>
      <c r="BA78" s="159">
        <v>3</v>
      </c>
      <c r="BB78" s="31">
        <v>0</v>
      </c>
      <c r="BC78" s="258">
        <v>1</v>
      </c>
      <c r="BD78" s="240">
        <v>3</v>
      </c>
      <c r="BE78" s="31" t="s">
        <v>35</v>
      </c>
      <c r="BF78" s="32" t="s">
        <v>35</v>
      </c>
      <c r="BG78" s="34" t="s">
        <v>35</v>
      </c>
      <c r="BH78" s="83">
        <f t="shared" si="33"/>
        <v>10</v>
      </c>
      <c r="BI78" s="84">
        <f t="shared" si="34"/>
        <v>10</v>
      </c>
      <c r="BK78" s="1">
        <v>1</v>
      </c>
    </row>
    <row r="79" spans="1:63" ht="20.100000000000001" customHeight="1" x14ac:dyDescent="0.25">
      <c r="A79" s="25">
        <v>249</v>
      </c>
      <c r="B79" s="25">
        <v>30219</v>
      </c>
      <c r="C79" s="25" t="s">
        <v>136</v>
      </c>
      <c r="D79" s="25" t="s">
        <v>141</v>
      </c>
      <c r="E79" s="25" t="s">
        <v>147</v>
      </c>
      <c r="F79" s="26">
        <v>1</v>
      </c>
      <c r="G79" s="26">
        <v>3</v>
      </c>
      <c r="H79" s="100">
        <v>3</v>
      </c>
      <c r="I79" s="101" t="s">
        <v>796</v>
      </c>
      <c r="J79" s="101">
        <v>4</v>
      </c>
      <c r="K79" s="63">
        <v>1</v>
      </c>
      <c r="L79" s="64">
        <v>1</v>
      </c>
      <c r="M79" s="26">
        <v>2994</v>
      </c>
      <c r="N79" s="68">
        <v>47.66</v>
      </c>
      <c r="O79" s="103">
        <v>100</v>
      </c>
      <c r="P79" s="71">
        <v>0.97872340425531912</v>
      </c>
      <c r="Q79" s="72">
        <v>47</v>
      </c>
      <c r="R79" s="60">
        <f t="shared" si="35"/>
        <v>0.97872340534233393</v>
      </c>
      <c r="S79" s="108">
        <v>0.97872340679168701</v>
      </c>
      <c r="T79" s="163">
        <v>0</v>
      </c>
      <c r="U79" s="177">
        <f t="shared" si="27"/>
        <v>8</v>
      </c>
      <c r="V79" s="230">
        <v>17</v>
      </c>
      <c r="W79" s="188">
        <v>0.45614035087719296</v>
      </c>
      <c r="X79" s="183">
        <v>57</v>
      </c>
      <c r="Y79" s="225">
        <f t="shared" si="28"/>
        <v>0.52042607556010845</v>
      </c>
      <c r="Z79" s="184">
        <v>0.6061403751373291</v>
      </c>
      <c r="AA79" s="152">
        <v>0</v>
      </c>
      <c r="AB79" s="177">
        <f t="shared" si="29"/>
        <v>36</v>
      </c>
      <c r="AC79" s="234">
        <v>83</v>
      </c>
      <c r="AD79" s="31" t="s">
        <v>35</v>
      </c>
      <c r="AE79" s="32" t="s">
        <v>35</v>
      </c>
      <c r="AF79" s="34" t="s">
        <v>35</v>
      </c>
      <c r="AG79" s="31">
        <v>0</v>
      </c>
      <c r="AH79" s="239">
        <f t="shared" si="31"/>
        <v>7</v>
      </c>
      <c r="AI79" s="240">
        <v>15</v>
      </c>
      <c r="AJ79" s="48">
        <v>0</v>
      </c>
      <c r="AK79" s="246">
        <v>6</v>
      </c>
      <c r="AL79" s="247">
        <v>14</v>
      </c>
      <c r="AM79" s="31" t="s">
        <v>35</v>
      </c>
      <c r="AN79" s="32" t="s">
        <v>35</v>
      </c>
      <c r="AO79" s="34" t="s">
        <v>35</v>
      </c>
      <c r="AP79" s="31" t="s">
        <v>35</v>
      </c>
      <c r="AQ79" s="32" t="s">
        <v>35</v>
      </c>
      <c r="AR79" s="34" t="s">
        <v>35</v>
      </c>
      <c r="AS79" s="90">
        <v>0.96969696969696972</v>
      </c>
      <c r="AT79" s="91">
        <v>1</v>
      </c>
      <c r="AU79" s="91">
        <v>1</v>
      </c>
      <c r="AV79" s="31">
        <v>0</v>
      </c>
      <c r="AW79" s="252">
        <v>100</v>
      </c>
      <c r="AX79" s="253">
        <v>200</v>
      </c>
      <c r="AY79" s="158">
        <v>0</v>
      </c>
      <c r="AZ79" s="176">
        <f t="shared" si="32"/>
        <v>1</v>
      </c>
      <c r="BA79" s="159">
        <v>2</v>
      </c>
      <c r="BB79" s="31">
        <v>0</v>
      </c>
      <c r="BC79" s="258">
        <v>1</v>
      </c>
      <c r="BD79" s="240">
        <v>3</v>
      </c>
      <c r="BE79" s="31" t="s">
        <v>35</v>
      </c>
      <c r="BF79" s="32" t="s">
        <v>35</v>
      </c>
      <c r="BG79" s="34" t="s">
        <v>35</v>
      </c>
      <c r="BH79" s="83">
        <f t="shared" si="33"/>
        <v>10</v>
      </c>
      <c r="BI79" s="84">
        <f t="shared" si="34"/>
        <v>10</v>
      </c>
      <c r="BK79" s="1">
        <v>1</v>
      </c>
    </row>
    <row r="80" spans="1:63" ht="20.100000000000001" customHeight="1" x14ac:dyDescent="0.25">
      <c r="A80" s="25">
        <v>250</v>
      </c>
      <c r="B80" s="25">
        <v>30220</v>
      </c>
      <c r="C80" s="25" t="s">
        <v>136</v>
      </c>
      <c r="D80" s="25" t="s">
        <v>141</v>
      </c>
      <c r="E80" s="80" t="s">
        <v>774</v>
      </c>
      <c r="F80" s="26">
        <v>1</v>
      </c>
      <c r="G80" s="26">
        <v>1</v>
      </c>
      <c r="H80" s="100">
        <v>1</v>
      </c>
      <c r="I80" s="102" t="s">
        <v>793</v>
      </c>
      <c r="J80" s="101">
        <v>1</v>
      </c>
      <c r="K80" s="63">
        <v>0</v>
      </c>
      <c r="L80" s="64">
        <v>0</v>
      </c>
      <c r="M80" s="26">
        <v>3906</v>
      </c>
      <c r="N80" s="68">
        <v>80.343459999999993</v>
      </c>
      <c r="O80" s="103">
        <v>100</v>
      </c>
      <c r="P80" s="71">
        <v>0.94054054054054059</v>
      </c>
      <c r="Q80" s="72">
        <v>185</v>
      </c>
      <c r="R80" s="60">
        <f t="shared" si="35"/>
        <v>0.95745174562608881</v>
      </c>
      <c r="S80" s="108">
        <v>0.98000001907348633</v>
      </c>
      <c r="T80" s="163">
        <v>0</v>
      </c>
      <c r="U80" s="177">
        <f t="shared" si="27"/>
        <v>39</v>
      </c>
      <c r="V80" s="230">
        <v>90</v>
      </c>
      <c r="W80" s="188">
        <v>2.5362318840579712E-2</v>
      </c>
      <c r="X80" s="183">
        <v>276</v>
      </c>
      <c r="Y80" s="225">
        <f t="shared" si="28"/>
        <v>6.821946293794344E-2</v>
      </c>
      <c r="Z80" s="184">
        <v>0.12536232173442841</v>
      </c>
      <c r="AA80" s="152">
        <v>0</v>
      </c>
      <c r="AB80" s="177">
        <f t="shared" si="29"/>
        <v>54</v>
      </c>
      <c r="AC80" s="234">
        <v>126</v>
      </c>
      <c r="AD80" s="155">
        <v>0</v>
      </c>
      <c r="AE80" s="221">
        <f t="shared" si="30"/>
        <v>2.142857142857143E-3</v>
      </c>
      <c r="AF80" s="222">
        <v>5.0000000000000001E-3</v>
      </c>
      <c r="AG80" s="31">
        <v>0</v>
      </c>
      <c r="AH80" s="239">
        <f t="shared" si="31"/>
        <v>7</v>
      </c>
      <c r="AI80" s="240">
        <v>15</v>
      </c>
      <c r="AJ80" s="48">
        <v>0</v>
      </c>
      <c r="AK80" s="246">
        <v>2</v>
      </c>
      <c r="AL80" s="247">
        <v>10</v>
      </c>
      <c r="AM80" s="31" t="s">
        <v>35</v>
      </c>
      <c r="AN80" s="32" t="s">
        <v>35</v>
      </c>
      <c r="AO80" s="34" t="s">
        <v>35</v>
      </c>
      <c r="AP80" s="31" t="s">
        <v>35</v>
      </c>
      <c r="AQ80" s="32" t="s">
        <v>35</v>
      </c>
      <c r="AR80" s="34" t="s">
        <v>35</v>
      </c>
      <c r="AS80" s="90">
        <v>0.86454183266932272</v>
      </c>
      <c r="AT80" s="91">
        <v>0.9</v>
      </c>
      <c r="AU80" s="91">
        <v>0.95</v>
      </c>
      <c r="AV80" s="31">
        <v>0</v>
      </c>
      <c r="AW80" s="252">
        <v>111</v>
      </c>
      <c r="AX80" s="253">
        <v>223</v>
      </c>
      <c r="AY80" s="158">
        <v>0</v>
      </c>
      <c r="AZ80" s="176">
        <f t="shared" si="32"/>
        <v>0</v>
      </c>
      <c r="BA80" s="159">
        <v>1</v>
      </c>
      <c r="BB80" s="31">
        <v>0</v>
      </c>
      <c r="BC80" s="258">
        <v>1</v>
      </c>
      <c r="BD80" s="240">
        <v>3</v>
      </c>
      <c r="BE80" s="31" t="s">
        <v>35</v>
      </c>
      <c r="BF80" s="32" t="s">
        <v>35</v>
      </c>
      <c r="BG80" s="34" t="s">
        <v>35</v>
      </c>
      <c r="BH80" s="83">
        <f t="shared" si="33"/>
        <v>10</v>
      </c>
      <c r="BI80" s="84">
        <f t="shared" si="34"/>
        <v>11</v>
      </c>
      <c r="BK80" s="1">
        <v>1</v>
      </c>
    </row>
    <row r="81" spans="1:63" ht="20.100000000000001" customHeight="1" x14ac:dyDescent="0.25">
      <c r="A81" s="25">
        <v>251</v>
      </c>
      <c r="B81" s="25">
        <v>30301</v>
      </c>
      <c r="C81" s="25" t="s">
        <v>136</v>
      </c>
      <c r="D81" s="25" t="s">
        <v>148</v>
      </c>
      <c r="E81" s="25" t="s">
        <v>148</v>
      </c>
      <c r="F81" s="26">
        <v>1</v>
      </c>
      <c r="G81" s="26">
        <v>1</v>
      </c>
      <c r="H81" s="100">
        <v>1</v>
      </c>
      <c r="I81" s="102" t="s">
        <v>793</v>
      </c>
      <c r="J81" s="101">
        <v>4</v>
      </c>
      <c r="K81" s="63">
        <v>1</v>
      </c>
      <c r="L81" s="64">
        <v>0</v>
      </c>
      <c r="M81" s="26">
        <v>3173</v>
      </c>
      <c r="N81" s="68">
        <v>71.23</v>
      </c>
      <c r="O81" s="103">
        <v>100</v>
      </c>
      <c r="P81" s="71">
        <v>0.90540540540540537</v>
      </c>
      <c r="Q81" s="72">
        <v>74</v>
      </c>
      <c r="R81" s="60">
        <f t="shared" si="35"/>
        <v>0.92683398056214383</v>
      </c>
      <c r="S81" s="108">
        <v>0.95540541410446167</v>
      </c>
      <c r="T81" s="163">
        <v>0</v>
      </c>
      <c r="U81" s="177">
        <f t="shared" si="27"/>
        <v>11</v>
      </c>
      <c r="V81" s="230">
        <v>25</v>
      </c>
      <c r="W81" s="188">
        <v>0.17821782178217821</v>
      </c>
      <c r="X81" s="183">
        <v>101</v>
      </c>
      <c r="Y81" s="225">
        <f t="shared" si="28"/>
        <v>0.22107496486694844</v>
      </c>
      <c r="Z81" s="184">
        <v>0.27821782231330872</v>
      </c>
      <c r="AA81" s="152">
        <v>0</v>
      </c>
      <c r="AB81" s="177">
        <f t="shared" si="29"/>
        <v>51</v>
      </c>
      <c r="AC81" s="234">
        <v>118</v>
      </c>
      <c r="AD81" s="155">
        <v>0</v>
      </c>
      <c r="AE81" s="221">
        <f t="shared" si="30"/>
        <v>2.142857142857143E-3</v>
      </c>
      <c r="AF81" s="222">
        <v>5.0000000000000001E-3</v>
      </c>
      <c r="AG81" s="31">
        <v>0</v>
      </c>
      <c r="AH81" s="239">
        <f t="shared" si="31"/>
        <v>7</v>
      </c>
      <c r="AI81" s="240">
        <v>15</v>
      </c>
      <c r="AJ81" s="48">
        <v>0</v>
      </c>
      <c r="AK81" s="246">
        <v>2</v>
      </c>
      <c r="AL81" s="247">
        <v>10</v>
      </c>
      <c r="AM81" s="111">
        <v>0</v>
      </c>
      <c r="AN81" s="172">
        <f>((AO81-AM81)*3/7)+AM81</f>
        <v>0.36428571428571427</v>
      </c>
      <c r="AO81" s="113">
        <v>0.85</v>
      </c>
      <c r="AP81" s="111">
        <v>0</v>
      </c>
      <c r="AQ81" s="172">
        <f>((AR81-AP81)*3/7)+AP81</f>
        <v>0.36428571428571427</v>
      </c>
      <c r="AR81" s="113">
        <v>0.85</v>
      </c>
      <c r="AS81" s="90">
        <v>0.93388429752066116</v>
      </c>
      <c r="AT81" s="91">
        <v>0.95</v>
      </c>
      <c r="AU81" s="91">
        <v>1</v>
      </c>
      <c r="AV81" s="31">
        <v>0</v>
      </c>
      <c r="AW81" s="252">
        <v>143</v>
      </c>
      <c r="AX81" s="253">
        <v>287</v>
      </c>
      <c r="AY81" s="158">
        <v>0</v>
      </c>
      <c r="AZ81" s="176">
        <f t="shared" si="32"/>
        <v>0</v>
      </c>
      <c r="BA81" s="159">
        <v>1</v>
      </c>
      <c r="BB81" s="31">
        <v>0</v>
      </c>
      <c r="BC81" s="258">
        <v>1</v>
      </c>
      <c r="BD81" s="240">
        <v>3</v>
      </c>
      <c r="BE81" s="31" t="s">
        <v>35</v>
      </c>
      <c r="BF81" s="32" t="s">
        <v>35</v>
      </c>
      <c r="BG81" s="34" t="s">
        <v>35</v>
      </c>
      <c r="BH81" s="83">
        <f t="shared" si="33"/>
        <v>12</v>
      </c>
      <c r="BI81" s="84">
        <f t="shared" si="34"/>
        <v>13</v>
      </c>
      <c r="BK81" s="1">
        <v>1</v>
      </c>
    </row>
    <row r="82" spans="1:63" ht="20.100000000000001" customHeight="1" x14ac:dyDescent="0.25">
      <c r="A82" s="25">
        <v>253</v>
      </c>
      <c r="B82" s="25">
        <v>30303</v>
      </c>
      <c r="C82" s="25" t="s">
        <v>136</v>
      </c>
      <c r="D82" s="25" t="s">
        <v>148</v>
      </c>
      <c r="E82" s="25" t="s">
        <v>149</v>
      </c>
      <c r="F82" s="26">
        <v>1</v>
      </c>
      <c r="G82" s="26">
        <v>1</v>
      </c>
      <c r="H82" s="100">
        <v>1</v>
      </c>
      <c r="I82" s="102" t="s">
        <v>793</v>
      </c>
      <c r="J82" s="101">
        <v>4</v>
      </c>
      <c r="K82" s="63">
        <v>1</v>
      </c>
      <c r="L82" s="64">
        <v>1</v>
      </c>
      <c r="M82" s="26">
        <v>1562</v>
      </c>
      <c r="N82" s="68">
        <v>75.209999999999994</v>
      </c>
      <c r="O82" s="103">
        <v>100</v>
      </c>
      <c r="P82" s="71">
        <v>0.91489361702127658</v>
      </c>
      <c r="Q82" s="72">
        <v>47</v>
      </c>
      <c r="R82" s="60">
        <f t="shared" si="35"/>
        <v>0.93632219790687676</v>
      </c>
      <c r="S82" s="108">
        <v>0.964893639087677</v>
      </c>
      <c r="T82" s="163">
        <v>0</v>
      </c>
      <c r="U82" s="177">
        <f t="shared" si="27"/>
        <v>7</v>
      </c>
      <c r="V82" s="230">
        <v>16</v>
      </c>
      <c r="W82" s="188">
        <v>0</v>
      </c>
      <c r="X82" s="183">
        <v>54</v>
      </c>
      <c r="Y82" s="225">
        <f t="shared" si="28"/>
        <v>4.2857143495764048E-2</v>
      </c>
      <c r="Z82" s="184">
        <v>0.10000000149011612</v>
      </c>
      <c r="AA82" s="152">
        <v>0</v>
      </c>
      <c r="AB82" s="177">
        <f t="shared" si="29"/>
        <v>23</v>
      </c>
      <c r="AC82" s="234">
        <v>52</v>
      </c>
      <c r="AD82" s="155">
        <v>0</v>
      </c>
      <c r="AE82" s="221">
        <f t="shared" si="30"/>
        <v>2.142857142857143E-3</v>
      </c>
      <c r="AF82" s="222">
        <v>5.0000000000000001E-3</v>
      </c>
      <c r="AG82" s="31">
        <v>0</v>
      </c>
      <c r="AH82" s="239">
        <f t="shared" si="31"/>
        <v>3</v>
      </c>
      <c r="AI82" s="240">
        <v>5</v>
      </c>
      <c r="AJ82" s="48">
        <v>0</v>
      </c>
      <c r="AK82" s="246">
        <v>2</v>
      </c>
      <c r="AL82" s="247">
        <v>10</v>
      </c>
      <c r="AM82" s="31" t="s">
        <v>35</v>
      </c>
      <c r="AN82" s="32" t="s">
        <v>35</v>
      </c>
      <c r="AO82" s="34" t="s">
        <v>35</v>
      </c>
      <c r="AP82" s="31" t="s">
        <v>35</v>
      </c>
      <c r="AQ82" s="32" t="s">
        <v>35</v>
      </c>
      <c r="AR82" s="34" t="s">
        <v>35</v>
      </c>
      <c r="AS82" s="90">
        <v>0.8666666666666667</v>
      </c>
      <c r="AT82" s="91">
        <v>0.9</v>
      </c>
      <c r="AU82" s="91">
        <v>0.95</v>
      </c>
      <c r="AV82" s="31">
        <v>0</v>
      </c>
      <c r="AW82" s="252">
        <v>85</v>
      </c>
      <c r="AX82" s="253">
        <v>170</v>
      </c>
      <c r="AY82" s="158">
        <v>0</v>
      </c>
      <c r="AZ82" s="176">
        <f t="shared" si="32"/>
        <v>0</v>
      </c>
      <c r="BA82" s="159">
        <v>1</v>
      </c>
      <c r="BB82" s="31">
        <v>0</v>
      </c>
      <c r="BC82" s="258">
        <v>1</v>
      </c>
      <c r="BD82" s="240">
        <v>3</v>
      </c>
      <c r="BE82" s="31" t="s">
        <v>35</v>
      </c>
      <c r="BF82" s="32" t="s">
        <v>35</v>
      </c>
      <c r="BG82" s="34" t="s">
        <v>35</v>
      </c>
      <c r="BH82" s="83">
        <f t="shared" si="33"/>
        <v>10</v>
      </c>
      <c r="BI82" s="84">
        <f t="shared" si="34"/>
        <v>11</v>
      </c>
      <c r="BK82" s="1">
        <v>1</v>
      </c>
    </row>
    <row r="83" spans="1:63" ht="20.100000000000001" customHeight="1" x14ac:dyDescent="0.25">
      <c r="A83" s="25">
        <v>254</v>
      </c>
      <c r="B83" s="25">
        <v>30304</v>
      </c>
      <c r="C83" s="25" t="s">
        <v>136</v>
      </c>
      <c r="D83" s="25" t="s">
        <v>148</v>
      </c>
      <c r="E83" s="25" t="s">
        <v>150</v>
      </c>
      <c r="F83" s="26">
        <v>1</v>
      </c>
      <c r="G83" s="26">
        <v>2</v>
      </c>
      <c r="H83" s="100">
        <v>2</v>
      </c>
      <c r="I83" s="102" t="s">
        <v>794</v>
      </c>
      <c r="J83" s="101">
        <v>4</v>
      </c>
      <c r="K83" s="63">
        <v>1</v>
      </c>
      <c r="L83" s="64">
        <v>1</v>
      </c>
      <c r="M83" s="26">
        <v>2036</v>
      </c>
      <c r="N83" s="68">
        <v>59.3</v>
      </c>
      <c r="O83" s="103">
        <v>100</v>
      </c>
      <c r="P83" s="71">
        <v>0.97872340425531912</v>
      </c>
      <c r="Q83" s="72">
        <v>47</v>
      </c>
      <c r="R83" s="60">
        <f t="shared" si="35"/>
        <v>0.97872340534233393</v>
      </c>
      <c r="S83" s="108">
        <v>0.97872340679168701</v>
      </c>
      <c r="T83" s="163">
        <v>0</v>
      </c>
      <c r="U83" s="177">
        <f t="shared" si="27"/>
        <v>7</v>
      </c>
      <c r="V83" s="230">
        <v>15</v>
      </c>
      <c r="W83" s="188">
        <v>0.47540983606557374</v>
      </c>
      <c r="X83" s="183">
        <v>61</v>
      </c>
      <c r="Y83" s="225">
        <f t="shared" si="28"/>
        <v>0.52898127720004218</v>
      </c>
      <c r="Z83" s="184">
        <v>0.6004098653793335</v>
      </c>
      <c r="AA83" s="152">
        <v>0</v>
      </c>
      <c r="AB83" s="177">
        <f t="shared" si="29"/>
        <v>27</v>
      </c>
      <c r="AC83" s="234">
        <v>62</v>
      </c>
      <c r="AD83" s="155">
        <v>0</v>
      </c>
      <c r="AE83" s="221">
        <f t="shared" si="30"/>
        <v>2.142857142857143E-3</v>
      </c>
      <c r="AF83" s="222">
        <v>5.0000000000000001E-3</v>
      </c>
      <c r="AG83" s="31">
        <v>0</v>
      </c>
      <c r="AH83" s="239">
        <f t="shared" si="31"/>
        <v>3</v>
      </c>
      <c r="AI83" s="240">
        <v>5</v>
      </c>
      <c r="AJ83" s="48">
        <v>0</v>
      </c>
      <c r="AK83" s="246">
        <v>2</v>
      </c>
      <c r="AL83" s="247">
        <v>10</v>
      </c>
      <c r="AM83" s="31" t="s">
        <v>35</v>
      </c>
      <c r="AN83" s="32" t="s">
        <v>35</v>
      </c>
      <c r="AO83" s="34" t="s">
        <v>35</v>
      </c>
      <c r="AP83" s="31" t="s">
        <v>35</v>
      </c>
      <c r="AQ83" s="32" t="s">
        <v>35</v>
      </c>
      <c r="AR83" s="34" t="s">
        <v>35</v>
      </c>
      <c r="AS83" s="90">
        <v>0.91379310344827591</v>
      </c>
      <c r="AT83" s="91">
        <v>0.95</v>
      </c>
      <c r="AU83" s="91">
        <v>1</v>
      </c>
      <c r="AV83" s="31">
        <v>0</v>
      </c>
      <c r="AW83" s="252">
        <v>174</v>
      </c>
      <c r="AX83" s="253">
        <v>348</v>
      </c>
      <c r="AY83" s="158">
        <v>0</v>
      </c>
      <c r="AZ83" s="176">
        <f t="shared" si="32"/>
        <v>0</v>
      </c>
      <c r="BA83" s="159">
        <v>1</v>
      </c>
      <c r="BB83" s="31">
        <v>0</v>
      </c>
      <c r="BC83" s="258">
        <v>1</v>
      </c>
      <c r="BD83" s="240">
        <v>3</v>
      </c>
      <c r="BE83" s="31" t="s">
        <v>35</v>
      </c>
      <c r="BF83" s="32" t="s">
        <v>35</v>
      </c>
      <c r="BG83" s="34" t="s">
        <v>35</v>
      </c>
      <c r="BH83" s="83">
        <f t="shared" si="33"/>
        <v>10</v>
      </c>
      <c r="BI83" s="84">
        <f t="shared" si="34"/>
        <v>11</v>
      </c>
      <c r="BK83" s="1">
        <v>1</v>
      </c>
    </row>
    <row r="84" spans="1:63" ht="20.100000000000001" customHeight="1" x14ac:dyDescent="0.25">
      <c r="A84" s="25">
        <v>255</v>
      </c>
      <c r="B84" s="25">
        <v>30305</v>
      </c>
      <c r="C84" s="25" t="s">
        <v>136</v>
      </c>
      <c r="D84" s="25" t="s">
        <v>148</v>
      </c>
      <c r="E84" s="25" t="s">
        <v>151</v>
      </c>
      <c r="F84" s="26">
        <v>1</v>
      </c>
      <c r="G84" s="26">
        <v>1</v>
      </c>
      <c r="H84" s="100">
        <v>2</v>
      </c>
      <c r="I84" s="102" t="s">
        <v>794</v>
      </c>
      <c r="J84" s="101">
        <v>1</v>
      </c>
      <c r="K84" s="63">
        <v>0</v>
      </c>
      <c r="L84" s="64">
        <v>0</v>
      </c>
      <c r="M84" s="26">
        <v>3115</v>
      </c>
      <c r="N84" s="68">
        <v>66.62</v>
      </c>
      <c r="O84" s="103">
        <v>100</v>
      </c>
      <c r="P84" s="71">
        <v>0.71232876712328763</v>
      </c>
      <c r="Q84" s="72">
        <v>73</v>
      </c>
      <c r="R84" s="60">
        <f t="shared" si="35"/>
        <v>0.74447162965505786</v>
      </c>
      <c r="S84" s="108">
        <v>0.78732877969741821</v>
      </c>
      <c r="T84" s="163">
        <v>0</v>
      </c>
      <c r="U84" s="177">
        <f t="shared" si="27"/>
        <v>14</v>
      </c>
      <c r="V84" s="230">
        <v>31</v>
      </c>
      <c r="W84" s="188">
        <v>8.0645161290322578E-3</v>
      </c>
      <c r="X84" s="183">
        <v>124</v>
      </c>
      <c r="Y84" s="225">
        <f t="shared" si="28"/>
        <v>6.1635947790563382E-2</v>
      </c>
      <c r="Z84" s="184">
        <v>0.13306452333927155</v>
      </c>
      <c r="AA84" s="152">
        <v>0</v>
      </c>
      <c r="AB84" s="177">
        <f t="shared" si="29"/>
        <v>36</v>
      </c>
      <c r="AC84" s="234">
        <v>84</v>
      </c>
      <c r="AD84" s="155">
        <v>0</v>
      </c>
      <c r="AE84" s="221">
        <f t="shared" si="30"/>
        <v>2.142857142857143E-3</v>
      </c>
      <c r="AF84" s="222">
        <v>5.0000000000000001E-3</v>
      </c>
      <c r="AG84" s="31">
        <v>0</v>
      </c>
      <c r="AH84" s="239">
        <f t="shared" si="31"/>
        <v>7</v>
      </c>
      <c r="AI84" s="240">
        <v>15</v>
      </c>
      <c r="AJ84" s="48">
        <v>0</v>
      </c>
      <c r="AK84" s="246">
        <v>6</v>
      </c>
      <c r="AL84" s="247">
        <v>14</v>
      </c>
      <c r="AM84" s="31" t="s">
        <v>35</v>
      </c>
      <c r="AN84" s="32" t="s">
        <v>35</v>
      </c>
      <c r="AO84" s="34" t="s">
        <v>35</v>
      </c>
      <c r="AP84" s="31" t="s">
        <v>35</v>
      </c>
      <c r="AQ84" s="32" t="s">
        <v>35</v>
      </c>
      <c r="AR84" s="34" t="s">
        <v>35</v>
      </c>
      <c r="AS84" s="90">
        <v>0.85517241379310349</v>
      </c>
      <c r="AT84" s="91">
        <v>0.9</v>
      </c>
      <c r="AU84" s="91">
        <v>0.95</v>
      </c>
      <c r="AV84" s="31">
        <v>0</v>
      </c>
      <c r="AW84" s="252">
        <v>139</v>
      </c>
      <c r="AX84" s="253">
        <v>278</v>
      </c>
      <c r="AY84" s="158">
        <v>0</v>
      </c>
      <c r="AZ84" s="176">
        <f t="shared" si="32"/>
        <v>0</v>
      </c>
      <c r="BA84" s="159">
        <v>1</v>
      </c>
      <c r="BB84" s="31">
        <v>0</v>
      </c>
      <c r="BC84" s="258">
        <v>1</v>
      </c>
      <c r="BD84" s="240">
        <v>3</v>
      </c>
      <c r="BE84" s="31" t="s">
        <v>35</v>
      </c>
      <c r="BF84" s="32" t="s">
        <v>35</v>
      </c>
      <c r="BG84" s="34" t="s">
        <v>35</v>
      </c>
      <c r="BH84" s="83">
        <f t="shared" si="33"/>
        <v>10</v>
      </c>
      <c r="BI84" s="84">
        <f t="shared" si="34"/>
        <v>11</v>
      </c>
      <c r="BK84" s="1">
        <v>1</v>
      </c>
    </row>
    <row r="85" spans="1:63" ht="20.100000000000001" customHeight="1" x14ac:dyDescent="0.25">
      <c r="A85" s="25">
        <v>256</v>
      </c>
      <c r="B85" s="25">
        <v>30306</v>
      </c>
      <c r="C85" s="25" t="s">
        <v>136</v>
      </c>
      <c r="D85" s="25" t="s">
        <v>148</v>
      </c>
      <c r="E85" s="25" t="s">
        <v>152</v>
      </c>
      <c r="F85" s="26">
        <v>1</v>
      </c>
      <c r="G85" s="26">
        <v>3</v>
      </c>
      <c r="H85" s="100">
        <v>3</v>
      </c>
      <c r="I85" s="101" t="s">
        <v>796</v>
      </c>
      <c r="J85" s="101">
        <v>1</v>
      </c>
      <c r="K85" s="63">
        <v>0</v>
      </c>
      <c r="L85" s="64">
        <v>0</v>
      </c>
      <c r="M85" s="26">
        <v>1286</v>
      </c>
      <c r="N85" s="68">
        <v>50.9</v>
      </c>
      <c r="O85" s="103">
        <v>100</v>
      </c>
      <c r="P85" s="71">
        <v>1</v>
      </c>
      <c r="Q85" s="72">
        <v>30</v>
      </c>
      <c r="R85" s="60">
        <f t="shared" si="35"/>
        <v>1</v>
      </c>
      <c r="S85" s="108">
        <v>1</v>
      </c>
      <c r="T85" s="163">
        <v>0</v>
      </c>
      <c r="U85" s="177">
        <f t="shared" si="27"/>
        <v>5</v>
      </c>
      <c r="V85" s="230">
        <v>11</v>
      </c>
      <c r="W85" s="188">
        <v>0.61290322580645162</v>
      </c>
      <c r="X85" s="183">
        <v>31</v>
      </c>
      <c r="Y85" s="225">
        <f t="shared" si="28"/>
        <v>0.67718893481839093</v>
      </c>
      <c r="Z85" s="184">
        <v>0.76290321350097656</v>
      </c>
      <c r="AA85" s="152">
        <v>0</v>
      </c>
      <c r="AB85" s="177">
        <f t="shared" si="29"/>
        <v>18</v>
      </c>
      <c r="AC85" s="234">
        <v>41</v>
      </c>
      <c r="AD85" s="31" t="s">
        <v>35</v>
      </c>
      <c r="AE85" s="32" t="s">
        <v>35</v>
      </c>
      <c r="AF85" s="34" t="s">
        <v>35</v>
      </c>
      <c r="AG85" s="31">
        <v>0</v>
      </c>
      <c r="AH85" s="239">
        <f t="shared" si="31"/>
        <v>3</v>
      </c>
      <c r="AI85" s="240">
        <v>5</v>
      </c>
      <c r="AJ85" s="48">
        <v>0</v>
      </c>
      <c r="AK85" s="246">
        <v>2</v>
      </c>
      <c r="AL85" s="247">
        <v>10</v>
      </c>
      <c r="AM85" s="31" t="s">
        <v>35</v>
      </c>
      <c r="AN85" s="32" t="s">
        <v>35</v>
      </c>
      <c r="AO85" s="34" t="s">
        <v>35</v>
      </c>
      <c r="AP85" s="31" t="s">
        <v>35</v>
      </c>
      <c r="AQ85" s="32" t="s">
        <v>35</v>
      </c>
      <c r="AR85" s="34" t="s">
        <v>35</v>
      </c>
      <c r="AS85" s="90">
        <v>0.74766355140186913</v>
      </c>
      <c r="AT85" s="91">
        <v>0.8</v>
      </c>
      <c r="AU85" s="91">
        <v>0.9</v>
      </c>
      <c r="AV85" s="31">
        <v>0</v>
      </c>
      <c r="AW85" s="252">
        <v>85</v>
      </c>
      <c r="AX85" s="253">
        <v>171</v>
      </c>
      <c r="AY85" s="158">
        <v>0</v>
      </c>
      <c r="AZ85" s="176">
        <f t="shared" si="32"/>
        <v>0</v>
      </c>
      <c r="BA85" s="159">
        <v>1</v>
      </c>
      <c r="BB85" s="31">
        <v>0</v>
      </c>
      <c r="BC85" s="258">
        <v>1</v>
      </c>
      <c r="BD85" s="240">
        <v>3</v>
      </c>
      <c r="BE85" s="31" t="s">
        <v>35</v>
      </c>
      <c r="BF85" s="32" t="s">
        <v>35</v>
      </c>
      <c r="BG85" s="34" t="s">
        <v>35</v>
      </c>
      <c r="BH85" s="83">
        <f t="shared" si="33"/>
        <v>9</v>
      </c>
      <c r="BI85" s="84">
        <f t="shared" si="34"/>
        <v>10</v>
      </c>
      <c r="BK85" s="1">
        <v>1</v>
      </c>
    </row>
    <row r="86" spans="1:63" ht="20.100000000000001" customHeight="1" x14ac:dyDescent="0.25">
      <c r="A86" s="25">
        <v>258</v>
      </c>
      <c r="B86" s="25">
        <v>30401</v>
      </c>
      <c r="C86" s="25" t="s">
        <v>136</v>
      </c>
      <c r="D86" s="25" t="s">
        <v>153</v>
      </c>
      <c r="E86" s="25" t="s">
        <v>154</v>
      </c>
      <c r="F86" s="26">
        <v>2</v>
      </c>
      <c r="G86" s="26">
        <v>5</v>
      </c>
      <c r="H86" s="100">
        <v>6</v>
      </c>
      <c r="I86" s="102" t="s">
        <v>798</v>
      </c>
      <c r="J86" s="101">
        <v>1</v>
      </c>
      <c r="K86" s="63">
        <v>0</v>
      </c>
      <c r="L86" s="64">
        <v>0</v>
      </c>
      <c r="M86" s="26">
        <v>5078</v>
      </c>
      <c r="N86" s="68">
        <v>24.206579999999999</v>
      </c>
      <c r="O86" s="103">
        <v>17.318900915903416</v>
      </c>
      <c r="P86" s="71">
        <v>0.93670886075949367</v>
      </c>
      <c r="Q86" s="72">
        <v>158</v>
      </c>
      <c r="R86" s="60">
        <f t="shared" si="35"/>
        <v>0.95526221432263336</v>
      </c>
      <c r="S86" s="108">
        <v>0.98000001907348633</v>
      </c>
      <c r="T86" s="163">
        <v>0</v>
      </c>
      <c r="U86" s="177">
        <f t="shared" ref="U86:U116" si="36">ROUNDUP(((V86-T86)*3/7)+T86,0)</f>
        <v>34</v>
      </c>
      <c r="V86" s="230">
        <v>79</v>
      </c>
      <c r="W86" s="188">
        <v>0</v>
      </c>
      <c r="X86" s="183">
        <v>213</v>
      </c>
      <c r="Y86" s="225">
        <f t="shared" ref="Y86:Y116" si="37">((Z86-W86)*3/7)+W86</f>
        <v>9.6428568874086656E-2</v>
      </c>
      <c r="Z86" s="184">
        <v>0.22499999403953552</v>
      </c>
      <c r="AA86" s="152">
        <v>0</v>
      </c>
      <c r="AB86" s="177">
        <f t="shared" ref="AB86:AB116" si="38">ROUNDUP(((AC86-AA86)*3/7)+AA86,0)</f>
        <v>84</v>
      </c>
      <c r="AC86" s="234">
        <v>194</v>
      </c>
      <c r="AD86" s="31" t="s">
        <v>35</v>
      </c>
      <c r="AE86" s="32" t="s">
        <v>35</v>
      </c>
      <c r="AF86" s="34" t="s">
        <v>35</v>
      </c>
      <c r="AG86" s="31">
        <v>0</v>
      </c>
      <c r="AH86" s="239">
        <f t="shared" ref="AH86:AH116" si="39">ROUNDUP(((AI86-AG86)*3/7)+AG86,0)</f>
        <v>11</v>
      </c>
      <c r="AI86" s="240">
        <v>25</v>
      </c>
      <c r="AJ86" s="48">
        <v>0</v>
      </c>
      <c r="AK86" s="246">
        <v>2</v>
      </c>
      <c r="AL86" s="247">
        <v>10</v>
      </c>
      <c r="AM86" s="111">
        <v>0</v>
      </c>
      <c r="AN86" s="172">
        <f>((AO86-AM86)*3/7)+AM86</f>
        <v>0.36428571428571427</v>
      </c>
      <c r="AO86" s="113">
        <v>0.85</v>
      </c>
      <c r="AP86" s="111">
        <v>0</v>
      </c>
      <c r="AQ86" s="172">
        <f>((AR86-AP86)*3/7)+AP86</f>
        <v>0.36428571428571427</v>
      </c>
      <c r="AR86" s="113">
        <v>0.85</v>
      </c>
      <c r="AS86" s="90">
        <v>0.95473251028806583</v>
      </c>
      <c r="AT86" s="91">
        <v>1</v>
      </c>
      <c r="AU86" s="91">
        <v>1</v>
      </c>
      <c r="AV86" s="31">
        <v>0</v>
      </c>
      <c r="AW86" s="252">
        <v>173</v>
      </c>
      <c r="AX86" s="253">
        <v>347</v>
      </c>
      <c r="AY86" s="158">
        <v>0</v>
      </c>
      <c r="AZ86" s="176">
        <f t="shared" ref="AZ86:AZ116" si="40">IFERROR(ROUND(((BA86-AY86)*3/7)+AY86,0),"No corresponde")</f>
        <v>0</v>
      </c>
      <c r="BA86" s="159">
        <v>1</v>
      </c>
      <c r="BB86" s="31">
        <v>0</v>
      </c>
      <c r="BC86" s="258">
        <v>1</v>
      </c>
      <c r="BD86" s="240">
        <v>3</v>
      </c>
      <c r="BE86" s="31" t="s">
        <v>35</v>
      </c>
      <c r="BF86" s="32" t="s">
        <v>35</v>
      </c>
      <c r="BG86" s="34" t="s">
        <v>35</v>
      </c>
      <c r="BH86" s="83">
        <f t="shared" ref="BH86:BH116" si="41">COUNTIF(AZ86,"&gt;0")+COUNTIF(R86,"&gt;0")+COUNTIF(U86,"&gt;0")+COUNTIF(Y86,"&gt;0")+COUNTIF(AB86,"&gt;0")+COUNTIF(AE86,"&gt;0")+COUNTIF(AH86,"&gt;0")+COUNTIF(AK86,"&gt;0")+COUNTIF(AT86,"&gt;0")+COUNTIF(AW86,"&gt;0")+COUNTIF(AN86,"&gt;0")+COUNTIF(AQ86,"&gt;0")+COUNTIF(BC86,"&gt;0")+COUNTIF(BF86,"&gt;0")</f>
        <v>11</v>
      </c>
      <c r="BI86" s="84">
        <f t="shared" ref="BI86:BI116" si="42">COUNTIF(BA86,"&gt;0")+COUNTIF(S86,"&gt;0")+COUNTIF(V86,"&gt;0")+COUNTIF(Z86,"&gt;0")+COUNTIF(AC86,"&gt;0")+COUNTIF(AF86,"&gt;0")+COUNTIF(AI86,"&gt;0")+COUNTIF(AL86,"&gt;0")+COUNTIF(AU86,"&gt;0")+COUNTIF(AX86,"&gt;0")+COUNTIF(AO86,"&gt;0")+COUNTIF(AR86,"&gt;0")+COUNTIF(BD86,"&gt;0")+COUNTIF(BG86,"&gt;0")</f>
        <v>12</v>
      </c>
      <c r="BK86" s="1">
        <v>1</v>
      </c>
    </row>
    <row r="87" spans="1:63" ht="20.100000000000001" customHeight="1" x14ac:dyDescent="0.25">
      <c r="A87" s="25">
        <v>269</v>
      </c>
      <c r="B87" s="25">
        <v>30412</v>
      </c>
      <c r="C87" s="25" t="s">
        <v>136</v>
      </c>
      <c r="D87" s="25" t="s">
        <v>153</v>
      </c>
      <c r="E87" s="25" t="s">
        <v>155</v>
      </c>
      <c r="F87" s="26">
        <v>1</v>
      </c>
      <c r="G87" s="26">
        <v>1</v>
      </c>
      <c r="H87" s="100">
        <v>1</v>
      </c>
      <c r="I87" s="102" t="s">
        <v>793</v>
      </c>
      <c r="J87" s="101">
        <v>4</v>
      </c>
      <c r="K87" s="63">
        <v>1</v>
      </c>
      <c r="L87" s="64">
        <v>0</v>
      </c>
      <c r="M87" s="26">
        <v>1449</v>
      </c>
      <c r="N87" s="68">
        <v>75.23</v>
      </c>
      <c r="O87" s="103">
        <v>100</v>
      </c>
      <c r="P87" s="71">
        <v>1</v>
      </c>
      <c r="Q87" s="72">
        <v>31</v>
      </c>
      <c r="R87" s="60">
        <f t="shared" ref="R87:R116" si="43">((S87-P87)*3/7)+P87</f>
        <v>1</v>
      </c>
      <c r="S87" s="108">
        <v>1</v>
      </c>
      <c r="T87" s="163">
        <v>0</v>
      </c>
      <c r="U87" s="177">
        <f t="shared" si="36"/>
        <v>4</v>
      </c>
      <c r="V87" s="230">
        <v>9</v>
      </c>
      <c r="W87" s="188">
        <v>2.9411764705882353E-2</v>
      </c>
      <c r="X87" s="183">
        <v>34</v>
      </c>
      <c r="Y87" s="225">
        <f t="shared" si="37"/>
        <v>7.2268910643433326E-2</v>
      </c>
      <c r="Z87" s="184">
        <v>0.12941177189350128</v>
      </c>
      <c r="AA87" s="152">
        <v>0</v>
      </c>
      <c r="AB87" s="177">
        <f t="shared" si="38"/>
        <v>18</v>
      </c>
      <c r="AC87" s="234">
        <v>41</v>
      </c>
      <c r="AD87" s="155">
        <v>0</v>
      </c>
      <c r="AE87" s="221">
        <f t="shared" ref="AE87:AE114" si="44">((AF87-AD87)*3/7)+AD87</f>
        <v>2.142857142857143E-3</v>
      </c>
      <c r="AF87" s="222">
        <v>5.0000000000000001E-3</v>
      </c>
      <c r="AG87" s="31">
        <v>0</v>
      </c>
      <c r="AH87" s="239">
        <f t="shared" si="39"/>
        <v>3</v>
      </c>
      <c r="AI87" s="240">
        <v>5</v>
      </c>
      <c r="AJ87" s="48">
        <v>0</v>
      </c>
      <c r="AK87" s="246">
        <v>6</v>
      </c>
      <c r="AL87" s="247">
        <v>14</v>
      </c>
      <c r="AM87" s="31" t="s">
        <v>35</v>
      </c>
      <c r="AN87" s="32" t="s">
        <v>35</v>
      </c>
      <c r="AO87" s="34" t="s">
        <v>35</v>
      </c>
      <c r="AP87" s="31" t="s">
        <v>35</v>
      </c>
      <c r="AQ87" s="32" t="s">
        <v>35</v>
      </c>
      <c r="AR87" s="34" t="s">
        <v>35</v>
      </c>
      <c r="AS87" s="90">
        <v>0.967741935483871</v>
      </c>
      <c r="AT87" s="91">
        <v>1</v>
      </c>
      <c r="AU87" s="91">
        <v>1</v>
      </c>
      <c r="AV87" s="31">
        <v>0</v>
      </c>
      <c r="AW87" s="252">
        <v>70</v>
      </c>
      <c r="AX87" s="253">
        <v>140</v>
      </c>
      <c r="AY87" s="158">
        <v>0</v>
      </c>
      <c r="AZ87" s="176">
        <f t="shared" si="40"/>
        <v>0</v>
      </c>
      <c r="BA87" s="159">
        <v>1</v>
      </c>
      <c r="BB87" s="31">
        <v>0</v>
      </c>
      <c r="BC87" s="258">
        <v>1</v>
      </c>
      <c r="BD87" s="240">
        <v>3</v>
      </c>
      <c r="BE87" s="31" t="s">
        <v>35</v>
      </c>
      <c r="BF87" s="32" t="s">
        <v>35</v>
      </c>
      <c r="BG87" s="34" t="s">
        <v>35</v>
      </c>
      <c r="BH87" s="83">
        <f t="shared" si="41"/>
        <v>10</v>
      </c>
      <c r="BI87" s="84">
        <f t="shared" si="42"/>
        <v>11</v>
      </c>
      <c r="BK87" s="1">
        <v>1</v>
      </c>
    </row>
    <row r="88" spans="1:63" ht="20.100000000000001" customHeight="1" x14ac:dyDescent="0.25">
      <c r="A88" s="25">
        <v>270</v>
      </c>
      <c r="B88" s="25">
        <v>30413</v>
      </c>
      <c r="C88" s="25" t="s">
        <v>136</v>
      </c>
      <c r="D88" s="25" t="s">
        <v>153</v>
      </c>
      <c r="E88" s="25" t="s">
        <v>156</v>
      </c>
      <c r="F88" s="26">
        <v>1</v>
      </c>
      <c r="G88" s="26">
        <v>3</v>
      </c>
      <c r="H88" s="100">
        <v>3</v>
      </c>
      <c r="I88" s="101" t="s">
        <v>796</v>
      </c>
      <c r="J88" s="101">
        <v>3</v>
      </c>
      <c r="K88" s="63">
        <v>0</v>
      </c>
      <c r="L88" s="64">
        <v>0</v>
      </c>
      <c r="M88" s="26">
        <v>821</v>
      </c>
      <c r="N88" s="68">
        <v>46.75</v>
      </c>
      <c r="O88" s="103">
        <v>100</v>
      </c>
      <c r="P88" s="71">
        <v>1</v>
      </c>
      <c r="Q88" s="72">
        <v>16</v>
      </c>
      <c r="R88" s="60">
        <f t="shared" si="43"/>
        <v>1</v>
      </c>
      <c r="S88" s="108">
        <v>1</v>
      </c>
      <c r="T88" s="163">
        <v>0</v>
      </c>
      <c r="U88" s="177">
        <f t="shared" si="36"/>
        <v>3</v>
      </c>
      <c r="V88" s="230">
        <v>6</v>
      </c>
      <c r="W88" s="188">
        <v>0</v>
      </c>
      <c r="X88" s="183">
        <v>18</v>
      </c>
      <c r="Y88" s="225">
        <f t="shared" si="37"/>
        <v>6.4285716840199056E-2</v>
      </c>
      <c r="Z88" s="184">
        <v>0.15000000596046448</v>
      </c>
      <c r="AA88" s="152">
        <v>0</v>
      </c>
      <c r="AB88" s="177">
        <f t="shared" si="38"/>
        <v>11</v>
      </c>
      <c r="AC88" s="234">
        <v>25</v>
      </c>
      <c r="AD88" s="31" t="s">
        <v>35</v>
      </c>
      <c r="AE88" s="32" t="s">
        <v>35</v>
      </c>
      <c r="AF88" s="34" t="s">
        <v>35</v>
      </c>
      <c r="AG88" s="31">
        <v>0</v>
      </c>
      <c r="AH88" s="239">
        <f t="shared" si="39"/>
        <v>3</v>
      </c>
      <c r="AI88" s="240">
        <v>5</v>
      </c>
      <c r="AJ88" s="48">
        <v>0</v>
      </c>
      <c r="AK88" s="246">
        <v>2</v>
      </c>
      <c r="AL88" s="247">
        <v>10</v>
      </c>
      <c r="AM88" s="31" t="s">
        <v>35</v>
      </c>
      <c r="AN88" s="32" t="s">
        <v>35</v>
      </c>
      <c r="AO88" s="34" t="s">
        <v>35</v>
      </c>
      <c r="AP88" s="31" t="s">
        <v>35</v>
      </c>
      <c r="AQ88" s="32" t="s">
        <v>35</v>
      </c>
      <c r="AR88" s="34" t="s">
        <v>35</v>
      </c>
      <c r="AS88" s="90">
        <v>1</v>
      </c>
      <c r="AT88" s="91">
        <v>1</v>
      </c>
      <c r="AU88" s="91">
        <v>1</v>
      </c>
      <c r="AV88" s="31">
        <v>0</v>
      </c>
      <c r="AW88" s="252">
        <v>73</v>
      </c>
      <c r="AX88" s="253">
        <v>146</v>
      </c>
      <c r="AY88" s="158">
        <v>0</v>
      </c>
      <c r="AZ88" s="176">
        <f t="shared" si="40"/>
        <v>0</v>
      </c>
      <c r="BA88" s="159">
        <v>1</v>
      </c>
      <c r="BB88" s="31">
        <v>0</v>
      </c>
      <c r="BC88" s="258">
        <v>1</v>
      </c>
      <c r="BD88" s="240">
        <v>3</v>
      </c>
      <c r="BE88" s="31" t="s">
        <v>35</v>
      </c>
      <c r="BF88" s="32" t="s">
        <v>35</v>
      </c>
      <c r="BG88" s="34" t="s">
        <v>35</v>
      </c>
      <c r="BH88" s="83">
        <f t="shared" si="41"/>
        <v>9</v>
      </c>
      <c r="BI88" s="84">
        <f t="shared" si="42"/>
        <v>10</v>
      </c>
      <c r="BK88" s="1">
        <v>1</v>
      </c>
    </row>
    <row r="89" spans="1:63" ht="20.100000000000001" customHeight="1" x14ac:dyDescent="0.25">
      <c r="A89" s="25">
        <v>272</v>
      </c>
      <c r="B89" s="25">
        <v>30415</v>
      </c>
      <c r="C89" s="25" t="s">
        <v>136</v>
      </c>
      <c r="D89" s="25" t="s">
        <v>153</v>
      </c>
      <c r="E89" s="25" t="s">
        <v>157</v>
      </c>
      <c r="F89" s="26">
        <v>1</v>
      </c>
      <c r="G89" s="26">
        <v>2</v>
      </c>
      <c r="H89" s="100">
        <v>2</v>
      </c>
      <c r="I89" s="102" t="s">
        <v>794</v>
      </c>
      <c r="J89" s="101">
        <v>4</v>
      </c>
      <c r="K89" s="63">
        <v>1</v>
      </c>
      <c r="L89" s="64">
        <v>0</v>
      </c>
      <c r="M89" s="26">
        <v>3201</v>
      </c>
      <c r="N89" s="68">
        <v>60.99</v>
      </c>
      <c r="O89" s="103">
        <v>100</v>
      </c>
      <c r="P89" s="71">
        <v>0.98780487804878048</v>
      </c>
      <c r="Q89" s="72">
        <v>82</v>
      </c>
      <c r="R89" s="60">
        <f t="shared" si="43"/>
        <v>0.98780488303314107</v>
      </c>
      <c r="S89" s="108">
        <v>0.98780488967895508</v>
      </c>
      <c r="T89" s="163">
        <v>0</v>
      </c>
      <c r="U89" s="177">
        <f t="shared" si="36"/>
        <v>9</v>
      </c>
      <c r="V89" s="230">
        <v>20</v>
      </c>
      <c r="W89" s="188">
        <v>5.1948051948051951E-2</v>
      </c>
      <c r="X89" s="183">
        <v>77</v>
      </c>
      <c r="Y89" s="225">
        <f t="shared" si="37"/>
        <v>0.10551948209529904</v>
      </c>
      <c r="Z89" s="184">
        <v>0.17694805562496185</v>
      </c>
      <c r="AA89" s="152">
        <v>0</v>
      </c>
      <c r="AB89" s="177">
        <f t="shared" si="38"/>
        <v>32</v>
      </c>
      <c r="AC89" s="234">
        <v>73</v>
      </c>
      <c r="AD89" s="155">
        <v>0</v>
      </c>
      <c r="AE89" s="221">
        <f t="shared" si="44"/>
        <v>2.142857142857143E-3</v>
      </c>
      <c r="AF89" s="222">
        <v>5.0000000000000001E-3</v>
      </c>
      <c r="AG89" s="31">
        <v>0</v>
      </c>
      <c r="AH89" s="239">
        <f t="shared" si="39"/>
        <v>7</v>
      </c>
      <c r="AI89" s="240">
        <v>15</v>
      </c>
      <c r="AJ89" s="48">
        <v>0</v>
      </c>
      <c r="AK89" s="246">
        <v>2</v>
      </c>
      <c r="AL89" s="247">
        <v>10</v>
      </c>
      <c r="AM89" s="31" t="s">
        <v>35</v>
      </c>
      <c r="AN89" s="32" t="s">
        <v>35</v>
      </c>
      <c r="AO89" s="34" t="s">
        <v>35</v>
      </c>
      <c r="AP89" s="31" t="s">
        <v>35</v>
      </c>
      <c r="AQ89" s="32" t="s">
        <v>35</v>
      </c>
      <c r="AR89" s="34" t="s">
        <v>35</v>
      </c>
      <c r="AS89" s="90">
        <v>0.66183574879227058</v>
      </c>
      <c r="AT89" s="91">
        <v>0.8</v>
      </c>
      <c r="AU89" s="91">
        <v>0.9</v>
      </c>
      <c r="AV89" s="31">
        <v>0</v>
      </c>
      <c r="AW89" s="252">
        <v>163</v>
      </c>
      <c r="AX89" s="253">
        <v>326</v>
      </c>
      <c r="AY89" s="158">
        <v>0</v>
      </c>
      <c r="AZ89" s="176">
        <f t="shared" si="40"/>
        <v>1</v>
      </c>
      <c r="BA89" s="159">
        <v>2</v>
      </c>
      <c r="BB89" s="31">
        <v>0</v>
      </c>
      <c r="BC89" s="258">
        <v>1</v>
      </c>
      <c r="BD89" s="240">
        <v>3</v>
      </c>
      <c r="BE89" s="31" t="s">
        <v>35</v>
      </c>
      <c r="BF89" s="32" t="s">
        <v>35</v>
      </c>
      <c r="BG89" s="34" t="s">
        <v>35</v>
      </c>
      <c r="BH89" s="83">
        <f t="shared" si="41"/>
        <v>11</v>
      </c>
      <c r="BI89" s="84">
        <f t="shared" si="42"/>
        <v>11</v>
      </c>
      <c r="BK89" s="1">
        <v>1</v>
      </c>
    </row>
    <row r="90" spans="1:63" ht="20.100000000000001" customHeight="1" x14ac:dyDescent="0.25">
      <c r="A90" s="25">
        <v>273</v>
      </c>
      <c r="B90" s="25">
        <v>30416</v>
      </c>
      <c r="C90" s="25" t="s">
        <v>136</v>
      </c>
      <c r="D90" s="25" t="s">
        <v>153</v>
      </c>
      <c r="E90" s="25" t="s">
        <v>158</v>
      </c>
      <c r="F90" s="26">
        <v>1</v>
      </c>
      <c r="G90" s="26">
        <v>3</v>
      </c>
      <c r="H90" s="100">
        <v>2</v>
      </c>
      <c r="I90" s="102" t="s">
        <v>794</v>
      </c>
      <c r="J90" s="101">
        <v>4</v>
      </c>
      <c r="K90" s="63">
        <v>1</v>
      </c>
      <c r="L90" s="64">
        <v>1</v>
      </c>
      <c r="M90" s="26">
        <v>1997</v>
      </c>
      <c r="N90" s="68">
        <v>55.9</v>
      </c>
      <c r="O90" s="103">
        <v>100</v>
      </c>
      <c r="P90" s="71">
        <v>1</v>
      </c>
      <c r="Q90" s="72">
        <v>40</v>
      </c>
      <c r="R90" s="60">
        <f t="shared" si="43"/>
        <v>1</v>
      </c>
      <c r="S90" s="108">
        <v>1</v>
      </c>
      <c r="T90" s="163">
        <v>0</v>
      </c>
      <c r="U90" s="177">
        <f t="shared" si="36"/>
        <v>5</v>
      </c>
      <c r="V90" s="230">
        <v>11</v>
      </c>
      <c r="W90" s="188">
        <v>2.4390243902439025E-2</v>
      </c>
      <c r="X90" s="183">
        <v>41</v>
      </c>
      <c r="Y90" s="225">
        <f t="shared" si="37"/>
        <v>7.7961675277570405E-2</v>
      </c>
      <c r="Z90" s="184">
        <v>0.14939025044441223</v>
      </c>
      <c r="AA90" s="152">
        <v>0</v>
      </c>
      <c r="AB90" s="177">
        <f t="shared" si="38"/>
        <v>25</v>
      </c>
      <c r="AC90" s="234">
        <v>57</v>
      </c>
      <c r="AD90" s="31" t="s">
        <v>35</v>
      </c>
      <c r="AE90" s="32" t="s">
        <v>35</v>
      </c>
      <c r="AF90" s="34" t="s">
        <v>35</v>
      </c>
      <c r="AG90" s="31">
        <v>0</v>
      </c>
      <c r="AH90" s="239">
        <f t="shared" si="39"/>
        <v>7</v>
      </c>
      <c r="AI90" s="240">
        <v>15</v>
      </c>
      <c r="AJ90" s="48">
        <v>0</v>
      </c>
      <c r="AK90" s="246">
        <v>6</v>
      </c>
      <c r="AL90" s="247">
        <v>14</v>
      </c>
      <c r="AM90" s="31" t="s">
        <v>35</v>
      </c>
      <c r="AN90" s="32" t="s">
        <v>35</v>
      </c>
      <c r="AO90" s="34" t="s">
        <v>35</v>
      </c>
      <c r="AP90" s="31" t="s">
        <v>35</v>
      </c>
      <c r="AQ90" s="32" t="s">
        <v>35</v>
      </c>
      <c r="AR90" s="34" t="s">
        <v>35</v>
      </c>
      <c r="AS90" s="90">
        <v>0.89772727272727271</v>
      </c>
      <c r="AT90" s="91">
        <v>0.9</v>
      </c>
      <c r="AU90" s="91">
        <v>0.95</v>
      </c>
      <c r="AV90" s="31">
        <v>0</v>
      </c>
      <c r="AW90" s="252">
        <v>74</v>
      </c>
      <c r="AX90" s="253">
        <v>148</v>
      </c>
      <c r="AY90" s="158">
        <v>0</v>
      </c>
      <c r="AZ90" s="176">
        <f t="shared" si="40"/>
        <v>0</v>
      </c>
      <c r="BA90" s="159">
        <v>1</v>
      </c>
      <c r="BB90" s="31">
        <v>0</v>
      </c>
      <c r="BC90" s="258">
        <v>1</v>
      </c>
      <c r="BD90" s="240">
        <v>3</v>
      </c>
      <c r="BE90" s="31" t="s">
        <v>35</v>
      </c>
      <c r="BF90" s="32" t="s">
        <v>35</v>
      </c>
      <c r="BG90" s="34" t="s">
        <v>35</v>
      </c>
      <c r="BH90" s="83">
        <f t="shared" si="41"/>
        <v>9</v>
      </c>
      <c r="BI90" s="84">
        <f t="shared" si="42"/>
        <v>10</v>
      </c>
      <c r="BK90" s="1">
        <v>1</v>
      </c>
    </row>
    <row r="91" spans="1:63" ht="20.100000000000001" customHeight="1" x14ac:dyDescent="0.25">
      <c r="A91" s="25">
        <v>275</v>
      </c>
      <c r="B91" s="25">
        <v>30501</v>
      </c>
      <c r="C91" s="25" t="s">
        <v>136</v>
      </c>
      <c r="D91" s="25" t="s">
        <v>159</v>
      </c>
      <c r="E91" s="25" t="s">
        <v>160</v>
      </c>
      <c r="F91" s="26">
        <v>1</v>
      </c>
      <c r="G91" s="26">
        <v>2</v>
      </c>
      <c r="H91" s="100">
        <v>4</v>
      </c>
      <c r="I91" s="102" t="s">
        <v>795</v>
      </c>
      <c r="J91" s="101">
        <v>4</v>
      </c>
      <c r="K91" s="63">
        <v>1</v>
      </c>
      <c r="L91" s="64">
        <v>1</v>
      </c>
      <c r="M91" s="26">
        <v>11747</v>
      </c>
      <c r="N91" s="68">
        <v>64.48</v>
      </c>
      <c r="O91" s="103">
        <v>70.989255279733229</v>
      </c>
      <c r="P91" s="71">
        <v>0.97745901639344257</v>
      </c>
      <c r="Q91" s="72">
        <v>488</v>
      </c>
      <c r="R91" s="60">
        <f t="shared" si="43"/>
        <v>0.97745901513713862</v>
      </c>
      <c r="S91" s="108">
        <v>0.97745901346206665</v>
      </c>
      <c r="T91" s="163">
        <v>0</v>
      </c>
      <c r="U91" s="177">
        <f t="shared" si="36"/>
        <v>73</v>
      </c>
      <c r="V91" s="230">
        <v>170</v>
      </c>
      <c r="W91" s="188">
        <v>3.3045977011494254E-2</v>
      </c>
      <c r="X91" s="183">
        <v>696</v>
      </c>
      <c r="Y91" s="225">
        <f t="shared" si="37"/>
        <v>0.10804597588106134</v>
      </c>
      <c r="Z91" s="184">
        <v>0.20804597437381744</v>
      </c>
      <c r="AA91" s="152">
        <v>0</v>
      </c>
      <c r="AB91" s="177">
        <f t="shared" si="38"/>
        <v>177</v>
      </c>
      <c r="AC91" s="234">
        <v>412</v>
      </c>
      <c r="AD91" s="155">
        <v>0</v>
      </c>
      <c r="AE91" s="221">
        <f t="shared" si="44"/>
        <v>2.142857142857143E-3</v>
      </c>
      <c r="AF91" s="222">
        <v>5.0000000000000001E-3</v>
      </c>
      <c r="AG91" s="31">
        <v>0</v>
      </c>
      <c r="AH91" s="239">
        <f t="shared" si="39"/>
        <v>11</v>
      </c>
      <c r="AI91" s="240">
        <v>25</v>
      </c>
      <c r="AJ91" s="48">
        <v>0</v>
      </c>
      <c r="AK91" s="246">
        <v>2</v>
      </c>
      <c r="AL91" s="247">
        <v>10</v>
      </c>
      <c r="AM91" s="111">
        <v>0</v>
      </c>
      <c r="AN91" s="172">
        <f>((AO91-AM91)*3/7)+AM91</f>
        <v>0.36428571428571427</v>
      </c>
      <c r="AO91" s="113">
        <v>0.85</v>
      </c>
      <c r="AP91" s="111">
        <v>0</v>
      </c>
      <c r="AQ91" s="172">
        <f>((AR91-AP91)*3/7)+AP91</f>
        <v>0.36428571428571427</v>
      </c>
      <c r="AR91" s="113">
        <v>0.85</v>
      </c>
      <c r="AS91" s="90">
        <v>0.90980392156862744</v>
      </c>
      <c r="AT91" s="91">
        <v>0.95</v>
      </c>
      <c r="AU91" s="91">
        <v>1</v>
      </c>
      <c r="AV91" s="31">
        <v>0</v>
      </c>
      <c r="AW91" s="252">
        <v>229</v>
      </c>
      <c r="AX91" s="253">
        <v>459</v>
      </c>
      <c r="AY91" s="158">
        <v>0</v>
      </c>
      <c r="AZ91" s="176">
        <f t="shared" si="40"/>
        <v>2</v>
      </c>
      <c r="BA91" s="159">
        <v>5</v>
      </c>
      <c r="BB91" s="31">
        <v>0</v>
      </c>
      <c r="BC91" s="258">
        <v>1</v>
      </c>
      <c r="BD91" s="240">
        <v>3</v>
      </c>
      <c r="BE91" s="31" t="s">
        <v>35</v>
      </c>
      <c r="BF91" s="32" t="s">
        <v>35</v>
      </c>
      <c r="BG91" s="34" t="s">
        <v>35</v>
      </c>
      <c r="BH91" s="83">
        <f t="shared" si="41"/>
        <v>13</v>
      </c>
      <c r="BI91" s="84">
        <f t="shared" si="42"/>
        <v>13</v>
      </c>
      <c r="BK91" s="1">
        <v>1</v>
      </c>
    </row>
    <row r="92" spans="1:63" ht="20.100000000000001" customHeight="1" x14ac:dyDescent="0.25">
      <c r="A92" s="25">
        <v>278</v>
      </c>
      <c r="B92" s="25">
        <v>30504</v>
      </c>
      <c r="C92" s="25" t="s">
        <v>136</v>
      </c>
      <c r="D92" s="25" t="s">
        <v>159</v>
      </c>
      <c r="E92" s="25" t="s">
        <v>161</v>
      </c>
      <c r="F92" s="26">
        <v>1</v>
      </c>
      <c r="G92" s="26">
        <v>1</v>
      </c>
      <c r="H92" s="100">
        <v>4</v>
      </c>
      <c r="I92" s="102" t="s">
        <v>795</v>
      </c>
      <c r="J92" s="101">
        <v>4</v>
      </c>
      <c r="K92" s="63">
        <v>1</v>
      </c>
      <c r="L92" s="64">
        <v>0</v>
      </c>
      <c r="M92" s="26">
        <v>11862</v>
      </c>
      <c r="N92" s="68">
        <v>79.06</v>
      </c>
      <c r="O92" s="103">
        <v>71.187050359712231</v>
      </c>
      <c r="P92" s="71">
        <v>0.87301587301587302</v>
      </c>
      <c r="Q92" s="72">
        <v>315</v>
      </c>
      <c r="R92" s="60">
        <f t="shared" si="43"/>
        <v>0.91886622132627871</v>
      </c>
      <c r="S92" s="108">
        <v>0.98000001907348633</v>
      </c>
      <c r="T92" s="163">
        <v>0</v>
      </c>
      <c r="U92" s="177">
        <f t="shared" si="36"/>
        <v>47</v>
      </c>
      <c r="V92" s="230">
        <v>109</v>
      </c>
      <c r="W92" s="188">
        <v>0.16467780429594273</v>
      </c>
      <c r="X92" s="183">
        <v>419</v>
      </c>
      <c r="Y92" s="225">
        <f t="shared" si="37"/>
        <v>0.23967780702722954</v>
      </c>
      <c r="Z92" s="184">
        <v>0.33967781066894531</v>
      </c>
      <c r="AA92" s="152">
        <v>0</v>
      </c>
      <c r="AB92" s="177">
        <f t="shared" si="38"/>
        <v>168</v>
      </c>
      <c r="AC92" s="234">
        <v>391</v>
      </c>
      <c r="AD92" s="155">
        <v>0</v>
      </c>
      <c r="AE92" s="221">
        <f t="shared" si="44"/>
        <v>2.142857142857143E-3</v>
      </c>
      <c r="AF92" s="222">
        <v>5.0000000000000001E-3</v>
      </c>
      <c r="AG92" s="31">
        <v>0</v>
      </c>
      <c r="AH92" s="239">
        <f t="shared" si="39"/>
        <v>11</v>
      </c>
      <c r="AI92" s="240">
        <v>25</v>
      </c>
      <c r="AJ92" s="48">
        <v>0</v>
      </c>
      <c r="AK92" s="246">
        <v>6</v>
      </c>
      <c r="AL92" s="247">
        <v>14</v>
      </c>
      <c r="AM92" s="31" t="s">
        <v>35</v>
      </c>
      <c r="AN92" s="32" t="s">
        <v>35</v>
      </c>
      <c r="AO92" s="34" t="s">
        <v>35</v>
      </c>
      <c r="AP92" s="31" t="s">
        <v>35</v>
      </c>
      <c r="AQ92" s="32" t="s">
        <v>35</v>
      </c>
      <c r="AR92" s="34" t="s">
        <v>35</v>
      </c>
      <c r="AS92" s="90">
        <v>0.96219281663516065</v>
      </c>
      <c r="AT92" s="91">
        <v>1</v>
      </c>
      <c r="AU92" s="91">
        <v>1</v>
      </c>
      <c r="AV92" s="31">
        <v>0</v>
      </c>
      <c r="AW92" s="252">
        <v>293</v>
      </c>
      <c r="AX92" s="253">
        <v>587</v>
      </c>
      <c r="AY92" s="158">
        <v>0</v>
      </c>
      <c r="AZ92" s="176">
        <f t="shared" si="40"/>
        <v>2</v>
      </c>
      <c r="BA92" s="159">
        <v>5</v>
      </c>
      <c r="BB92" s="31">
        <v>0</v>
      </c>
      <c r="BC92" s="258">
        <v>1</v>
      </c>
      <c r="BD92" s="240">
        <v>3</v>
      </c>
      <c r="BE92" s="31" t="s">
        <v>35</v>
      </c>
      <c r="BF92" s="32" t="s">
        <v>35</v>
      </c>
      <c r="BG92" s="34" t="s">
        <v>35</v>
      </c>
      <c r="BH92" s="83">
        <f t="shared" si="41"/>
        <v>11</v>
      </c>
      <c r="BI92" s="84">
        <f t="shared" si="42"/>
        <v>11</v>
      </c>
      <c r="BK92" s="1">
        <v>1</v>
      </c>
    </row>
    <row r="93" spans="1:63" ht="20.100000000000001" customHeight="1" x14ac:dyDescent="0.25">
      <c r="A93" s="25">
        <v>279</v>
      </c>
      <c r="B93" s="25">
        <v>30505</v>
      </c>
      <c r="C93" s="25" t="s">
        <v>136</v>
      </c>
      <c r="D93" s="25" t="s">
        <v>159</v>
      </c>
      <c r="E93" s="25" t="s">
        <v>162</v>
      </c>
      <c r="F93" s="26">
        <v>1</v>
      </c>
      <c r="G93" s="26">
        <v>1</v>
      </c>
      <c r="H93" s="100">
        <v>1</v>
      </c>
      <c r="I93" s="102" t="s">
        <v>793</v>
      </c>
      <c r="J93" s="101">
        <v>4</v>
      </c>
      <c r="K93" s="63">
        <v>1</v>
      </c>
      <c r="L93" s="64">
        <v>0</v>
      </c>
      <c r="M93" s="26">
        <v>6692</v>
      </c>
      <c r="N93" s="68">
        <v>67.88</v>
      </c>
      <c r="O93" s="103">
        <v>100</v>
      </c>
      <c r="P93" s="71">
        <v>0.83796296296296291</v>
      </c>
      <c r="Q93" s="72">
        <v>216</v>
      </c>
      <c r="R93" s="60">
        <f t="shared" si="43"/>
        <v>0.85939152341671088</v>
      </c>
      <c r="S93" s="108">
        <v>0.8879629373550415</v>
      </c>
      <c r="T93" s="163">
        <v>0</v>
      </c>
      <c r="U93" s="177">
        <f t="shared" si="36"/>
        <v>34</v>
      </c>
      <c r="V93" s="230">
        <v>78</v>
      </c>
      <c r="W93" s="188">
        <v>0.24702380952380953</v>
      </c>
      <c r="X93" s="183">
        <v>336</v>
      </c>
      <c r="Y93" s="225">
        <f t="shared" si="37"/>
        <v>0.28988095469215291</v>
      </c>
      <c r="Z93" s="184">
        <v>0.34702381491661072</v>
      </c>
      <c r="AA93" s="152">
        <v>0</v>
      </c>
      <c r="AB93" s="177">
        <f t="shared" si="38"/>
        <v>99</v>
      </c>
      <c r="AC93" s="234">
        <v>230</v>
      </c>
      <c r="AD93" s="155">
        <v>0</v>
      </c>
      <c r="AE93" s="221">
        <f t="shared" si="44"/>
        <v>2.142857142857143E-3</v>
      </c>
      <c r="AF93" s="222">
        <v>5.0000000000000001E-3</v>
      </c>
      <c r="AG93" s="31">
        <v>0</v>
      </c>
      <c r="AH93" s="239">
        <f t="shared" si="39"/>
        <v>11</v>
      </c>
      <c r="AI93" s="240">
        <v>25</v>
      </c>
      <c r="AJ93" s="48">
        <v>0</v>
      </c>
      <c r="AK93" s="246">
        <v>6</v>
      </c>
      <c r="AL93" s="247">
        <v>14</v>
      </c>
      <c r="AM93" s="31" t="s">
        <v>35</v>
      </c>
      <c r="AN93" s="32" t="s">
        <v>35</v>
      </c>
      <c r="AO93" s="34" t="s">
        <v>35</v>
      </c>
      <c r="AP93" s="31" t="s">
        <v>35</v>
      </c>
      <c r="AQ93" s="32" t="s">
        <v>35</v>
      </c>
      <c r="AR93" s="34" t="s">
        <v>35</v>
      </c>
      <c r="AS93" s="90">
        <v>0.74647887323943662</v>
      </c>
      <c r="AT93" s="91">
        <v>0.8</v>
      </c>
      <c r="AU93" s="91">
        <v>0.9</v>
      </c>
      <c r="AV93" s="31">
        <v>0</v>
      </c>
      <c r="AW93" s="252">
        <v>207</v>
      </c>
      <c r="AX93" s="253">
        <v>414</v>
      </c>
      <c r="AY93" s="158">
        <v>0</v>
      </c>
      <c r="AZ93" s="176">
        <f t="shared" si="40"/>
        <v>2</v>
      </c>
      <c r="BA93" s="159">
        <v>4</v>
      </c>
      <c r="BB93" s="31">
        <v>0</v>
      </c>
      <c r="BC93" s="258">
        <v>1</v>
      </c>
      <c r="BD93" s="240">
        <v>3</v>
      </c>
      <c r="BE93" s="31" t="s">
        <v>35</v>
      </c>
      <c r="BF93" s="32" t="s">
        <v>35</v>
      </c>
      <c r="BG93" s="34" t="s">
        <v>35</v>
      </c>
      <c r="BH93" s="83">
        <f t="shared" si="41"/>
        <v>11</v>
      </c>
      <c r="BI93" s="84">
        <f t="shared" si="42"/>
        <v>11</v>
      </c>
      <c r="BK93" s="1">
        <v>1</v>
      </c>
    </row>
    <row r="94" spans="1:63" ht="20.100000000000001" customHeight="1" x14ac:dyDescent="0.25">
      <c r="A94" s="25">
        <v>281</v>
      </c>
      <c r="B94" s="25">
        <v>30601</v>
      </c>
      <c r="C94" s="25" t="s">
        <v>136</v>
      </c>
      <c r="D94" s="25" t="s">
        <v>163</v>
      </c>
      <c r="E94" s="25" t="s">
        <v>163</v>
      </c>
      <c r="F94" s="26">
        <v>2</v>
      </c>
      <c r="G94" s="26">
        <v>4</v>
      </c>
      <c r="H94" s="100">
        <v>3</v>
      </c>
      <c r="I94" s="101" t="s">
        <v>796</v>
      </c>
      <c r="J94" s="101">
        <v>1</v>
      </c>
      <c r="K94" s="63">
        <v>0</v>
      </c>
      <c r="L94" s="64">
        <v>0</v>
      </c>
      <c r="M94" s="26">
        <v>6971</v>
      </c>
      <c r="N94" s="68">
        <v>41.98</v>
      </c>
      <c r="O94" s="103">
        <v>100</v>
      </c>
      <c r="P94" s="71">
        <v>0.9634703196347032</v>
      </c>
      <c r="Q94" s="72">
        <v>219</v>
      </c>
      <c r="R94" s="60">
        <f t="shared" si="43"/>
        <v>0.96347032826629564</v>
      </c>
      <c r="S94" s="108">
        <v>0.96347033977508545</v>
      </c>
      <c r="T94" s="163">
        <v>0</v>
      </c>
      <c r="U94" s="177">
        <f t="shared" si="36"/>
        <v>49</v>
      </c>
      <c r="V94" s="230">
        <v>114</v>
      </c>
      <c r="W94" s="188">
        <v>2.2408963585434174E-2</v>
      </c>
      <c r="X94" s="183">
        <v>357</v>
      </c>
      <c r="Y94" s="225">
        <f t="shared" si="37"/>
        <v>8.6694679853199674E-2</v>
      </c>
      <c r="Z94" s="184">
        <v>0.17240896821022034</v>
      </c>
      <c r="AA94" s="152">
        <v>0</v>
      </c>
      <c r="AB94" s="177">
        <f t="shared" si="38"/>
        <v>93</v>
      </c>
      <c r="AC94" s="234">
        <v>216</v>
      </c>
      <c r="AD94" s="31" t="s">
        <v>35</v>
      </c>
      <c r="AE94" s="32" t="s">
        <v>35</v>
      </c>
      <c r="AF94" s="34" t="s">
        <v>35</v>
      </c>
      <c r="AG94" s="31">
        <v>0</v>
      </c>
      <c r="AH94" s="239">
        <f t="shared" si="39"/>
        <v>11</v>
      </c>
      <c r="AI94" s="240">
        <v>25</v>
      </c>
      <c r="AJ94" s="48">
        <v>0</v>
      </c>
      <c r="AK94" s="246">
        <v>2</v>
      </c>
      <c r="AL94" s="247">
        <v>10</v>
      </c>
      <c r="AM94" s="111">
        <v>0</v>
      </c>
      <c r="AN94" s="172">
        <f>((AO94-AM94)*3/7)+AM94</f>
        <v>0.36428571428571427</v>
      </c>
      <c r="AO94" s="113">
        <v>0.85</v>
      </c>
      <c r="AP94" s="111">
        <v>0</v>
      </c>
      <c r="AQ94" s="172">
        <f>((AR94-AP94)*3/7)+AP94</f>
        <v>0.36428571428571427</v>
      </c>
      <c r="AR94" s="113">
        <v>0.85</v>
      </c>
      <c r="AS94" s="90">
        <v>0.92664092664092668</v>
      </c>
      <c r="AT94" s="91">
        <v>0.95</v>
      </c>
      <c r="AU94" s="91">
        <v>1</v>
      </c>
      <c r="AV94" s="31">
        <v>0</v>
      </c>
      <c r="AW94" s="252">
        <v>130</v>
      </c>
      <c r="AX94" s="253">
        <v>260</v>
      </c>
      <c r="AY94" s="158">
        <v>0</v>
      </c>
      <c r="AZ94" s="176">
        <f t="shared" si="40"/>
        <v>1</v>
      </c>
      <c r="BA94" s="159">
        <v>2</v>
      </c>
      <c r="BB94" s="31">
        <v>0</v>
      </c>
      <c r="BC94" s="258">
        <v>1</v>
      </c>
      <c r="BD94" s="240">
        <v>3</v>
      </c>
      <c r="BE94" s="31" t="s">
        <v>35</v>
      </c>
      <c r="BF94" s="32" t="s">
        <v>35</v>
      </c>
      <c r="BG94" s="34" t="s">
        <v>35</v>
      </c>
      <c r="BH94" s="83">
        <f t="shared" si="41"/>
        <v>12</v>
      </c>
      <c r="BI94" s="84">
        <f t="shared" si="42"/>
        <v>12</v>
      </c>
      <c r="BK94" s="1">
        <v>1</v>
      </c>
    </row>
    <row r="95" spans="1:63" ht="20.100000000000001" customHeight="1" x14ac:dyDescent="0.25">
      <c r="A95" s="25">
        <v>282</v>
      </c>
      <c r="B95" s="25">
        <v>30602</v>
      </c>
      <c r="C95" s="25" t="s">
        <v>136</v>
      </c>
      <c r="D95" s="25" t="s">
        <v>163</v>
      </c>
      <c r="E95" s="25" t="s">
        <v>164</v>
      </c>
      <c r="F95" s="26">
        <v>1</v>
      </c>
      <c r="G95" s="26">
        <v>2</v>
      </c>
      <c r="H95" s="100">
        <v>4</v>
      </c>
      <c r="I95" s="102" t="s">
        <v>795</v>
      </c>
      <c r="J95" s="101">
        <v>4</v>
      </c>
      <c r="K95" s="63">
        <v>1</v>
      </c>
      <c r="L95" s="64">
        <v>1</v>
      </c>
      <c r="M95" s="26">
        <v>12578</v>
      </c>
      <c r="N95" s="68">
        <v>62.77</v>
      </c>
      <c r="O95" s="103">
        <v>43.986254295532646</v>
      </c>
      <c r="P95" s="71">
        <v>0.96955503512880559</v>
      </c>
      <c r="Q95" s="72">
        <v>427</v>
      </c>
      <c r="R95" s="60">
        <f t="shared" si="43"/>
        <v>0.96955502878746169</v>
      </c>
      <c r="S95" s="108">
        <v>0.96955502033233643</v>
      </c>
      <c r="T95" s="163">
        <v>0</v>
      </c>
      <c r="U95" s="177">
        <f t="shared" si="36"/>
        <v>67</v>
      </c>
      <c r="V95" s="230">
        <v>155</v>
      </c>
      <c r="W95" s="188">
        <v>4.9342105263157895E-2</v>
      </c>
      <c r="X95" s="183">
        <v>608</v>
      </c>
      <c r="Y95" s="225">
        <f t="shared" si="37"/>
        <v>0.12434210633873044</v>
      </c>
      <c r="Z95" s="184">
        <v>0.22434210777282715</v>
      </c>
      <c r="AA95" s="152">
        <v>0</v>
      </c>
      <c r="AB95" s="177">
        <f t="shared" si="38"/>
        <v>161</v>
      </c>
      <c r="AC95" s="234">
        <v>375</v>
      </c>
      <c r="AD95" s="155">
        <v>0</v>
      </c>
      <c r="AE95" s="221">
        <f t="shared" si="44"/>
        <v>2.142857142857143E-3</v>
      </c>
      <c r="AF95" s="222">
        <v>5.0000000000000001E-3</v>
      </c>
      <c r="AG95" s="31">
        <v>0</v>
      </c>
      <c r="AH95" s="239">
        <f t="shared" si="39"/>
        <v>11</v>
      </c>
      <c r="AI95" s="240">
        <v>25</v>
      </c>
      <c r="AJ95" s="48">
        <v>0</v>
      </c>
      <c r="AK95" s="246">
        <v>6</v>
      </c>
      <c r="AL95" s="247">
        <v>14</v>
      </c>
      <c r="AM95" s="31" t="s">
        <v>35</v>
      </c>
      <c r="AN95" s="32" t="s">
        <v>35</v>
      </c>
      <c r="AO95" s="34" t="s">
        <v>35</v>
      </c>
      <c r="AP95" s="31" t="s">
        <v>35</v>
      </c>
      <c r="AQ95" s="32" t="s">
        <v>35</v>
      </c>
      <c r="AR95" s="34" t="s">
        <v>35</v>
      </c>
      <c r="AS95" s="90">
        <v>0.87598944591029027</v>
      </c>
      <c r="AT95" s="91">
        <v>0.9</v>
      </c>
      <c r="AU95" s="91">
        <v>0.95</v>
      </c>
      <c r="AV95" s="31">
        <v>0</v>
      </c>
      <c r="AW95" s="252">
        <v>217</v>
      </c>
      <c r="AX95" s="253">
        <v>435</v>
      </c>
      <c r="AY95" s="158" t="s">
        <v>35</v>
      </c>
      <c r="AZ95" s="223" t="str">
        <f t="shared" si="40"/>
        <v>No corresponde</v>
      </c>
      <c r="BA95" s="159" t="s">
        <v>35</v>
      </c>
      <c r="BB95" s="31">
        <v>0</v>
      </c>
      <c r="BC95" s="258">
        <v>1</v>
      </c>
      <c r="BD95" s="240">
        <v>3</v>
      </c>
      <c r="BE95" s="31" t="s">
        <v>35</v>
      </c>
      <c r="BF95" s="32" t="s">
        <v>35</v>
      </c>
      <c r="BG95" s="34" t="s">
        <v>35</v>
      </c>
      <c r="BH95" s="83">
        <f t="shared" si="41"/>
        <v>10</v>
      </c>
      <c r="BI95" s="84">
        <f t="shared" si="42"/>
        <v>10</v>
      </c>
      <c r="BK95" s="1">
        <v>1</v>
      </c>
    </row>
    <row r="96" spans="1:63" ht="20.100000000000001" customHeight="1" x14ac:dyDescent="0.25">
      <c r="A96" s="25">
        <v>284</v>
      </c>
      <c r="B96" s="25">
        <v>30604</v>
      </c>
      <c r="C96" s="25" t="s">
        <v>136</v>
      </c>
      <c r="D96" s="25" t="s">
        <v>163</v>
      </c>
      <c r="E96" s="25" t="s">
        <v>165</v>
      </c>
      <c r="F96" s="26">
        <v>1</v>
      </c>
      <c r="G96" s="26">
        <v>2</v>
      </c>
      <c r="H96" s="100">
        <v>2</v>
      </c>
      <c r="I96" s="102" t="s">
        <v>794</v>
      </c>
      <c r="J96" s="101">
        <v>1</v>
      </c>
      <c r="K96" s="63">
        <v>0</v>
      </c>
      <c r="L96" s="64">
        <v>0</v>
      </c>
      <c r="M96" s="26">
        <v>9107</v>
      </c>
      <c r="N96" s="68">
        <v>61.25</v>
      </c>
      <c r="O96" s="103">
        <v>100</v>
      </c>
      <c r="P96" s="71">
        <v>0.81526104417670686</v>
      </c>
      <c r="Q96" s="72">
        <v>249</v>
      </c>
      <c r="R96" s="60">
        <f t="shared" si="43"/>
        <v>0.84740390554626166</v>
      </c>
      <c r="S96" s="108">
        <v>0.89026105403900146</v>
      </c>
      <c r="T96" s="163">
        <v>0</v>
      </c>
      <c r="U96" s="177">
        <f t="shared" si="36"/>
        <v>36</v>
      </c>
      <c r="V96" s="230">
        <v>82</v>
      </c>
      <c r="W96" s="188">
        <v>5.9016393442622953E-2</v>
      </c>
      <c r="X96" s="183">
        <v>305</v>
      </c>
      <c r="Y96" s="225">
        <f t="shared" si="37"/>
        <v>0.11258782123933073</v>
      </c>
      <c r="Z96" s="184">
        <v>0.1840163916349411</v>
      </c>
      <c r="AA96" s="152">
        <v>0</v>
      </c>
      <c r="AB96" s="177">
        <f t="shared" si="38"/>
        <v>114</v>
      </c>
      <c r="AC96" s="234">
        <v>264</v>
      </c>
      <c r="AD96" s="155">
        <v>0</v>
      </c>
      <c r="AE96" s="221">
        <f t="shared" si="44"/>
        <v>2.142857142857143E-3</v>
      </c>
      <c r="AF96" s="222">
        <v>5.0000000000000001E-3</v>
      </c>
      <c r="AG96" s="31">
        <v>0</v>
      </c>
      <c r="AH96" s="239">
        <f t="shared" si="39"/>
        <v>11</v>
      </c>
      <c r="AI96" s="240">
        <v>25</v>
      </c>
      <c r="AJ96" s="48">
        <v>0</v>
      </c>
      <c r="AK96" s="246">
        <v>6</v>
      </c>
      <c r="AL96" s="247">
        <v>14</v>
      </c>
      <c r="AM96" s="31" t="s">
        <v>35</v>
      </c>
      <c r="AN96" s="32" t="s">
        <v>35</v>
      </c>
      <c r="AO96" s="34" t="s">
        <v>35</v>
      </c>
      <c r="AP96" s="31" t="s">
        <v>35</v>
      </c>
      <c r="AQ96" s="32" t="s">
        <v>35</v>
      </c>
      <c r="AR96" s="34" t="s">
        <v>35</v>
      </c>
      <c r="AS96" s="90">
        <v>0.49537037037037035</v>
      </c>
      <c r="AT96" s="91">
        <v>0.7</v>
      </c>
      <c r="AU96" s="91">
        <v>0.8</v>
      </c>
      <c r="AV96" s="31">
        <v>0</v>
      </c>
      <c r="AW96" s="252">
        <v>211</v>
      </c>
      <c r="AX96" s="253">
        <v>423</v>
      </c>
      <c r="AY96" s="158">
        <v>0</v>
      </c>
      <c r="AZ96" s="176">
        <f t="shared" si="40"/>
        <v>1</v>
      </c>
      <c r="BA96" s="159">
        <v>2</v>
      </c>
      <c r="BB96" s="31">
        <v>0</v>
      </c>
      <c r="BC96" s="258">
        <v>1</v>
      </c>
      <c r="BD96" s="240">
        <v>3</v>
      </c>
      <c r="BE96" s="31" t="s">
        <v>35</v>
      </c>
      <c r="BF96" s="32" t="s">
        <v>35</v>
      </c>
      <c r="BG96" s="34" t="s">
        <v>35</v>
      </c>
      <c r="BH96" s="83">
        <f t="shared" si="41"/>
        <v>11</v>
      </c>
      <c r="BI96" s="84">
        <f t="shared" si="42"/>
        <v>11</v>
      </c>
      <c r="BK96" s="1">
        <v>1</v>
      </c>
    </row>
    <row r="97" spans="1:63" ht="20.100000000000001" customHeight="1" x14ac:dyDescent="0.25">
      <c r="A97" s="25">
        <v>286</v>
      </c>
      <c r="B97" s="25">
        <v>30606</v>
      </c>
      <c r="C97" s="25" t="s">
        <v>136</v>
      </c>
      <c r="D97" s="25" t="s">
        <v>163</v>
      </c>
      <c r="E97" s="25" t="s">
        <v>166</v>
      </c>
      <c r="F97" s="26">
        <v>1</v>
      </c>
      <c r="G97" s="26">
        <v>2</v>
      </c>
      <c r="H97" s="100">
        <v>2</v>
      </c>
      <c r="I97" s="102" t="s">
        <v>794</v>
      </c>
      <c r="J97" s="101">
        <v>1</v>
      </c>
      <c r="K97" s="63">
        <v>0</v>
      </c>
      <c r="L97" s="64">
        <v>0</v>
      </c>
      <c r="M97" s="26">
        <v>3797</v>
      </c>
      <c r="N97" s="68">
        <v>65.56</v>
      </c>
      <c r="O97" s="103">
        <v>100</v>
      </c>
      <c r="P97" s="71">
        <v>0.73611111111111116</v>
      </c>
      <c r="Q97" s="72">
        <v>144</v>
      </c>
      <c r="R97" s="60">
        <f t="shared" si="43"/>
        <v>0.76825396030668236</v>
      </c>
      <c r="S97" s="108">
        <v>0.81111109256744385</v>
      </c>
      <c r="T97" s="163">
        <v>0</v>
      </c>
      <c r="U97" s="177">
        <f t="shared" si="36"/>
        <v>14</v>
      </c>
      <c r="V97" s="230">
        <v>31</v>
      </c>
      <c r="W97" s="188">
        <v>8.1300813008130079E-2</v>
      </c>
      <c r="X97" s="183">
        <v>123</v>
      </c>
      <c r="Y97" s="225">
        <f t="shared" si="37"/>
        <v>0.13487224028154809</v>
      </c>
      <c r="Z97" s="184">
        <v>0.20630080997943878</v>
      </c>
      <c r="AA97" s="152">
        <v>0</v>
      </c>
      <c r="AB97" s="177">
        <f t="shared" si="38"/>
        <v>68</v>
      </c>
      <c r="AC97" s="234">
        <v>157</v>
      </c>
      <c r="AD97" s="155">
        <v>0</v>
      </c>
      <c r="AE97" s="221">
        <f t="shared" si="44"/>
        <v>2.142857142857143E-3</v>
      </c>
      <c r="AF97" s="222">
        <v>5.0000000000000001E-3</v>
      </c>
      <c r="AG97" s="31">
        <v>0</v>
      </c>
      <c r="AH97" s="239">
        <f t="shared" si="39"/>
        <v>7</v>
      </c>
      <c r="AI97" s="240">
        <v>15</v>
      </c>
      <c r="AJ97" s="48">
        <v>0</v>
      </c>
      <c r="AK97" s="246">
        <v>2</v>
      </c>
      <c r="AL97" s="247">
        <v>10</v>
      </c>
      <c r="AM97" s="31" t="s">
        <v>35</v>
      </c>
      <c r="AN97" s="32" t="s">
        <v>35</v>
      </c>
      <c r="AO97" s="34" t="s">
        <v>35</v>
      </c>
      <c r="AP97" s="31" t="s">
        <v>35</v>
      </c>
      <c r="AQ97" s="32" t="s">
        <v>35</v>
      </c>
      <c r="AR97" s="34" t="s">
        <v>35</v>
      </c>
      <c r="AS97" s="90">
        <v>0.86263736263736268</v>
      </c>
      <c r="AT97" s="91">
        <v>0.9</v>
      </c>
      <c r="AU97" s="91">
        <v>0.95</v>
      </c>
      <c r="AV97" s="31">
        <v>0</v>
      </c>
      <c r="AW97" s="252">
        <v>123</v>
      </c>
      <c r="AX97" s="253">
        <v>247</v>
      </c>
      <c r="AY97" s="158">
        <v>0</v>
      </c>
      <c r="AZ97" s="176">
        <f t="shared" si="40"/>
        <v>1</v>
      </c>
      <c r="BA97" s="159">
        <v>2</v>
      </c>
      <c r="BB97" s="31">
        <v>0</v>
      </c>
      <c r="BC97" s="258">
        <v>1</v>
      </c>
      <c r="BD97" s="240">
        <v>3</v>
      </c>
      <c r="BE97" s="31" t="s">
        <v>35</v>
      </c>
      <c r="BF97" s="32" t="s">
        <v>35</v>
      </c>
      <c r="BG97" s="34" t="s">
        <v>35</v>
      </c>
      <c r="BH97" s="83">
        <f t="shared" si="41"/>
        <v>11</v>
      </c>
      <c r="BI97" s="84">
        <f t="shared" si="42"/>
        <v>11</v>
      </c>
      <c r="BK97" s="1">
        <v>1</v>
      </c>
    </row>
    <row r="98" spans="1:63" ht="20.100000000000001" customHeight="1" x14ac:dyDescent="0.25">
      <c r="A98" s="25">
        <v>288</v>
      </c>
      <c r="B98" s="25">
        <v>30608</v>
      </c>
      <c r="C98" s="25" t="s">
        <v>136</v>
      </c>
      <c r="D98" s="25" t="s">
        <v>163</v>
      </c>
      <c r="E98" s="25" t="s">
        <v>167</v>
      </c>
      <c r="F98" s="26">
        <v>1</v>
      </c>
      <c r="G98" s="26">
        <v>1</v>
      </c>
      <c r="H98" s="100">
        <v>1</v>
      </c>
      <c r="I98" s="102" t="s">
        <v>793</v>
      </c>
      <c r="J98" s="101">
        <v>4</v>
      </c>
      <c r="K98" s="63">
        <v>1</v>
      </c>
      <c r="L98" s="64">
        <v>0</v>
      </c>
      <c r="M98" s="26">
        <v>5356</v>
      </c>
      <c r="N98" s="68">
        <v>73.12</v>
      </c>
      <c r="O98" s="103">
        <v>100</v>
      </c>
      <c r="P98" s="71">
        <v>0.97282608695652173</v>
      </c>
      <c r="Q98" s="72">
        <v>184</v>
      </c>
      <c r="R98" s="60">
        <f t="shared" si="43"/>
        <v>0.97282607696071177</v>
      </c>
      <c r="S98" s="108">
        <v>0.97282606363296509</v>
      </c>
      <c r="T98" s="163">
        <v>0</v>
      </c>
      <c r="U98" s="177">
        <f t="shared" si="36"/>
        <v>26</v>
      </c>
      <c r="V98" s="230">
        <v>59</v>
      </c>
      <c r="W98" s="188">
        <v>0.52838427947598254</v>
      </c>
      <c r="X98" s="183">
        <v>229</v>
      </c>
      <c r="Y98" s="225">
        <f t="shared" si="37"/>
        <v>0.57124142775443365</v>
      </c>
      <c r="Z98" s="184">
        <v>0.6283842921257019</v>
      </c>
      <c r="AA98" s="152">
        <v>0</v>
      </c>
      <c r="AB98" s="177">
        <f t="shared" si="38"/>
        <v>78</v>
      </c>
      <c r="AC98" s="234">
        <v>181</v>
      </c>
      <c r="AD98" s="155">
        <v>0</v>
      </c>
      <c r="AE98" s="221">
        <f t="shared" si="44"/>
        <v>2.142857142857143E-3</v>
      </c>
      <c r="AF98" s="222">
        <v>5.0000000000000001E-3</v>
      </c>
      <c r="AG98" s="31">
        <v>0</v>
      </c>
      <c r="AH98" s="239">
        <f t="shared" si="39"/>
        <v>11</v>
      </c>
      <c r="AI98" s="240">
        <v>25</v>
      </c>
      <c r="AJ98" s="48">
        <v>0</v>
      </c>
      <c r="AK98" s="246">
        <v>6</v>
      </c>
      <c r="AL98" s="247">
        <v>14</v>
      </c>
      <c r="AM98" s="31" t="s">
        <v>35</v>
      </c>
      <c r="AN98" s="32" t="s">
        <v>35</v>
      </c>
      <c r="AO98" s="34" t="s">
        <v>35</v>
      </c>
      <c r="AP98" s="31" t="s">
        <v>35</v>
      </c>
      <c r="AQ98" s="32" t="s">
        <v>35</v>
      </c>
      <c r="AR98" s="34" t="s">
        <v>35</v>
      </c>
      <c r="AS98" s="90">
        <v>0.96478873239436624</v>
      </c>
      <c r="AT98" s="91">
        <v>1</v>
      </c>
      <c r="AU98" s="91">
        <v>1</v>
      </c>
      <c r="AV98" s="31">
        <v>0</v>
      </c>
      <c r="AW98" s="252">
        <v>166</v>
      </c>
      <c r="AX98" s="253">
        <v>333</v>
      </c>
      <c r="AY98" s="158">
        <v>0</v>
      </c>
      <c r="AZ98" s="176">
        <f t="shared" si="40"/>
        <v>1</v>
      </c>
      <c r="BA98" s="159">
        <v>2</v>
      </c>
      <c r="BB98" s="31">
        <v>0</v>
      </c>
      <c r="BC98" s="258">
        <v>1</v>
      </c>
      <c r="BD98" s="240">
        <v>3</v>
      </c>
      <c r="BE98" s="31" t="s">
        <v>35</v>
      </c>
      <c r="BF98" s="32" t="s">
        <v>35</v>
      </c>
      <c r="BG98" s="34" t="s">
        <v>35</v>
      </c>
      <c r="BH98" s="83">
        <f t="shared" si="41"/>
        <v>11</v>
      </c>
      <c r="BI98" s="84">
        <f t="shared" si="42"/>
        <v>11</v>
      </c>
      <c r="BK98" s="1">
        <v>1</v>
      </c>
    </row>
    <row r="99" spans="1:63" ht="20.100000000000001" customHeight="1" x14ac:dyDescent="0.25">
      <c r="A99" s="25">
        <v>289</v>
      </c>
      <c r="B99" s="25">
        <v>30609</v>
      </c>
      <c r="C99" s="25" t="s">
        <v>136</v>
      </c>
      <c r="D99" s="25" t="s">
        <v>163</v>
      </c>
      <c r="E99" s="80" t="s">
        <v>775</v>
      </c>
      <c r="F99" s="26">
        <v>1</v>
      </c>
      <c r="G99" s="26">
        <v>2</v>
      </c>
      <c r="H99" s="100">
        <v>2</v>
      </c>
      <c r="I99" s="102" t="s">
        <v>794</v>
      </c>
      <c r="J99" s="101">
        <v>1</v>
      </c>
      <c r="K99" s="63">
        <v>0</v>
      </c>
      <c r="L99" s="64">
        <v>0</v>
      </c>
      <c r="M99" s="26">
        <v>3396</v>
      </c>
      <c r="N99" s="68">
        <v>65.56</v>
      </c>
      <c r="O99" s="103">
        <v>100</v>
      </c>
      <c r="P99" s="71">
        <v>0.81707317073170727</v>
      </c>
      <c r="Q99" s="72">
        <v>82</v>
      </c>
      <c r="R99" s="60">
        <f t="shared" si="43"/>
        <v>0.84921602089645964</v>
      </c>
      <c r="S99" s="108">
        <v>0.89207315444946289</v>
      </c>
      <c r="T99" s="163">
        <v>0</v>
      </c>
      <c r="U99" s="177">
        <f t="shared" si="36"/>
        <v>22</v>
      </c>
      <c r="V99" s="230">
        <v>50</v>
      </c>
      <c r="W99" s="188">
        <v>5.4794520547945202E-2</v>
      </c>
      <c r="X99" s="183">
        <v>146</v>
      </c>
      <c r="Y99" s="225">
        <f t="shared" si="37"/>
        <v>0.10836594894440907</v>
      </c>
      <c r="Z99" s="184">
        <v>0.17979452013969421</v>
      </c>
      <c r="AA99" s="152">
        <v>0</v>
      </c>
      <c r="AB99" s="177">
        <f t="shared" si="38"/>
        <v>28</v>
      </c>
      <c r="AC99" s="234">
        <v>65</v>
      </c>
      <c r="AD99" s="155">
        <v>0</v>
      </c>
      <c r="AE99" s="221">
        <f t="shared" si="44"/>
        <v>2.142857142857143E-3</v>
      </c>
      <c r="AF99" s="222">
        <v>5.0000000000000001E-3</v>
      </c>
      <c r="AG99" s="31">
        <v>0</v>
      </c>
      <c r="AH99" s="239">
        <f t="shared" si="39"/>
        <v>7</v>
      </c>
      <c r="AI99" s="240">
        <v>15</v>
      </c>
      <c r="AJ99" s="48">
        <v>0</v>
      </c>
      <c r="AK99" s="246">
        <v>2</v>
      </c>
      <c r="AL99" s="247">
        <v>10</v>
      </c>
      <c r="AM99" s="31" t="s">
        <v>35</v>
      </c>
      <c r="AN99" s="32" t="s">
        <v>35</v>
      </c>
      <c r="AO99" s="34" t="s">
        <v>35</v>
      </c>
      <c r="AP99" s="31" t="s">
        <v>35</v>
      </c>
      <c r="AQ99" s="32" t="s">
        <v>35</v>
      </c>
      <c r="AR99" s="34" t="s">
        <v>35</v>
      </c>
      <c r="AS99" s="90">
        <v>0.97966101694915253</v>
      </c>
      <c r="AT99" s="91">
        <v>1</v>
      </c>
      <c r="AU99" s="91">
        <v>1</v>
      </c>
      <c r="AV99" s="31">
        <v>0</v>
      </c>
      <c r="AW99" s="252">
        <v>138</v>
      </c>
      <c r="AX99" s="253">
        <v>276</v>
      </c>
      <c r="AY99" s="158">
        <v>0</v>
      </c>
      <c r="AZ99" s="176">
        <f t="shared" si="40"/>
        <v>0</v>
      </c>
      <c r="BA99" s="159">
        <v>1</v>
      </c>
      <c r="BB99" s="31">
        <v>0</v>
      </c>
      <c r="BC99" s="258">
        <v>1</v>
      </c>
      <c r="BD99" s="240">
        <v>3</v>
      </c>
      <c r="BE99" s="31" t="s">
        <v>35</v>
      </c>
      <c r="BF99" s="32" t="s">
        <v>35</v>
      </c>
      <c r="BG99" s="34" t="s">
        <v>35</v>
      </c>
      <c r="BH99" s="83">
        <f t="shared" si="41"/>
        <v>10</v>
      </c>
      <c r="BI99" s="84">
        <f t="shared" si="42"/>
        <v>11</v>
      </c>
      <c r="BK99" s="1">
        <v>1</v>
      </c>
    </row>
    <row r="100" spans="1:63" ht="20.100000000000001" customHeight="1" x14ac:dyDescent="0.25">
      <c r="A100" s="25">
        <v>291</v>
      </c>
      <c r="B100" s="25">
        <v>30611</v>
      </c>
      <c r="C100" s="25" t="s">
        <v>136</v>
      </c>
      <c r="D100" s="25" t="s">
        <v>163</v>
      </c>
      <c r="E100" s="80" t="s">
        <v>776</v>
      </c>
      <c r="F100" s="26">
        <v>1</v>
      </c>
      <c r="G100" s="26">
        <v>2</v>
      </c>
      <c r="H100" s="100">
        <v>2</v>
      </c>
      <c r="I100" s="102" t="s">
        <v>794</v>
      </c>
      <c r="J100" s="101">
        <v>1</v>
      </c>
      <c r="K100" s="63">
        <v>0</v>
      </c>
      <c r="L100" s="64">
        <v>0</v>
      </c>
      <c r="M100" s="26">
        <v>1271</v>
      </c>
      <c r="N100" s="68">
        <v>61.25</v>
      </c>
      <c r="O100" s="103">
        <v>100</v>
      </c>
      <c r="P100" s="71">
        <v>1</v>
      </c>
      <c r="Q100" s="72">
        <v>27</v>
      </c>
      <c r="R100" s="60">
        <f t="shared" si="43"/>
        <v>1</v>
      </c>
      <c r="S100" s="108">
        <v>1</v>
      </c>
      <c r="T100" s="163">
        <v>0</v>
      </c>
      <c r="U100" s="177">
        <f t="shared" si="36"/>
        <v>8</v>
      </c>
      <c r="V100" s="230">
        <v>18</v>
      </c>
      <c r="W100" s="188">
        <v>6.3492063492063489E-2</v>
      </c>
      <c r="X100" s="183">
        <v>63</v>
      </c>
      <c r="Y100" s="225">
        <f t="shared" si="37"/>
        <v>0.11706349044159697</v>
      </c>
      <c r="Z100" s="184">
        <v>0.1884920597076416</v>
      </c>
      <c r="AA100" s="152">
        <v>0</v>
      </c>
      <c r="AB100" s="177">
        <f t="shared" si="38"/>
        <v>15</v>
      </c>
      <c r="AC100" s="234">
        <v>33</v>
      </c>
      <c r="AD100" s="155">
        <v>0</v>
      </c>
      <c r="AE100" s="221">
        <f t="shared" si="44"/>
        <v>2.142857142857143E-3</v>
      </c>
      <c r="AF100" s="222">
        <v>5.0000000000000001E-3</v>
      </c>
      <c r="AG100" s="31">
        <v>0</v>
      </c>
      <c r="AH100" s="239">
        <f t="shared" si="39"/>
        <v>3</v>
      </c>
      <c r="AI100" s="240">
        <v>5</v>
      </c>
      <c r="AJ100" s="48">
        <v>0</v>
      </c>
      <c r="AK100" s="246">
        <v>2</v>
      </c>
      <c r="AL100" s="247">
        <v>10</v>
      </c>
      <c r="AM100" s="31" t="s">
        <v>35</v>
      </c>
      <c r="AN100" s="32" t="s">
        <v>35</v>
      </c>
      <c r="AO100" s="34" t="s">
        <v>35</v>
      </c>
      <c r="AP100" s="31" t="s">
        <v>35</v>
      </c>
      <c r="AQ100" s="32" t="s">
        <v>35</v>
      </c>
      <c r="AR100" s="34" t="s">
        <v>35</v>
      </c>
      <c r="AS100" s="90">
        <v>0.7219512195121951</v>
      </c>
      <c r="AT100" s="91">
        <v>0.8</v>
      </c>
      <c r="AU100" s="91">
        <v>0.9</v>
      </c>
      <c r="AV100" s="31">
        <v>0</v>
      </c>
      <c r="AW100" s="252">
        <v>45</v>
      </c>
      <c r="AX100" s="253">
        <v>90</v>
      </c>
      <c r="AY100" s="158">
        <v>0</v>
      </c>
      <c r="AZ100" s="176">
        <f t="shared" si="40"/>
        <v>0</v>
      </c>
      <c r="BA100" s="159">
        <v>1</v>
      </c>
      <c r="BB100" s="31">
        <v>0</v>
      </c>
      <c r="BC100" s="258">
        <v>1</v>
      </c>
      <c r="BD100" s="240">
        <v>3</v>
      </c>
      <c r="BE100" s="31" t="s">
        <v>35</v>
      </c>
      <c r="BF100" s="32" t="s">
        <v>35</v>
      </c>
      <c r="BG100" s="34" t="s">
        <v>35</v>
      </c>
      <c r="BH100" s="83">
        <f t="shared" si="41"/>
        <v>10</v>
      </c>
      <c r="BI100" s="84">
        <f t="shared" si="42"/>
        <v>11</v>
      </c>
      <c r="BK100" s="1">
        <v>1</v>
      </c>
    </row>
    <row r="101" spans="1:63" ht="20.100000000000001" customHeight="1" x14ac:dyDescent="0.25">
      <c r="A101" s="25">
        <v>292</v>
      </c>
      <c r="B101" s="25">
        <v>30701</v>
      </c>
      <c r="C101" s="25" t="s">
        <v>136</v>
      </c>
      <c r="D101" s="25" t="s">
        <v>168</v>
      </c>
      <c r="E101" s="25" t="s">
        <v>169</v>
      </c>
      <c r="F101" s="26">
        <v>1</v>
      </c>
      <c r="G101" s="26">
        <v>3</v>
      </c>
      <c r="H101" s="100">
        <v>4</v>
      </c>
      <c r="I101" s="102" t="s">
        <v>795</v>
      </c>
      <c r="J101" s="101">
        <v>1</v>
      </c>
      <c r="K101" s="63">
        <v>0</v>
      </c>
      <c r="L101" s="64">
        <v>0</v>
      </c>
      <c r="M101" s="26">
        <v>5389</v>
      </c>
      <c r="N101" s="68">
        <v>54.46</v>
      </c>
      <c r="O101" s="103">
        <v>49.791666666666664</v>
      </c>
      <c r="P101" s="71">
        <v>0.71074380165289253</v>
      </c>
      <c r="Q101" s="72">
        <v>121</v>
      </c>
      <c r="R101" s="60">
        <f t="shared" si="43"/>
        <v>0.76431522304642996</v>
      </c>
      <c r="S101" s="108">
        <v>0.83574378490447998</v>
      </c>
      <c r="T101" s="163">
        <v>0</v>
      </c>
      <c r="U101" s="177">
        <f t="shared" si="36"/>
        <v>27</v>
      </c>
      <c r="V101" s="230">
        <v>62</v>
      </c>
      <c r="W101" s="188">
        <v>3.8095238095238099E-2</v>
      </c>
      <c r="X101" s="183">
        <v>210</v>
      </c>
      <c r="Y101" s="225">
        <f t="shared" si="37"/>
        <v>0.11309523584485864</v>
      </c>
      <c r="Z101" s="184">
        <v>0.21309523284435272</v>
      </c>
      <c r="AA101" s="152">
        <v>0</v>
      </c>
      <c r="AB101" s="177">
        <f t="shared" si="38"/>
        <v>91</v>
      </c>
      <c r="AC101" s="234">
        <v>211</v>
      </c>
      <c r="AD101" s="31" t="s">
        <v>35</v>
      </c>
      <c r="AE101" s="32" t="s">
        <v>35</v>
      </c>
      <c r="AF101" s="34" t="s">
        <v>35</v>
      </c>
      <c r="AG101" s="31">
        <v>0</v>
      </c>
      <c r="AH101" s="239">
        <f t="shared" si="39"/>
        <v>11</v>
      </c>
      <c r="AI101" s="240">
        <v>25</v>
      </c>
      <c r="AJ101" s="48">
        <v>0</v>
      </c>
      <c r="AK101" s="246">
        <v>2</v>
      </c>
      <c r="AL101" s="247">
        <v>10</v>
      </c>
      <c r="AM101" s="111">
        <v>0</v>
      </c>
      <c r="AN101" s="172">
        <f>((AO101-AM101)*3/7)+AM101</f>
        <v>0.36428571428571427</v>
      </c>
      <c r="AO101" s="113">
        <v>0.85</v>
      </c>
      <c r="AP101" s="111">
        <v>0</v>
      </c>
      <c r="AQ101" s="172">
        <f>((AR101-AP101)*3/7)+AP101</f>
        <v>0.36428571428571427</v>
      </c>
      <c r="AR101" s="113">
        <v>0.85</v>
      </c>
      <c r="AS101" s="90">
        <v>0.96153846153846156</v>
      </c>
      <c r="AT101" s="91">
        <v>1</v>
      </c>
      <c r="AU101" s="91">
        <v>1</v>
      </c>
      <c r="AV101" s="31">
        <v>0</v>
      </c>
      <c r="AW101" s="252">
        <v>139</v>
      </c>
      <c r="AX101" s="253">
        <v>278</v>
      </c>
      <c r="AY101" s="158">
        <v>0</v>
      </c>
      <c r="AZ101" s="176">
        <f t="shared" si="40"/>
        <v>1</v>
      </c>
      <c r="BA101" s="159">
        <v>3</v>
      </c>
      <c r="BB101" s="31">
        <v>0</v>
      </c>
      <c r="BC101" s="258">
        <v>1</v>
      </c>
      <c r="BD101" s="240">
        <v>3</v>
      </c>
      <c r="BE101" s="31" t="s">
        <v>35</v>
      </c>
      <c r="BF101" s="32" t="s">
        <v>35</v>
      </c>
      <c r="BG101" s="34" t="s">
        <v>35</v>
      </c>
      <c r="BH101" s="83">
        <f t="shared" si="41"/>
        <v>12</v>
      </c>
      <c r="BI101" s="84">
        <f t="shared" si="42"/>
        <v>12</v>
      </c>
      <c r="BK101" s="1">
        <v>1</v>
      </c>
    </row>
    <row r="102" spans="1:63" ht="20.100000000000001" customHeight="1" x14ac:dyDescent="0.25">
      <c r="A102" s="25">
        <v>296</v>
      </c>
      <c r="B102" s="25">
        <v>30705</v>
      </c>
      <c r="C102" s="25" t="s">
        <v>136</v>
      </c>
      <c r="D102" s="25" t="s">
        <v>168</v>
      </c>
      <c r="E102" s="25" t="s">
        <v>170</v>
      </c>
      <c r="F102" s="26">
        <v>2</v>
      </c>
      <c r="G102" s="26">
        <v>4</v>
      </c>
      <c r="H102" s="100">
        <v>3</v>
      </c>
      <c r="I102" s="101" t="s">
        <v>796</v>
      </c>
      <c r="J102" s="101">
        <v>1</v>
      </c>
      <c r="K102" s="63">
        <v>0</v>
      </c>
      <c r="L102" s="64">
        <v>0</v>
      </c>
      <c r="M102" s="26">
        <v>969</v>
      </c>
      <c r="N102" s="68">
        <v>42.07</v>
      </c>
      <c r="O102" s="103">
        <v>100</v>
      </c>
      <c r="P102" s="71">
        <v>0.8571428571428571</v>
      </c>
      <c r="Q102" s="72">
        <v>14</v>
      </c>
      <c r="R102" s="60">
        <f t="shared" si="43"/>
        <v>0.89999998832235528</v>
      </c>
      <c r="S102" s="108">
        <v>0.95714282989501953</v>
      </c>
      <c r="T102" s="163">
        <v>0</v>
      </c>
      <c r="U102" s="177">
        <f t="shared" si="36"/>
        <v>4</v>
      </c>
      <c r="V102" s="230">
        <v>8</v>
      </c>
      <c r="W102" s="188">
        <v>0</v>
      </c>
      <c r="X102" s="183">
        <v>21</v>
      </c>
      <c r="Y102" s="225">
        <f t="shared" si="37"/>
        <v>6.4285716840199056E-2</v>
      </c>
      <c r="Z102" s="184">
        <v>0.15000000596046448</v>
      </c>
      <c r="AA102" s="152">
        <v>0</v>
      </c>
      <c r="AB102" s="177">
        <f t="shared" si="38"/>
        <v>13</v>
      </c>
      <c r="AC102" s="234">
        <v>30</v>
      </c>
      <c r="AD102" s="31" t="s">
        <v>35</v>
      </c>
      <c r="AE102" s="32" t="s">
        <v>35</v>
      </c>
      <c r="AF102" s="34" t="s">
        <v>35</v>
      </c>
      <c r="AG102" s="31">
        <v>0</v>
      </c>
      <c r="AH102" s="239">
        <f t="shared" si="39"/>
        <v>3</v>
      </c>
      <c r="AI102" s="240">
        <v>5</v>
      </c>
      <c r="AJ102" s="48">
        <v>0</v>
      </c>
      <c r="AK102" s="246">
        <v>6</v>
      </c>
      <c r="AL102" s="247">
        <v>14</v>
      </c>
      <c r="AM102" s="31" t="s">
        <v>35</v>
      </c>
      <c r="AN102" s="32" t="s">
        <v>35</v>
      </c>
      <c r="AO102" s="34" t="s">
        <v>35</v>
      </c>
      <c r="AP102" s="31" t="s">
        <v>35</v>
      </c>
      <c r="AQ102" s="32" t="s">
        <v>35</v>
      </c>
      <c r="AR102" s="34" t="s">
        <v>35</v>
      </c>
      <c r="AS102" s="90">
        <v>0.83636363636363631</v>
      </c>
      <c r="AT102" s="91">
        <v>0.9</v>
      </c>
      <c r="AU102" s="91">
        <v>0.95</v>
      </c>
      <c r="AV102" s="31">
        <v>0</v>
      </c>
      <c r="AW102" s="252">
        <v>69</v>
      </c>
      <c r="AX102" s="253">
        <v>139</v>
      </c>
      <c r="AY102" s="158">
        <v>0</v>
      </c>
      <c r="AZ102" s="176">
        <f t="shared" si="40"/>
        <v>0</v>
      </c>
      <c r="BA102" s="159">
        <v>1</v>
      </c>
      <c r="BB102" s="31">
        <v>0</v>
      </c>
      <c r="BC102" s="258">
        <v>1</v>
      </c>
      <c r="BD102" s="240">
        <v>3</v>
      </c>
      <c r="BE102" s="31" t="s">
        <v>35</v>
      </c>
      <c r="BF102" s="32" t="s">
        <v>35</v>
      </c>
      <c r="BG102" s="34" t="s">
        <v>35</v>
      </c>
      <c r="BH102" s="83">
        <f t="shared" si="41"/>
        <v>9</v>
      </c>
      <c r="BI102" s="84">
        <f t="shared" si="42"/>
        <v>10</v>
      </c>
      <c r="BK102" s="1">
        <v>1</v>
      </c>
    </row>
    <row r="103" spans="1:63" ht="20.100000000000001" customHeight="1" x14ac:dyDescent="0.25">
      <c r="A103" s="25">
        <v>298</v>
      </c>
      <c r="B103" s="25">
        <v>30707</v>
      </c>
      <c r="C103" s="25" t="s">
        <v>136</v>
      </c>
      <c r="D103" s="25" t="s">
        <v>168</v>
      </c>
      <c r="E103" s="25" t="s">
        <v>171</v>
      </c>
      <c r="F103" s="26">
        <v>1</v>
      </c>
      <c r="G103" s="26">
        <v>1</v>
      </c>
      <c r="H103" s="100">
        <v>1</v>
      </c>
      <c r="I103" s="102" t="s">
        <v>793</v>
      </c>
      <c r="J103" s="101">
        <v>4</v>
      </c>
      <c r="K103" s="63">
        <v>1</v>
      </c>
      <c r="L103" s="64">
        <v>1</v>
      </c>
      <c r="M103" s="26">
        <v>1123</v>
      </c>
      <c r="N103" s="68">
        <v>74.680000000000007</v>
      </c>
      <c r="O103" s="103">
        <v>100</v>
      </c>
      <c r="P103" s="71">
        <v>0.76470588235294112</v>
      </c>
      <c r="Q103" s="72">
        <v>34</v>
      </c>
      <c r="R103" s="60">
        <f t="shared" si="43"/>
        <v>0.78613446490103456</v>
      </c>
      <c r="S103" s="108">
        <v>0.81470590829849243</v>
      </c>
      <c r="T103" s="163">
        <v>0</v>
      </c>
      <c r="U103" s="177">
        <f t="shared" si="36"/>
        <v>4</v>
      </c>
      <c r="V103" s="230">
        <v>8</v>
      </c>
      <c r="W103" s="188">
        <v>0.4838709677419355</v>
      </c>
      <c r="X103" s="183">
        <v>31</v>
      </c>
      <c r="Y103" s="225">
        <f t="shared" si="37"/>
        <v>0.52672810186438845</v>
      </c>
      <c r="Z103" s="184">
        <v>0.58387094736099243</v>
      </c>
      <c r="AA103" s="152">
        <v>0</v>
      </c>
      <c r="AB103" s="177">
        <f t="shared" si="38"/>
        <v>16</v>
      </c>
      <c r="AC103" s="234">
        <v>37</v>
      </c>
      <c r="AD103" s="155">
        <v>0</v>
      </c>
      <c r="AE103" s="221">
        <f t="shared" si="44"/>
        <v>2.142857142857143E-3</v>
      </c>
      <c r="AF103" s="222">
        <v>5.0000000000000001E-3</v>
      </c>
      <c r="AG103" s="31">
        <v>0</v>
      </c>
      <c r="AH103" s="239">
        <f t="shared" si="39"/>
        <v>3</v>
      </c>
      <c r="AI103" s="240">
        <v>5</v>
      </c>
      <c r="AJ103" s="48">
        <v>0</v>
      </c>
      <c r="AK103" s="246">
        <v>6</v>
      </c>
      <c r="AL103" s="247">
        <v>14</v>
      </c>
      <c r="AM103" s="31" t="s">
        <v>35</v>
      </c>
      <c r="AN103" s="32" t="s">
        <v>35</v>
      </c>
      <c r="AO103" s="34" t="s">
        <v>35</v>
      </c>
      <c r="AP103" s="31" t="s">
        <v>35</v>
      </c>
      <c r="AQ103" s="32" t="s">
        <v>35</v>
      </c>
      <c r="AR103" s="34" t="s">
        <v>35</v>
      </c>
      <c r="AS103" s="90">
        <v>0.72413793103448276</v>
      </c>
      <c r="AT103" s="91">
        <v>0.8</v>
      </c>
      <c r="AU103" s="91">
        <v>0.9</v>
      </c>
      <c r="AV103" s="31">
        <v>0</v>
      </c>
      <c r="AW103" s="252">
        <v>47</v>
      </c>
      <c r="AX103" s="253">
        <v>95</v>
      </c>
      <c r="AY103" s="158">
        <v>0</v>
      </c>
      <c r="AZ103" s="176">
        <f t="shared" si="40"/>
        <v>0</v>
      </c>
      <c r="BA103" s="159">
        <v>1</v>
      </c>
      <c r="BB103" s="31">
        <v>0</v>
      </c>
      <c r="BC103" s="258">
        <v>1</v>
      </c>
      <c r="BD103" s="240">
        <v>3</v>
      </c>
      <c r="BE103" s="31" t="s">
        <v>35</v>
      </c>
      <c r="BF103" s="32" t="s">
        <v>35</v>
      </c>
      <c r="BG103" s="34" t="s">
        <v>35</v>
      </c>
      <c r="BH103" s="83">
        <f t="shared" si="41"/>
        <v>10</v>
      </c>
      <c r="BI103" s="84">
        <f t="shared" si="42"/>
        <v>11</v>
      </c>
      <c r="BK103" s="1">
        <v>1</v>
      </c>
    </row>
    <row r="104" spans="1:63" ht="20.100000000000001" customHeight="1" x14ac:dyDescent="0.25">
      <c r="A104" s="25">
        <v>301</v>
      </c>
      <c r="B104" s="25">
        <v>30710</v>
      </c>
      <c r="C104" s="25" t="s">
        <v>136</v>
      </c>
      <c r="D104" s="25" t="s">
        <v>168</v>
      </c>
      <c r="E104" s="25" t="s">
        <v>66</v>
      </c>
      <c r="F104" s="26">
        <v>1</v>
      </c>
      <c r="G104" s="26">
        <v>3</v>
      </c>
      <c r="H104" s="100">
        <v>3</v>
      </c>
      <c r="I104" s="101" t="s">
        <v>796</v>
      </c>
      <c r="J104" s="101">
        <v>4</v>
      </c>
      <c r="K104" s="63">
        <v>0</v>
      </c>
      <c r="L104" s="64">
        <v>1</v>
      </c>
      <c r="M104" s="26">
        <v>697</v>
      </c>
      <c r="N104" s="68">
        <v>45.4</v>
      </c>
      <c r="O104" s="103">
        <v>100</v>
      </c>
      <c r="P104" s="71">
        <v>0.90909090909090906</v>
      </c>
      <c r="Q104" s="72">
        <v>22</v>
      </c>
      <c r="R104" s="60">
        <f t="shared" si="43"/>
        <v>0.93948052765487078</v>
      </c>
      <c r="S104" s="108">
        <v>0.98000001907348633</v>
      </c>
      <c r="T104" s="163">
        <v>0</v>
      </c>
      <c r="U104" s="177">
        <f t="shared" si="36"/>
        <v>3</v>
      </c>
      <c r="V104" s="230">
        <v>6</v>
      </c>
      <c r="W104" s="188">
        <v>0.5</v>
      </c>
      <c r="X104" s="183">
        <v>18</v>
      </c>
      <c r="Y104" s="225">
        <f t="shared" si="37"/>
        <v>0.56428570406777523</v>
      </c>
      <c r="Z104" s="184">
        <v>0.64999997615814209</v>
      </c>
      <c r="AA104" s="152">
        <v>0</v>
      </c>
      <c r="AB104" s="177">
        <f t="shared" si="38"/>
        <v>13</v>
      </c>
      <c r="AC104" s="234">
        <v>29</v>
      </c>
      <c r="AD104" s="31" t="s">
        <v>35</v>
      </c>
      <c r="AE104" s="32" t="s">
        <v>35</v>
      </c>
      <c r="AF104" s="34" t="s">
        <v>35</v>
      </c>
      <c r="AG104" s="31">
        <v>0</v>
      </c>
      <c r="AH104" s="239">
        <f t="shared" si="39"/>
        <v>3</v>
      </c>
      <c r="AI104" s="240">
        <v>5</v>
      </c>
      <c r="AJ104" s="48">
        <v>0</v>
      </c>
      <c r="AK104" s="246">
        <v>2</v>
      </c>
      <c r="AL104" s="247">
        <v>10</v>
      </c>
      <c r="AM104" s="31" t="s">
        <v>35</v>
      </c>
      <c r="AN104" s="32" t="s">
        <v>35</v>
      </c>
      <c r="AO104" s="34" t="s">
        <v>35</v>
      </c>
      <c r="AP104" s="31" t="s">
        <v>35</v>
      </c>
      <c r="AQ104" s="32" t="s">
        <v>35</v>
      </c>
      <c r="AR104" s="34" t="s">
        <v>35</v>
      </c>
      <c r="AS104" s="90">
        <v>0.95652173913043481</v>
      </c>
      <c r="AT104" s="91">
        <v>1</v>
      </c>
      <c r="AU104" s="91">
        <v>1</v>
      </c>
      <c r="AV104" s="31">
        <v>0</v>
      </c>
      <c r="AW104" s="252">
        <v>40</v>
      </c>
      <c r="AX104" s="253">
        <v>80</v>
      </c>
      <c r="AY104" s="158">
        <v>0</v>
      </c>
      <c r="AZ104" s="176">
        <f t="shared" si="40"/>
        <v>0</v>
      </c>
      <c r="BA104" s="159">
        <v>1</v>
      </c>
      <c r="BB104" s="31">
        <v>0</v>
      </c>
      <c r="BC104" s="258">
        <v>1</v>
      </c>
      <c r="BD104" s="240">
        <v>3</v>
      </c>
      <c r="BE104" s="31" t="s">
        <v>35</v>
      </c>
      <c r="BF104" s="32" t="s">
        <v>35</v>
      </c>
      <c r="BG104" s="34" t="s">
        <v>35</v>
      </c>
      <c r="BH104" s="83">
        <f t="shared" si="41"/>
        <v>9</v>
      </c>
      <c r="BI104" s="84">
        <f t="shared" si="42"/>
        <v>10</v>
      </c>
      <c r="BK104" s="1">
        <v>1</v>
      </c>
    </row>
    <row r="105" spans="1:63" ht="20.100000000000001" customHeight="1" x14ac:dyDescent="0.25">
      <c r="A105" s="25">
        <v>302</v>
      </c>
      <c r="B105" s="25">
        <v>30711</v>
      </c>
      <c r="C105" s="25" t="s">
        <v>136</v>
      </c>
      <c r="D105" s="25" t="s">
        <v>168</v>
      </c>
      <c r="E105" s="25" t="s">
        <v>172</v>
      </c>
      <c r="F105" s="26">
        <v>1</v>
      </c>
      <c r="G105" s="26">
        <v>3</v>
      </c>
      <c r="H105" s="100">
        <v>3</v>
      </c>
      <c r="I105" s="101" t="s">
        <v>796</v>
      </c>
      <c r="J105" s="101">
        <v>1</v>
      </c>
      <c r="K105" s="63">
        <v>0</v>
      </c>
      <c r="L105" s="64">
        <v>0</v>
      </c>
      <c r="M105" s="26">
        <v>743</v>
      </c>
      <c r="N105" s="68">
        <v>50.33</v>
      </c>
      <c r="O105" s="103">
        <v>100</v>
      </c>
      <c r="P105" s="71">
        <v>0.79166666666666663</v>
      </c>
      <c r="Q105" s="72">
        <v>24</v>
      </c>
      <c r="R105" s="60">
        <f t="shared" si="43"/>
        <v>0.83452380271185012</v>
      </c>
      <c r="S105" s="108">
        <v>0.89166665077209473</v>
      </c>
      <c r="T105" s="163">
        <v>0</v>
      </c>
      <c r="U105" s="177">
        <f t="shared" si="36"/>
        <v>3</v>
      </c>
      <c r="V105" s="230">
        <v>5</v>
      </c>
      <c r="W105" s="188">
        <v>5.2631578947368418E-2</v>
      </c>
      <c r="X105" s="183">
        <v>19</v>
      </c>
      <c r="Y105" s="225">
        <f t="shared" si="37"/>
        <v>0.11691729276251972</v>
      </c>
      <c r="Z105" s="184">
        <v>0.20263157784938812</v>
      </c>
      <c r="AA105" s="152">
        <v>0</v>
      </c>
      <c r="AB105" s="177">
        <f t="shared" si="38"/>
        <v>8</v>
      </c>
      <c r="AC105" s="234">
        <v>17</v>
      </c>
      <c r="AD105" s="31" t="s">
        <v>35</v>
      </c>
      <c r="AE105" s="32" t="s">
        <v>35</v>
      </c>
      <c r="AF105" s="34" t="s">
        <v>35</v>
      </c>
      <c r="AG105" s="31">
        <v>0</v>
      </c>
      <c r="AH105" s="239">
        <f t="shared" si="39"/>
        <v>3</v>
      </c>
      <c r="AI105" s="240">
        <v>5</v>
      </c>
      <c r="AJ105" s="48">
        <v>0</v>
      </c>
      <c r="AK105" s="246">
        <v>2</v>
      </c>
      <c r="AL105" s="247">
        <v>10</v>
      </c>
      <c r="AM105" s="31" t="s">
        <v>35</v>
      </c>
      <c r="AN105" s="32" t="s">
        <v>35</v>
      </c>
      <c r="AO105" s="34" t="s">
        <v>35</v>
      </c>
      <c r="AP105" s="31" t="s">
        <v>35</v>
      </c>
      <c r="AQ105" s="32" t="s">
        <v>35</v>
      </c>
      <c r="AR105" s="34" t="s">
        <v>35</v>
      </c>
      <c r="AS105" s="90">
        <v>0</v>
      </c>
      <c r="AT105" s="91">
        <v>0.7</v>
      </c>
      <c r="AU105" s="91">
        <v>0.8</v>
      </c>
      <c r="AV105" s="31">
        <v>0</v>
      </c>
      <c r="AW105" s="252">
        <v>48</v>
      </c>
      <c r="AX105" s="253">
        <v>96</v>
      </c>
      <c r="AY105" s="158" t="s">
        <v>35</v>
      </c>
      <c r="AZ105" s="223" t="str">
        <f t="shared" si="40"/>
        <v>No corresponde</v>
      </c>
      <c r="BA105" s="159" t="s">
        <v>35</v>
      </c>
      <c r="BB105" s="31">
        <v>0</v>
      </c>
      <c r="BC105" s="258">
        <v>1</v>
      </c>
      <c r="BD105" s="240">
        <v>3</v>
      </c>
      <c r="BE105" s="31" t="s">
        <v>35</v>
      </c>
      <c r="BF105" s="32" t="s">
        <v>35</v>
      </c>
      <c r="BG105" s="34" t="s">
        <v>35</v>
      </c>
      <c r="BH105" s="83">
        <f t="shared" si="41"/>
        <v>9</v>
      </c>
      <c r="BI105" s="84">
        <f t="shared" si="42"/>
        <v>9</v>
      </c>
      <c r="BK105" s="1">
        <v>1</v>
      </c>
    </row>
    <row r="106" spans="1:63" ht="20.100000000000001" customHeight="1" x14ac:dyDescent="0.25">
      <c r="A106" s="25">
        <v>303</v>
      </c>
      <c r="B106" s="25">
        <v>30712</v>
      </c>
      <c r="C106" s="25" t="s">
        <v>136</v>
      </c>
      <c r="D106" s="25" t="s">
        <v>168</v>
      </c>
      <c r="E106" s="25" t="s">
        <v>173</v>
      </c>
      <c r="F106" s="26">
        <v>2</v>
      </c>
      <c r="G106" s="26">
        <v>5</v>
      </c>
      <c r="H106" s="100">
        <v>5</v>
      </c>
      <c r="I106" s="102" t="s">
        <v>797</v>
      </c>
      <c r="J106" s="101">
        <v>1</v>
      </c>
      <c r="K106" s="63">
        <v>0</v>
      </c>
      <c r="L106" s="64">
        <v>0</v>
      </c>
      <c r="M106" s="26">
        <v>1397</v>
      </c>
      <c r="N106" s="68">
        <v>24.206579999999999</v>
      </c>
      <c r="O106" s="103">
        <v>100</v>
      </c>
      <c r="P106" s="71">
        <v>0.66666666666666663</v>
      </c>
      <c r="Q106" s="72">
        <v>33</v>
      </c>
      <c r="R106" s="60">
        <f t="shared" si="43"/>
        <v>0.73095237924939105</v>
      </c>
      <c r="S106" s="108">
        <v>0.81666666269302368</v>
      </c>
      <c r="T106" s="163">
        <v>0</v>
      </c>
      <c r="U106" s="177">
        <f t="shared" si="36"/>
        <v>12</v>
      </c>
      <c r="V106" s="230">
        <v>26</v>
      </c>
      <c r="W106" s="188">
        <v>0</v>
      </c>
      <c r="X106" s="183">
        <v>69</v>
      </c>
      <c r="Y106" s="225">
        <f t="shared" si="37"/>
        <v>8.5714286991528096E-2</v>
      </c>
      <c r="Z106" s="184">
        <v>0.20000000298023224</v>
      </c>
      <c r="AA106" s="152">
        <v>0</v>
      </c>
      <c r="AB106" s="177">
        <f t="shared" si="38"/>
        <v>18</v>
      </c>
      <c r="AC106" s="234">
        <v>41</v>
      </c>
      <c r="AD106" s="31" t="s">
        <v>35</v>
      </c>
      <c r="AE106" s="32" t="s">
        <v>35</v>
      </c>
      <c r="AF106" s="34" t="s">
        <v>35</v>
      </c>
      <c r="AG106" s="31">
        <v>0</v>
      </c>
      <c r="AH106" s="239">
        <f t="shared" si="39"/>
        <v>3</v>
      </c>
      <c r="AI106" s="240">
        <v>5</v>
      </c>
      <c r="AJ106" s="48">
        <v>0</v>
      </c>
      <c r="AK106" s="246">
        <v>2</v>
      </c>
      <c r="AL106" s="247">
        <v>10</v>
      </c>
      <c r="AM106" s="31" t="s">
        <v>35</v>
      </c>
      <c r="AN106" s="32" t="s">
        <v>35</v>
      </c>
      <c r="AO106" s="34" t="s">
        <v>35</v>
      </c>
      <c r="AP106" s="31" t="s">
        <v>35</v>
      </c>
      <c r="AQ106" s="32" t="s">
        <v>35</v>
      </c>
      <c r="AR106" s="34" t="s">
        <v>35</v>
      </c>
      <c r="AS106" s="90">
        <v>0.90322580645161288</v>
      </c>
      <c r="AT106" s="91">
        <v>0.95</v>
      </c>
      <c r="AU106" s="91">
        <v>1</v>
      </c>
      <c r="AV106" s="31">
        <v>0</v>
      </c>
      <c r="AW106" s="252">
        <v>75</v>
      </c>
      <c r="AX106" s="253">
        <v>151</v>
      </c>
      <c r="AY106" s="158">
        <v>0</v>
      </c>
      <c r="AZ106" s="176">
        <f t="shared" si="40"/>
        <v>0</v>
      </c>
      <c r="BA106" s="159">
        <v>1</v>
      </c>
      <c r="BB106" s="31">
        <v>0</v>
      </c>
      <c r="BC106" s="258">
        <v>1</v>
      </c>
      <c r="BD106" s="240">
        <v>3</v>
      </c>
      <c r="BE106" s="31" t="s">
        <v>35</v>
      </c>
      <c r="BF106" s="32" t="s">
        <v>35</v>
      </c>
      <c r="BG106" s="34" t="s">
        <v>35</v>
      </c>
      <c r="BH106" s="83">
        <f t="shared" si="41"/>
        <v>9</v>
      </c>
      <c r="BI106" s="84">
        <f t="shared" si="42"/>
        <v>10</v>
      </c>
      <c r="BK106" s="1">
        <v>1</v>
      </c>
    </row>
    <row r="107" spans="1:63" ht="20.100000000000001" customHeight="1" x14ac:dyDescent="0.25">
      <c r="A107" s="25">
        <v>305</v>
      </c>
      <c r="B107" s="25">
        <v>30714</v>
      </c>
      <c r="C107" s="25" t="s">
        <v>136</v>
      </c>
      <c r="D107" s="25" t="s">
        <v>168</v>
      </c>
      <c r="E107" s="25" t="s">
        <v>174</v>
      </c>
      <c r="F107" s="26">
        <v>1</v>
      </c>
      <c r="G107" s="26">
        <v>1</v>
      </c>
      <c r="H107" s="100">
        <v>1</v>
      </c>
      <c r="I107" s="102" t="s">
        <v>793</v>
      </c>
      <c r="J107" s="101">
        <v>4</v>
      </c>
      <c r="K107" s="63">
        <v>1</v>
      </c>
      <c r="L107" s="64">
        <v>0</v>
      </c>
      <c r="M107" s="26">
        <v>1618</v>
      </c>
      <c r="N107" s="68">
        <v>79.930000000000007</v>
      </c>
      <c r="O107" s="103">
        <v>100</v>
      </c>
      <c r="P107" s="71">
        <v>0.5714285714285714</v>
      </c>
      <c r="Q107" s="72">
        <v>42</v>
      </c>
      <c r="R107" s="60">
        <f t="shared" si="43"/>
        <v>0.59285713336905654</v>
      </c>
      <c r="S107" s="108">
        <v>0.62142854928970337</v>
      </c>
      <c r="T107" s="163">
        <v>0</v>
      </c>
      <c r="U107" s="177">
        <f t="shared" si="36"/>
        <v>6</v>
      </c>
      <c r="V107" s="230">
        <v>12</v>
      </c>
      <c r="W107" s="188">
        <v>0.19565217391304349</v>
      </c>
      <c r="X107" s="183">
        <v>46</v>
      </c>
      <c r="Y107" s="225">
        <f t="shared" si="37"/>
        <v>0.23850931976892933</v>
      </c>
      <c r="Z107" s="184">
        <v>0.29565218091011047</v>
      </c>
      <c r="AA107" s="152">
        <v>0</v>
      </c>
      <c r="AB107" s="177">
        <f t="shared" si="38"/>
        <v>20</v>
      </c>
      <c r="AC107" s="234">
        <v>46</v>
      </c>
      <c r="AD107" s="155">
        <v>0</v>
      </c>
      <c r="AE107" s="221">
        <f t="shared" si="44"/>
        <v>2.142857142857143E-3</v>
      </c>
      <c r="AF107" s="222">
        <v>5.0000000000000001E-3</v>
      </c>
      <c r="AG107" s="31">
        <v>0</v>
      </c>
      <c r="AH107" s="239">
        <f t="shared" si="39"/>
        <v>7</v>
      </c>
      <c r="AI107" s="240">
        <v>15</v>
      </c>
      <c r="AJ107" s="48">
        <v>0</v>
      </c>
      <c r="AK107" s="246">
        <v>6</v>
      </c>
      <c r="AL107" s="247">
        <v>14</v>
      </c>
      <c r="AM107" s="31" t="s">
        <v>35</v>
      </c>
      <c r="AN107" s="32" t="s">
        <v>35</v>
      </c>
      <c r="AO107" s="34" t="s">
        <v>35</v>
      </c>
      <c r="AP107" s="31" t="s">
        <v>35</v>
      </c>
      <c r="AQ107" s="32" t="s">
        <v>35</v>
      </c>
      <c r="AR107" s="34" t="s">
        <v>35</v>
      </c>
      <c r="AS107" s="90">
        <v>0.9850746268656716</v>
      </c>
      <c r="AT107" s="91">
        <v>1</v>
      </c>
      <c r="AU107" s="91">
        <v>1</v>
      </c>
      <c r="AV107" s="31">
        <v>0</v>
      </c>
      <c r="AW107" s="252">
        <v>77</v>
      </c>
      <c r="AX107" s="253">
        <v>154</v>
      </c>
      <c r="AY107" s="158">
        <v>0</v>
      </c>
      <c r="AZ107" s="176">
        <f t="shared" si="40"/>
        <v>0</v>
      </c>
      <c r="BA107" s="159">
        <v>1</v>
      </c>
      <c r="BB107" s="31">
        <v>0</v>
      </c>
      <c r="BC107" s="258">
        <v>1</v>
      </c>
      <c r="BD107" s="240">
        <v>3</v>
      </c>
      <c r="BE107" s="31" t="s">
        <v>35</v>
      </c>
      <c r="BF107" s="32" t="s">
        <v>35</v>
      </c>
      <c r="BG107" s="34" t="s">
        <v>35</v>
      </c>
      <c r="BH107" s="83">
        <f t="shared" si="41"/>
        <v>10</v>
      </c>
      <c r="BI107" s="84">
        <f t="shared" si="42"/>
        <v>11</v>
      </c>
      <c r="BK107" s="1">
        <v>1</v>
      </c>
    </row>
    <row r="108" spans="1:63" ht="20.100000000000001" customHeight="1" x14ac:dyDescent="0.25">
      <c r="A108" s="25">
        <v>307</v>
      </c>
      <c r="B108" s="25">
        <v>40106</v>
      </c>
      <c r="C108" s="25" t="s">
        <v>175</v>
      </c>
      <c r="D108" s="25" t="s">
        <v>175</v>
      </c>
      <c r="E108" s="25" t="s">
        <v>176</v>
      </c>
      <c r="F108" s="26">
        <v>2</v>
      </c>
      <c r="G108" s="26">
        <v>1</v>
      </c>
      <c r="H108" s="100">
        <v>5</v>
      </c>
      <c r="I108" s="102" t="s">
        <v>797</v>
      </c>
      <c r="J108" s="101">
        <v>4</v>
      </c>
      <c r="K108" s="63">
        <v>1</v>
      </c>
      <c r="L108" s="64">
        <v>1</v>
      </c>
      <c r="M108" s="26">
        <v>2980</v>
      </c>
      <c r="N108" s="68">
        <v>26.89</v>
      </c>
      <c r="O108" s="103">
        <v>100</v>
      </c>
      <c r="P108" s="71">
        <v>0.66883116883116878</v>
      </c>
      <c r="Q108" s="72">
        <v>154</v>
      </c>
      <c r="R108" s="60">
        <f t="shared" si="43"/>
        <v>0.7331168732306953</v>
      </c>
      <c r="S108" s="108">
        <v>0.81883114576339722</v>
      </c>
      <c r="T108" s="163">
        <v>0</v>
      </c>
      <c r="U108" s="177">
        <f t="shared" si="36"/>
        <v>19</v>
      </c>
      <c r="V108" s="230">
        <v>44</v>
      </c>
      <c r="W108" s="188">
        <v>0</v>
      </c>
      <c r="X108" s="183">
        <v>103</v>
      </c>
      <c r="Y108" s="225">
        <f t="shared" si="37"/>
        <v>8.5714286991528096E-2</v>
      </c>
      <c r="Z108" s="184">
        <v>0.20000000298023224</v>
      </c>
      <c r="AA108" s="152">
        <v>0</v>
      </c>
      <c r="AB108" s="177">
        <f t="shared" si="38"/>
        <v>31</v>
      </c>
      <c r="AC108" s="234">
        <v>72</v>
      </c>
      <c r="AD108" s="31" t="s">
        <v>35</v>
      </c>
      <c r="AE108" s="32" t="s">
        <v>35</v>
      </c>
      <c r="AF108" s="34" t="s">
        <v>35</v>
      </c>
      <c r="AG108" s="31">
        <v>0</v>
      </c>
      <c r="AH108" s="239">
        <f t="shared" si="39"/>
        <v>11</v>
      </c>
      <c r="AI108" s="240">
        <v>25</v>
      </c>
      <c r="AJ108" s="48">
        <v>0</v>
      </c>
      <c r="AK108" s="246">
        <v>6</v>
      </c>
      <c r="AL108" s="247">
        <v>14</v>
      </c>
      <c r="AM108" s="31" t="s">
        <v>35</v>
      </c>
      <c r="AN108" s="32" t="s">
        <v>35</v>
      </c>
      <c r="AO108" s="34" t="s">
        <v>35</v>
      </c>
      <c r="AP108" s="31" t="s">
        <v>35</v>
      </c>
      <c r="AQ108" s="32" t="s">
        <v>35</v>
      </c>
      <c r="AR108" s="34" t="s">
        <v>35</v>
      </c>
      <c r="AS108" s="90">
        <v>0.6785714285714286</v>
      </c>
      <c r="AT108" s="91">
        <v>0.8</v>
      </c>
      <c r="AU108" s="91">
        <v>0.9</v>
      </c>
      <c r="AV108" s="31">
        <v>0</v>
      </c>
      <c r="AW108" s="252">
        <v>79</v>
      </c>
      <c r="AX108" s="253">
        <v>159</v>
      </c>
      <c r="AY108" s="158">
        <v>0</v>
      </c>
      <c r="AZ108" s="176">
        <f t="shared" si="40"/>
        <v>0</v>
      </c>
      <c r="BA108" s="159">
        <v>1</v>
      </c>
      <c r="BB108" s="31">
        <v>0</v>
      </c>
      <c r="BC108" s="258">
        <v>1</v>
      </c>
      <c r="BD108" s="240">
        <v>3</v>
      </c>
      <c r="BE108" s="31" t="s">
        <v>35</v>
      </c>
      <c r="BF108" s="32" t="s">
        <v>35</v>
      </c>
      <c r="BG108" s="34" t="s">
        <v>35</v>
      </c>
      <c r="BH108" s="83">
        <f t="shared" si="41"/>
        <v>9</v>
      </c>
      <c r="BI108" s="84">
        <f t="shared" si="42"/>
        <v>10</v>
      </c>
      <c r="BK108" s="1">
        <v>1</v>
      </c>
    </row>
    <row r="109" spans="1:63" ht="20.100000000000001" customHeight="1" x14ac:dyDescent="0.25">
      <c r="A109" s="25">
        <v>308</v>
      </c>
      <c r="B109" s="25">
        <v>40107</v>
      </c>
      <c r="C109" s="25" t="s">
        <v>175</v>
      </c>
      <c r="D109" s="25" t="s">
        <v>175</v>
      </c>
      <c r="E109" s="25" t="s">
        <v>177</v>
      </c>
      <c r="F109" s="26">
        <v>4</v>
      </c>
      <c r="G109" s="26">
        <v>2</v>
      </c>
      <c r="H109" s="100">
        <v>6</v>
      </c>
      <c r="I109" s="102" t="s">
        <v>798</v>
      </c>
      <c r="J109" s="101">
        <v>4</v>
      </c>
      <c r="K109" s="63">
        <v>1</v>
      </c>
      <c r="L109" s="64">
        <v>1</v>
      </c>
      <c r="M109" s="26">
        <v>48459</v>
      </c>
      <c r="N109" s="68">
        <v>11.79</v>
      </c>
      <c r="O109" s="103">
        <v>0</v>
      </c>
      <c r="P109" s="71">
        <v>0.81558726673984627</v>
      </c>
      <c r="Q109" s="72">
        <v>1822</v>
      </c>
      <c r="R109" s="60">
        <f t="shared" si="43"/>
        <v>0.88604987488283482</v>
      </c>
      <c r="S109" s="108">
        <v>0.98000001907348633</v>
      </c>
      <c r="T109" s="163">
        <v>0</v>
      </c>
      <c r="U109" s="177">
        <f t="shared" si="36"/>
        <v>266</v>
      </c>
      <c r="V109" s="230">
        <v>619</v>
      </c>
      <c r="W109" s="188">
        <v>0</v>
      </c>
      <c r="X109" s="183">
        <v>2426</v>
      </c>
      <c r="Y109" s="225">
        <f t="shared" si="37"/>
        <v>9.6428568874086656E-2</v>
      </c>
      <c r="Z109" s="184">
        <v>0.22499999403953552</v>
      </c>
      <c r="AA109" s="152">
        <v>0</v>
      </c>
      <c r="AB109" s="177">
        <f t="shared" si="38"/>
        <v>429</v>
      </c>
      <c r="AC109" s="234">
        <v>1000</v>
      </c>
      <c r="AD109" s="31" t="s">
        <v>35</v>
      </c>
      <c r="AE109" s="32" t="s">
        <v>35</v>
      </c>
      <c r="AF109" s="34" t="s">
        <v>35</v>
      </c>
      <c r="AG109" s="31">
        <v>0</v>
      </c>
      <c r="AH109" s="239">
        <f t="shared" si="39"/>
        <v>15</v>
      </c>
      <c r="AI109" s="240">
        <v>35</v>
      </c>
      <c r="AJ109" s="48">
        <v>0</v>
      </c>
      <c r="AK109" s="246">
        <v>2</v>
      </c>
      <c r="AL109" s="247">
        <v>10</v>
      </c>
      <c r="AM109" s="31" t="s">
        <v>35</v>
      </c>
      <c r="AN109" s="32" t="s">
        <v>35</v>
      </c>
      <c r="AO109" s="34" t="s">
        <v>35</v>
      </c>
      <c r="AP109" s="31" t="s">
        <v>35</v>
      </c>
      <c r="AQ109" s="32" t="s">
        <v>35</v>
      </c>
      <c r="AR109" s="34" t="s">
        <v>35</v>
      </c>
      <c r="AS109" s="90">
        <v>0.98789101917255295</v>
      </c>
      <c r="AT109" s="91">
        <v>1</v>
      </c>
      <c r="AU109" s="91">
        <v>1</v>
      </c>
      <c r="AV109" s="31">
        <v>0</v>
      </c>
      <c r="AW109" s="252">
        <v>179</v>
      </c>
      <c r="AX109" s="253">
        <v>359</v>
      </c>
      <c r="AY109" s="158" t="s">
        <v>35</v>
      </c>
      <c r="AZ109" s="223" t="str">
        <f t="shared" si="40"/>
        <v>No corresponde</v>
      </c>
      <c r="BA109" s="159" t="s">
        <v>35</v>
      </c>
      <c r="BB109" s="31">
        <v>0</v>
      </c>
      <c r="BC109" s="258">
        <v>1</v>
      </c>
      <c r="BD109" s="240">
        <v>3</v>
      </c>
      <c r="BE109" s="31" t="s">
        <v>35</v>
      </c>
      <c r="BF109" s="32" t="s">
        <v>35</v>
      </c>
      <c r="BG109" s="34" t="s">
        <v>35</v>
      </c>
      <c r="BH109" s="83">
        <f t="shared" si="41"/>
        <v>9</v>
      </c>
      <c r="BI109" s="84">
        <f t="shared" si="42"/>
        <v>9</v>
      </c>
      <c r="BK109" s="1">
        <v>1</v>
      </c>
    </row>
    <row r="110" spans="1:63" ht="20.100000000000001" customHeight="1" x14ac:dyDescent="0.25">
      <c r="A110" s="25">
        <v>310</v>
      </c>
      <c r="B110" s="25">
        <v>40111</v>
      </c>
      <c r="C110" s="25" t="s">
        <v>175</v>
      </c>
      <c r="D110" s="25" t="s">
        <v>175</v>
      </c>
      <c r="E110" s="25" t="s">
        <v>178</v>
      </c>
      <c r="F110" s="26">
        <v>2</v>
      </c>
      <c r="G110" s="26">
        <v>1</v>
      </c>
      <c r="H110" s="100">
        <v>5</v>
      </c>
      <c r="I110" s="102" t="s">
        <v>797</v>
      </c>
      <c r="J110" s="101">
        <v>1</v>
      </c>
      <c r="K110" s="63">
        <v>0</v>
      </c>
      <c r="L110" s="64">
        <v>0</v>
      </c>
      <c r="M110" s="26">
        <v>1958</v>
      </c>
      <c r="N110" s="68">
        <v>29.26</v>
      </c>
      <c r="O110" s="103">
        <v>100</v>
      </c>
      <c r="P110" s="71">
        <v>0.82399999999999995</v>
      </c>
      <c r="Q110" s="72">
        <v>125</v>
      </c>
      <c r="R110" s="60">
        <f t="shared" si="43"/>
        <v>0.88828570447649269</v>
      </c>
      <c r="S110" s="108">
        <v>0.97399997711181641</v>
      </c>
      <c r="T110" s="163">
        <v>0</v>
      </c>
      <c r="U110" s="177">
        <f t="shared" si="36"/>
        <v>19</v>
      </c>
      <c r="V110" s="230">
        <v>44</v>
      </c>
      <c r="W110" s="188">
        <v>0</v>
      </c>
      <c r="X110" s="183">
        <v>174</v>
      </c>
      <c r="Y110" s="225">
        <f t="shared" si="37"/>
        <v>8.5714286991528096E-2</v>
      </c>
      <c r="Z110" s="184">
        <v>0.20000000298023224</v>
      </c>
      <c r="AA110" s="152">
        <v>0</v>
      </c>
      <c r="AB110" s="177">
        <f t="shared" si="38"/>
        <v>22</v>
      </c>
      <c r="AC110" s="234">
        <v>51</v>
      </c>
      <c r="AD110" s="31" t="s">
        <v>35</v>
      </c>
      <c r="AE110" s="32" t="s">
        <v>35</v>
      </c>
      <c r="AF110" s="34" t="s">
        <v>35</v>
      </c>
      <c r="AG110" s="31">
        <v>0</v>
      </c>
      <c r="AH110" s="239">
        <f t="shared" si="39"/>
        <v>7</v>
      </c>
      <c r="AI110" s="240">
        <v>15</v>
      </c>
      <c r="AJ110" s="48">
        <v>0</v>
      </c>
      <c r="AK110" s="246">
        <v>2</v>
      </c>
      <c r="AL110" s="247">
        <v>10</v>
      </c>
      <c r="AM110" s="31" t="s">
        <v>35</v>
      </c>
      <c r="AN110" s="32" t="s">
        <v>35</v>
      </c>
      <c r="AO110" s="34" t="s">
        <v>35</v>
      </c>
      <c r="AP110" s="31" t="s">
        <v>35</v>
      </c>
      <c r="AQ110" s="32" t="s">
        <v>35</v>
      </c>
      <c r="AR110" s="34" t="s">
        <v>35</v>
      </c>
      <c r="AS110" s="90">
        <v>0.97663551401869164</v>
      </c>
      <c r="AT110" s="91">
        <v>1</v>
      </c>
      <c r="AU110" s="91">
        <v>1</v>
      </c>
      <c r="AV110" s="31">
        <v>0</v>
      </c>
      <c r="AW110" s="252">
        <v>22</v>
      </c>
      <c r="AX110" s="253">
        <v>45</v>
      </c>
      <c r="AY110" s="158">
        <v>0</v>
      </c>
      <c r="AZ110" s="176">
        <f t="shared" si="40"/>
        <v>0</v>
      </c>
      <c r="BA110" s="159">
        <v>1</v>
      </c>
      <c r="BB110" s="31">
        <v>0</v>
      </c>
      <c r="BC110" s="258">
        <v>1</v>
      </c>
      <c r="BD110" s="240">
        <v>3</v>
      </c>
      <c r="BE110" s="31" t="s">
        <v>35</v>
      </c>
      <c r="BF110" s="32" t="s">
        <v>35</v>
      </c>
      <c r="BG110" s="34" t="s">
        <v>35</v>
      </c>
      <c r="BH110" s="83">
        <f t="shared" si="41"/>
        <v>9</v>
      </c>
      <c r="BI110" s="84">
        <f t="shared" si="42"/>
        <v>10</v>
      </c>
      <c r="BK110" s="1">
        <v>1</v>
      </c>
    </row>
    <row r="111" spans="1:63" ht="20.100000000000001" customHeight="1" x14ac:dyDescent="0.25">
      <c r="A111" s="25">
        <v>311</v>
      </c>
      <c r="B111" s="25">
        <v>40113</v>
      </c>
      <c r="C111" s="25" t="s">
        <v>175</v>
      </c>
      <c r="D111" s="25" t="s">
        <v>175</v>
      </c>
      <c r="E111" s="25" t="s">
        <v>179</v>
      </c>
      <c r="F111" s="26">
        <v>2</v>
      </c>
      <c r="G111" s="26">
        <v>1</v>
      </c>
      <c r="H111" s="100">
        <v>5</v>
      </c>
      <c r="I111" s="102" t="s">
        <v>797</v>
      </c>
      <c r="J111" s="101">
        <v>3</v>
      </c>
      <c r="K111" s="63">
        <v>0</v>
      </c>
      <c r="L111" s="64">
        <v>0</v>
      </c>
      <c r="M111" s="26">
        <v>531</v>
      </c>
      <c r="N111" s="68">
        <v>32.869999999999997</v>
      </c>
      <c r="O111" s="103">
        <v>100</v>
      </c>
      <c r="P111" s="71">
        <v>0.94444444444444442</v>
      </c>
      <c r="Q111" s="72">
        <v>18</v>
      </c>
      <c r="R111" s="60">
        <f t="shared" si="43"/>
        <v>0.959682547856891</v>
      </c>
      <c r="S111" s="108">
        <v>0.98000001907348633</v>
      </c>
      <c r="T111" s="163">
        <v>0</v>
      </c>
      <c r="U111" s="177">
        <f t="shared" si="36"/>
        <v>4</v>
      </c>
      <c r="V111" s="230">
        <v>8</v>
      </c>
      <c r="W111" s="188">
        <v>0</v>
      </c>
      <c r="X111" s="183">
        <v>21</v>
      </c>
      <c r="Y111" s="225">
        <f t="shared" si="37"/>
        <v>8.5714286991528096E-2</v>
      </c>
      <c r="Z111" s="184">
        <v>0.20000000298023224</v>
      </c>
      <c r="AA111" s="152">
        <v>0</v>
      </c>
      <c r="AB111" s="177">
        <f t="shared" si="38"/>
        <v>6</v>
      </c>
      <c r="AC111" s="234">
        <v>13</v>
      </c>
      <c r="AD111" s="31" t="s">
        <v>35</v>
      </c>
      <c r="AE111" s="32" t="s">
        <v>35</v>
      </c>
      <c r="AF111" s="34" t="s">
        <v>35</v>
      </c>
      <c r="AG111" s="31">
        <v>0</v>
      </c>
      <c r="AH111" s="239">
        <f t="shared" si="39"/>
        <v>3</v>
      </c>
      <c r="AI111" s="240">
        <v>5</v>
      </c>
      <c r="AJ111" s="48">
        <v>0</v>
      </c>
      <c r="AK111" s="246">
        <v>2</v>
      </c>
      <c r="AL111" s="247">
        <v>10</v>
      </c>
      <c r="AM111" s="31" t="s">
        <v>35</v>
      </c>
      <c r="AN111" s="32" t="s">
        <v>35</v>
      </c>
      <c r="AO111" s="34" t="s">
        <v>35</v>
      </c>
      <c r="AP111" s="31" t="s">
        <v>35</v>
      </c>
      <c r="AQ111" s="32" t="s">
        <v>35</v>
      </c>
      <c r="AR111" s="34" t="s">
        <v>35</v>
      </c>
      <c r="AS111" s="90">
        <v>0.625</v>
      </c>
      <c r="AT111" s="91">
        <v>0.8</v>
      </c>
      <c r="AU111" s="91">
        <v>0.9</v>
      </c>
      <c r="AV111" s="31">
        <v>0</v>
      </c>
      <c r="AW111" s="252">
        <v>26</v>
      </c>
      <c r="AX111" s="253">
        <v>52</v>
      </c>
      <c r="AY111" s="158" t="s">
        <v>35</v>
      </c>
      <c r="AZ111" s="223" t="str">
        <f t="shared" si="40"/>
        <v>No corresponde</v>
      </c>
      <c r="BA111" s="159" t="s">
        <v>35</v>
      </c>
      <c r="BB111" s="31">
        <v>0</v>
      </c>
      <c r="BC111" s="258">
        <v>1</v>
      </c>
      <c r="BD111" s="240">
        <v>3</v>
      </c>
      <c r="BE111" s="31" t="s">
        <v>35</v>
      </c>
      <c r="BF111" s="32" t="s">
        <v>35</v>
      </c>
      <c r="BG111" s="34" t="s">
        <v>35</v>
      </c>
      <c r="BH111" s="83">
        <f t="shared" si="41"/>
        <v>9</v>
      </c>
      <c r="BI111" s="84">
        <f t="shared" si="42"/>
        <v>9</v>
      </c>
      <c r="BK111" s="1">
        <v>1</v>
      </c>
    </row>
    <row r="112" spans="1:63" ht="20.100000000000001" customHeight="1" x14ac:dyDescent="0.25">
      <c r="A112" s="25">
        <v>313</v>
      </c>
      <c r="B112" s="25">
        <v>40115</v>
      </c>
      <c r="C112" s="25" t="s">
        <v>175</v>
      </c>
      <c r="D112" s="25" t="s">
        <v>175</v>
      </c>
      <c r="E112" s="25" t="s">
        <v>180</v>
      </c>
      <c r="F112" s="26">
        <v>3</v>
      </c>
      <c r="G112" s="26">
        <v>1</v>
      </c>
      <c r="H112" s="100">
        <v>5</v>
      </c>
      <c r="I112" s="102" t="s">
        <v>797</v>
      </c>
      <c r="J112" s="101">
        <v>1</v>
      </c>
      <c r="K112" s="63">
        <v>0</v>
      </c>
      <c r="L112" s="64">
        <v>0</v>
      </c>
      <c r="M112" s="26">
        <v>1395</v>
      </c>
      <c r="N112" s="68">
        <v>21.26</v>
      </c>
      <c r="O112" s="103">
        <v>100</v>
      </c>
      <c r="P112" s="71">
        <v>0.77777777777777779</v>
      </c>
      <c r="Q112" s="72">
        <v>54</v>
      </c>
      <c r="R112" s="60">
        <f t="shared" si="43"/>
        <v>0.84206348752218585</v>
      </c>
      <c r="S112" s="108">
        <v>0.92777776718139648</v>
      </c>
      <c r="T112" s="163">
        <v>0</v>
      </c>
      <c r="U112" s="177">
        <f t="shared" si="36"/>
        <v>6</v>
      </c>
      <c r="V112" s="230">
        <v>14</v>
      </c>
      <c r="W112" s="188">
        <v>0</v>
      </c>
      <c r="X112" s="183">
        <v>63</v>
      </c>
      <c r="Y112" s="225">
        <f t="shared" si="37"/>
        <v>8.5714286991528096E-2</v>
      </c>
      <c r="Z112" s="184">
        <v>0.20000000298023224</v>
      </c>
      <c r="AA112" s="152">
        <v>0</v>
      </c>
      <c r="AB112" s="177">
        <f t="shared" si="38"/>
        <v>11</v>
      </c>
      <c r="AC112" s="234">
        <v>25</v>
      </c>
      <c r="AD112" s="31" t="s">
        <v>35</v>
      </c>
      <c r="AE112" s="32" t="s">
        <v>35</v>
      </c>
      <c r="AF112" s="34" t="s">
        <v>35</v>
      </c>
      <c r="AG112" s="31">
        <v>0</v>
      </c>
      <c r="AH112" s="239">
        <f t="shared" si="39"/>
        <v>7</v>
      </c>
      <c r="AI112" s="240">
        <v>15</v>
      </c>
      <c r="AJ112" s="48">
        <v>0</v>
      </c>
      <c r="AK112" s="246">
        <v>2</v>
      </c>
      <c r="AL112" s="247">
        <v>10</v>
      </c>
      <c r="AM112" s="31" t="s">
        <v>35</v>
      </c>
      <c r="AN112" s="32" t="s">
        <v>35</v>
      </c>
      <c r="AO112" s="34" t="s">
        <v>35</v>
      </c>
      <c r="AP112" s="31" t="s">
        <v>35</v>
      </c>
      <c r="AQ112" s="32" t="s">
        <v>35</v>
      </c>
      <c r="AR112" s="34" t="s">
        <v>35</v>
      </c>
      <c r="AS112" s="90">
        <v>0.98130841121495327</v>
      </c>
      <c r="AT112" s="91">
        <v>1</v>
      </c>
      <c r="AU112" s="91">
        <v>1</v>
      </c>
      <c r="AV112" s="31">
        <v>0</v>
      </c>
      <c r="AW112" s="252">
        <v>93</v>
      </c>
      <c r="AX112" s="253">
        <v>187</v>
      </c>
      <c r="AY112" s="158" t="s">
        <v>35</v>
      </c>
      <c r="AZ112" s="223" t="str">
        <f t="shared" si="40"/>
        <v>No corresponde</v>
      </c>
      <c r="BA112" s="159" t="s">
        <v>35</v>
      </c>
      <c r="BB112" s="31">
        <v>0</v>
      </c>
      <c r="BC112" s="258">
        <v>1</v>
      </c>
      <c r="BD112" s="240">
        <v>3</v>
      </c>
      <c r="BE112" s="31" t="s">
        <v>35</v>
      </c>
      <c r="BF112" s="32" t="s">
        <v>35</v>
      </c>
      <c r="BG112" s="34" t="s">
        <v>35</v>
      </c>
      <c r="BH112" s="83">
        <f t="shared" si="41"/>
        <v>9</v>
      </c>
      <c r="BI112" s="84">
        <f t="shared" si="42"/>
        <v>9</v>
      </c>
      <c r="BK112" s="1">
        <v>1</v>
      </c>
    </row>
    <row r="113" spans="1:63" ht="20.100000000000001" customHeight="1" x14ac:dyDescent="0.25">
      <c r="A113" s="25">
        <v>314</v>
      </c>
      <c r="B113" s="25">
        <v>40116</v>
      </c>
      <c r="C113" s="25" t="s">
        <v>175</v>
      </c>
      <c r="D113" s="25" t="s">
        <v>175</v>
      </c>
      <c r="E113" s="25" t="s">
        <v>181</v>
      </c>
      <c r="F113" s="26">
        <v>4</v>
      </c>
      <c r="G113" s="26">
        <v>2</v>
      </c>
      <c r="H113" s="100">
        <v>6</v>
      </c>
      <c r="I113" s="102" t="s">
        <v>798</v>
      </c>
      <c r="J113" s="101">
        <v>3</v>
      </c>
      <c r="K113" s="63">
        <v>0</v>
      </c>
      <c r="L113" s="64">
        <v>0</v>
      </c>
      <c r="M113" s="26">
        <v>4189</v>
      </c>
      <c r="N113" s="68">
        <v>14.08</v>
      </c>
      <c r="O113" s="103">
        <v>19.780219780219781</v>
      </c>
      <c r="P113" s="71">
        <v>0.84375</v>
      </c>
      <c r="Q113" s="72">
        <v>160</v>
      </c>
      <c r="R113" s="60">
        <f t="shared" si="43"/>
        <v>0.90214286531720844</v>
      </c>
      <c r="S113" s="108">
        <v>0.98000001907348633</v>
      </c>
      <c r="T113" s="163">
        <v>0</v>
      </c>
      <c r="U113" s="177">
        <f t="shared" si="36"/>
        <v>18</v>
      </c>
      <c r="V113" s="230">
        <v>40</v>
      </c>
      <c r="W113" s="188">
        <v>0</v>
      </c>
      <c r="X113" s="183">
        <v>178</v>
      </c>
      <c r="Y113" s="225">
        <f t="shared" si="37"/>
        <v>9.6428568874086656E-2</v>
      </c>
      <c r="Z113" s="184">
        <v>0.22499999403953552</v>
      </c>
      <c r="AA113" s="152">
        <v>0</v>
      </c>
      <c r="AB113" s="177">
        <f t="shared" si="38"/>
        <v>43</v>
      </c>
      <c r="AC113" s="234">
        <v>99</v>
      </c>
      <c r="AD113" s="31" t="s">
        <v>35</v>
      </c>
      <c r="AE113" s="32" t="s">
        <v>35</v>
      </c>
      <c r="AF113" s="34" t="s">
        <v>35</v>
      </c>
      <c r="AG113" s="31">
        <v>0</v>
      </c>
      <c r="AH113" s="239">
        <f t="shared" si="39"/>
        <v>7</v>
      </c>
      <c r="AI113" s="240">
        <v>15</v>
      </c>
      <c r="AJ113" s="48">
        <v>0</v>
      </c>
      <c r="AK113" s="246">
        <v>2</v>
      </c>
      <c r="AL113" s="247">
        <v>10</v>
      </c>
      <c r="AM113" s="31" t="s">
        <v>35</v>
      </c>
      <c r="AN113" s="32" t="s">
        <v>35</v>
      </c>
      <c r="AO113" s="34" t="s">
        <v>35</v>
      </c>
      <c r="AP113" s="31" t="s">
        <v>35</v>
      </c>
      <c r="AQ113" s="32" t="s">
        <v>35</v>
      </c>
      <c r="AR113" s="34" t="s">
        <v>35</v>
      </c>
      <c r="AS113" s="90">
        <v>0.96035242290748901</v>
      </c>
      <c r="AT113" s="91">
        <v>1</v>
      </c>
      <c r="AU113" s="91">
        <v>1</v>
      </c>
      <c r="AV113" s="31">
        <v>0</v>
      </c>
      <c r="AW113" s="252">
        <v>35</v>
      </c>
      <c r="AX113" s="253">
        <v>70</v>
      </c>
      <c r="AY113" s="158" t="s">
        <v>35</v>
      </c>
      <c r="AZ113" s="223" t="str">
        <f t="shared" si="40"/>
        <v>No corresponde</v>
      </c>
      <c r="BA113" s="159" t="s">
        <v>35</v>
      </c>
      <c r="BB113" s="31">
        <v>0</v>
      </c>
      <c r="BC113" s="258">
        <v>1</v>
      </c>
      <c r="BD113" s="240">
        <v>3</v>
      </c>
      <c r="BE113" s="31" t="s">
        <v>35</v>
      </c>
      <c r="BF113" s="32" t="s">
        <v>35</v>
      </c>
      <c r="BG113" s="34" t="s">
        <v>35</v>
      </c>
      <c r="BH113" s="83">
        <f t="shared" si="41"/>
        <v>9</v>
      </c>
      <c r="BI113" s="84">
        <f t="shared" si="42"/>
        <v>9</v>
      </c>
      <c r="BK113" s="1">
        <v>1</v>
      </c>
    </row>
    <row r="114" spans="1:63" ht="20.100000000000001" customHeight="1" x14ac:dyDescent="0.25">
      <c r="A114" s="25">
        <v>316</v>
      </c>
      <c r="B114" s="25">
        <v>40119</v>
      </c>
      <c r="C114" s="25" t="s">
        <v>175</v>
      </c>
      <c r="D114" s="25" t="s">
        <v>175</v>
      </c>
      <c r="E114" s="25" t="s">
        <v>182</v>
      </c>
      <c r="F114" s="26">
        <v>1</v>
      </c>
      <c r="G114" s="26">
        <v>1</v>
      </c>
      <c r="H114" s="100">
        <v>1</v>
      </c>
      <c r="I114" s="102" t="s">
        <v>793</v>
      </c>
      <c r="J114" s="101">
        <v>4</v>
      </c>
      <c r="K114" s="63">
        <v>0</v>
      </c>
      <c r="L114" s="64">
        <v>1</v>
      </c>
      <c r="M114" s="26">
        <v>2169</v>
      </c>
      <c r="N114" s="68">
        <v>76.87</v>
      </c>
      <c r="O114" s="103">
        <v>100</v>
      </c>
      <c r="P114" s="71">
        <v>0.5641025641025641</v>
      </c>
      <c r="Q114" s="72">
        <v>39</v>
      </c>
      <c r="R114" s="60">
        <f t="shared" si="43"/>
        <v>0.58553112623019099</v>
      </c>
      <c r="S114" s="108">
        <v>0.61410254240036011</v>
      </c>
      <c r="T114" s="163">
        <v>0</v>
      </c>
      <c r="U114" s="177">
        <f t="shared" si="36"/>
        <v>3</v>
      </c>
      <c r="V114" s="230">
        <v>6</v>
      </c>
      <c r="W114" s="188">
        <v>0</v>
      </c>
      <c r="X114" s="183">
        <v>31</v>
      </c>
      <c r="Y114" s="225">
        <f t="shared" si="37"/>
        <v>4.2857143495764048E-2</v>
      </c>
      <c r="Z114" s="184">
        <v>0.10000000149011612</v>
      </c>
      <c r="AA114" s="152">
        <v>0</v>
      </c>
      <c r="AB114" s="177">
        <f t="shared" si="38"/>
        <v>10</v>
      </c>
      <c r="AC114" s="234">
        <v>23</v>
      </c>
      <c r="AD114" s="155">
        <v>0</v>
      </c>
      <c r="AE114" s="221">
        <f t="shared" si="44"/>
        <v>2.142857142857143E-3</v>
      </c>
      <c r="AF114" s="222">
        <v>5.0000000000000001E-3</v>
      </c>
      <c r="AG114" s="31">
        <v>0</v>
      </c>
      <c r="AH114" s="239">
        <f t="shared" si="39"/>
        <v>11</v>
      </c>
      <c r="AI114" s="240">
        <v>25</v>
      </c>
      <c r="AJ114" s="48">
        <v>0</v>
      </c>
      <c r="AK114" s="246">
        <v>2</v>
      </c>
      <c r="AL114" s="247">
        <v>10</v>
      </c>
      <c r="AM114" s="31" t="s">
        <v>35</v>
      </c>
      <c r="AN114" s="32" t="s">
        <v>35</v>
      </c>
      <c r="AO114" s="34" t="s">
        <v>35</v>
      </c>
      <c r="AP114" s="31" t="s">
        <v>35</v>
      </c>
      <c r="AQ114" s="32" t="s">
        <v>35</v>
      </c>
      <c r="AR114" s="34" t="s">
        <v>35</v>
      </c>
      <c r="AS114" s="90">
        <v>0.39534883720930231</v>
      </c>
      <c r="AT114" s="91">
        <v>0.7</v>
      </c>
      <c r="AU114" s="91">
        <v>0.8</v>
      </c>
      <c r="AV114" s="31">
        <v>0</v>
      </c>
      <c r="AW114" s="252">
        <v>54</v>
      </c>
      <c r="AX114" s="253">
        <v>108</v>
      </c>
      <c r="AY114" s="158" t="s">
        <v>35</v>
      </c>
      <c r="AZ114" s="223" t="str">
        <f t="shared" si="40"/>
        <v>No corresponde</v>
      </c>
      <c r="BA114" s="159" t="s">
        <v>35</v>
      </c>
      <c r="BB114" s="31">
        <v>0</v>
      </c>
      <c r="BC114" s="258">
        <v>1</v>
      </c>
      <c r="BD114" s="240">
        <v>3</v>
      </c>
      <c r="BE114" s="31" t="s">
        <v>35</v>
      </c>
      <c r="BF114" s="32" t="s">
        <v>35</v>
      </c>
      <c r="BG114" s="34" t="s">
        <v>35</v>
      </c>
      <c r="BH114" s="83">
        <f t="shared" si="41"/>
        <v>10</v>
      </c>
      <c r="BI114" s="84">
        <f t="shared" si="42"/>
        <v>10</v>
      </c>
      <c r="BK114" s="1">
        <v>1</v>
      </c>
    </row>
    <row r="115" spans="1:63" ht="20.100000000000001" customHeight="1" x14ac:dyDescent="0.25">
      <c r="A115" s="25">
        <v>317</v>
      </c>
      <c r="B115" s="25">
        <v>40120</v>
      </c>
      <c r="C115" s="25" t="s">
        <v>175</v>
      </c>
      <c r="D115" s="25" t="s">
        <v>175</v>
      </c>
      <c r="E115" s="25" t="s">
        <v>183</v>
      </c>
      <c r="F115" s="26">
        <v>2</v>
      </c>
      <c r="G115" s="26">
        <v>1</v>
      </c>
      <c r="H115" s="100">
        <v>5</v>
      </c>
      <c r="I115" s="102" t="s">
        <v>797</v>
      </c>
      <c r="J115" s="101">
        <v>1</v>
      </c>
      <c r="K115" s="63">
        <v>0</v>
      </c>
      <c r="L115" s="64">
        <v>0</v>
      </c>
      <c r="M115" s="26">
        <v>1259</v>
      </c>
      <c r="N115" s="68">
        <v>31.47</v>
      </c>
      <c r="O115" s="103">
        <v>100</v>
      </c>
      <c r="P115" s="71">
        <v>0.22222222222222221</v>
      </c>
      <c r="Q115" s="72">
        <v>9</v>
      </c>
      <c r="R115" s="60">
        <f t="shared" si="43"/>
        <v>0.28650793338578845</v>
      </c>
      <c r="S115" s="108">
        <v>0.37222221493721008</v>
      </c>
      <c r="T115" s="163">
        <v>0</v>
      </c>
      <c r="U115" s="177">
        <f t="shared" si="36"/>
        <v>4</v>
      </c>
      <c r="V115" s="230">
        <v>8</v>
      </c>
      <c r="W115" s="188">
        <v>0</v>
      </c>
      <c r="X115" s="183">
        <v>45</v>
      </c>
      <c r="Y115" s="225">
        <f t="shared" si="37"/>
        <v>8.5714286991528096E-2</v>
      </c>
      <c r="Z115" s="184">
        <v>0.20000000298023224</v>
      </c>
      <c r="AA115" s="152">
        <v>0</v>
      </c>
      <c r="AB115" s="177">
        <f t="shared" si="38"/>
        <v>9</v>
      </c>
      <c r="AC115" s="234">
        <v>19</v>
      </c>
      <c r="AD115" s="31" t="s">
        <v>35</v>
      </c>
      <c r="AE115" s="32" t="s">
        <v>35</v>
      </c>
      <c r="AF115" s="34" t="s">
        <v>35</v>
      </c>
      <c r="AG115" s="31">
        <v>0</v>
      </c>
      <c r="AH115" s="239">
        <f t="shared" si="39"/>
        <v>3</v>
      </c>
      <c r="AI115" s="240">
        <v>5</v>
      </c>
      <c r="AJ115" s="48">
        <v>0</v>
      </c>
      <c r="AK115" s="246">
        <v>2</v>
      </c>
      <c r="AL115" s="247">
        <v>10</v>
      </c>
      <c r="AM115" s="31" t="s">
        <v>35</v>
      </c>
      <c r="AN115" s="32" t="s">
        <v>35</v>
      </c>
      <c r="AO115" s="34" t="s">
        <v>35</v>
      </c>
      <c r="AP115" s="31" t="s">
        <v>35</v>
      </c>
      <c r="AQ115" s="32" t="s">
        <v>35</v>
      </c>
      <c r="AR115" s="34" t="s">
        <v>35</v>
      </c>
      <c r="AS115" s="90">
        <v>0.7769784172661871</v>
      </c>
      <c r="AT115" s="91">
        <v>0.8</v>
      </c>
      <c r="AU115" s="91">
        <v>0.9</v>
      </c>
      <c r="AV115" s="31">
        <v>0</v>
      </c>
      <c r="AW115" s="252">
        <v>13</v>
      </c>
      <c r="AX115" s="253">
        <v>26</v>
      </c>
      <c r="AY115" s="158" t="s">
        <v>35</v>
      </c>
      <c r="AZ115" s="223" t="str">
        <f t="shared" si="40"/>
        <v>No corresponde</v>
      </c>
      <c r="BA115" s="159" t="s">
        <v>35</v>
      </c>
      <c r="BB115" s="31">
        <v>0</v>
      </c>
      <c r="BC115" s="258">
        <v>1</v>
      </c>
      <c r="BD115" s="240">
        <v>3</v>
      </c>
      <c r="BE115" s="31" t="s">
        <v>35</v>
      </c>
      <c r="BF115" s="32" t="s">
        <v>35</v>
      </c>
      <c r="BG115" s="34" t="s">
        <v>35</v>
      </c>
      <c r="BH115" s="83">
        <f t="shared" si="41"/>
        <v>9</v>
      </c>
      <c r="BI115" s="84">
        <f t="shared" si="42"/>
        <v>9</v>
      </c>
      <c r="BK115" s="1">
        <v>1</v>
      </c>
    </row>
    <row r="116" spans="1:63" ht="20.100000000000001" customHeight="1" x14ac:dyDescent="0.25">
      <c r="A116" s="25">
        <v>319</v>
      </c>
      <c r="B116" s="25">
        <v>40123</v>
      </c>
      <c r="C116" s="25" t="s">
        <v>175</v>
      </c>
      <c r="D116" s="25" t="s">
        <v>175</v>
      </c>
      <c r="E116" s="25" t="s">
        <v>184</v>
      </c>
      <c r="F116" s="26">
        <v>4</v>
      </c>
      <c r="G116" s="26">
        <v>2</v>
      </c>
      <c r="H116" s="100">
        <v>6</v>
      </c>
      <c r="I116" s="102" t="s">
        <v>798</v>
      </c>
      <c r="J116" s="101">
        <v>4</v>
      </c>
      <c r="K116" s="63">
        <v>0</v>
      </c>
      <c r="L116" s="64">
        <v>1</v>
      </c>
      <c r="M116" s="26">
        <v>14653</v>
      </c>
      <c r="N116" s="68">
        <v>10.77</v>
      </c>
      <c r="O116" s="103">
        <v>13.65353480841878</v>
      </c>
      <c r="P116" s="71">
        <v>0.87592319054652878</v>
      </c>
      <c r="Q116" s="72">
        <v>677</v>
      </c>
      <c r="R116" s="60">
        <f t="shared" si="43"/>
        <v>0.92052754562951056</v>
      </c>
      <c r="S116" s="108">
        <v>0.98000001907348633</v>
      </c>
      <c r="T116" s="163">
        <v>0</v>
      </c>
      <c r="U116" s="177">
        <f t="shared" si="36"/>
        <v>105</v>
      </c>
      <c r="V116" s="230">
        <v>243</v>
      </c>
      <c r="W116" s="188">
        <v>0</v>
      </c>
      <c r="X116" s="183">
        <v>962</v>
      </c>
      <c r="Y116" s="225">
        <f t="shared" si="37"/>
        <v>9.6428568874086656E-2</v>
      </c>
      <c r="Z116" s="184">
        <v>0.22499999403953552</v>
      </c>
      <c r="AA116" s="152">
        <v>0</v>
      </c>
      <c r="AB116" s="177">
        <f t="shared" si="38"/>
        <v>177</v>
      </c>
      <c r="AC116" s="234">
        <v>412</v>
      </c>
      <c r="AD116" s="31" t="s">
        <v>35</v>
      </c>
      <c r="AE116" s="32" t="s">
        <v>35</v>
      </c>
      <c r="AF116" s="34" t="s">
        <v>35</v>
      </c>
      <c r="AG116" s="31">
        <v>0</v>
      </c>
      <c r="AH116" s="239">
        <f t="shared" si="39"/>
        <v>11</v>
      </c>
      <c r="AI116" s="240">
        <v>25</v>
      </c>
      <c r="AJ116" s="48">
        <v>0</v>
      </c>
      <c r="AK116" s="246">
        <v>2</v>
      </c>
      <c r="AL116" s="247">
        <v>10</v>
      </c>
      <c r="AM116" s="31" t="s">
        <v>35</v>
      </c>
      <c r="AN116" s="32" t="s">
        <v>35</v>
      </c>
      <c r="AO116" s="34" t="s">
        <v>35</v>
      </c>
      <c r="AP116" s="31" t="s">
        <v>35</v>
      </c>
      <c r="AQ116" s="32" t="s">
        <v>35</v>
      </c>
      <c r="AR116" s="34" t="s">
        <v>35</v>
      </c>
      <c r="AS116" s="90">
        <v>0.98226950354609932</v>
      </c>
      <c r="AT116" s="91">
        <v>1</v>
      </c>
      <c r="AU116" s="91">
        <v>1</v>
      </c>
      <c r="AV116" s="31">
        <v>0</v>
      </c>
      <c r="AW116" s="252">
        <v>133</v>
      </c>
      <c r="AX116" s="253">
        <v>266</v>
      </c>
      <c r="AY116" s="158" t="s">
        <v>35</v>
      </c>
      <c r="AZ116" s="223" t="str">
        <f t="shared" si="40"/>
        <v>No corresponde</v>
      </c>
      <c r="BA116" s="159" t="s">
        <v>35</v>
      </c>
      <c r="BB116" s="31">
        <v>0</v>
      </c>
      <c r="BC116" s="258">
        <v>1</v>
      </c>
      <c r="BD116" s="240">
        <v>3</v>
      </c>
      <c r="BE116" s="31" t="s">
        <v>35</v>
      </c>
      <c r="BF116" s="32" t="s">
        <v>35</v>
      </c>
      <c r="BG116" s="34" t="s">
        <v>35</v>
      </c>
      <c r="BH116" s="83">
        <f t="shared" si="41"/>
        <v>9</v>
      </c>
      <c r="BI116" s="84">
        <f t="shared" si="42"/>
        <v>9</v>
      </c>
      <c r="BK116" s="1">
        <v>1</v>
      </c>
    </row>
    <row r="117" spans="1:63" ht="20.100000000000001" customHeight="1" x14ac:dyDescent="0.25">
      <c r="A117" s="25">
        <v>325</v>
      </c>
      <c r="B117" s="25">
        <v>40204</v>
      </c>
      <c r="C117" s="25" t="s">
        <v>175</v>
      </c>
      <c r="D117" s="25" t="s">
        <v>185</v>
      </c>
      <c r="E117" s="25" t="s">
        <v>186</v>
      </c>
      <c r="F117" s="26">
        <v>3</v>
      </c>
      <c r="G117" s="26">
        <v>1</v>
      </c>
      <c r="H117" s="100">
        <v>4</v>
      </c>
      <c r="I117" s="102" t="s">
        <v>795</v>
      </c>
      <c r="J117" s="101">
        <v>4</v>
      </c>
      <c r="K117" s="63">
        <v>1</v>
      </c>
      <c r="L117" s="64">
        <v>1</v>
      </c>
      <c r="M117" s="26">
        <v>6566</v>
      </c>
      <c r="N117" s="68">
        <v>21.69</v>
      </c>
      <c r="O117" s="103">
        <v>48.996282527881043</v>
      </c>
      <c r="P117" s="71">
        <v>0.78787878787878785</v>
      </c>
      <c r="Q117" s="72">
        <v>231</v>
      </c>
      <c r="R117" s="60">
        <f t="shared" ref="R117:R145" si="45">((S117-P117)*3/7)+P117</f>
        <v>0.84145022651333823</v>
      </c>
      <c r="S117" s="108">
        <v>0.91287881135940552</v>
      </c>
      <c r="T117" s="163">
        <v>0</v>
      </c>
      <c r="U117" s="177">
        <f t="shared" ref="U117:U144" si="46">ROUNDUP(((V117-T117)*3/7)+T117,0)</f>
        <v>47</v>
      </c>
      <c r="V117" s="230">
        <v>109</v>
      </c>
      <c r="W117" s="188">
        <v>0</v>
      </c>
      <c r="X117" s="183">
        <v>316</v>
      </c>
      <c r="Y117" s="225">
        <f t="shared" ref="Y117:Y144" si="47">((Z117-W117)*3/7)+W117</f>
        <v>7.4999998722757616E-2</v>
      </c>
      <c r="Z117" s="184">
        <v>0.17499999701976776</v>
      </c>
      <c r="AA117" s="152">
        <v>0</v>
      </c>
      <c r="AB117" s="177">
        <f t="shared" ref="AB117:AB144" si="48">ROUNDUP(((AC117-AA117)*3/7)+AA117,0)</f>
        <v>65</v>
      </c>
      <c r="AC117" s="234">
        <v>151</v>
      </c>
      <c r="AD117" s="31" t="s">
        <v>35</v>
      </c>
      <c r="AE117" s="32" t="s">
        <v>35</v>
      </c>
      <c r="AF117" s="34" t="s">
        <v>35</v>
      </c>
      <c r="AG117" s="31">
        <v>0</v>
      </c>
      <c r="AH117" s="239">
        <f t="shared" ref="AH117:AH144" si="49">ROUNDUP(((AI117-AG117)*3/7)+AG117,0)</f>
        <v>11</v>
      </c>
      <c r="AI117" s="240">
        <v>25</v>
      </c>
      <c r="AJ117" s="48">
        <v>0</v>
      </c>
      <c r="AK117" s="246">
        <v>6</v>
      </c>
      <c r="AL117" s="247">
        <v>14</v>
      </c>
      <c r="AM117" s="31" t="s">
        <v>35</v>
      </c>
      <c r="AN117" s="32" t="s">
        <v>35</v>
      </c>
      <c r="AO117" s="34" t="s">
        <v>35</v>
      </c>
      <c r="AP117" s="31" t="s">
        <v>35</v>
      </c>
      <c r="AQ117" s="32" t="s">
        <v>35</v>
      </c>
      <c r="AR117" s="34" t="s">
        <v>35</v>
      </c>
      <c r="AS117" s="90">
        <v>0.42412451361867703</v>
      </c>
      <c r="AT117" s="91">
        <v>0.7</v>
      </c>
      <c r="AU117" s="91">
        <v>0.8</v>
      </c>
      <c r="AV117" s="31">
        <v>0</v>
      </c>
      <c r="AW117" s="252">
        <v>107</v>
      </c>
      <c r="AX117" s="253">
        <v>214</v>
      </c>
      <c r="AY117" s="158">
        <v>0</v>
      </c>
      <c r="AZ117" s="176">
        <f t="shared" ref="AZ117:AZ144" si="50">IFERROR(ROUND(((BA117-AY117)*3/7)+AY117,0),"No corresponde")</f>
        <v>0</v>
      </c>
      <c r="BA117" s="159">
        <v>1</v>
      </c>
      <c r="BB117" s="31">
        <v>0</v>
      </c>
      <c r="BC117" s="258">
        <v>1</v>
      </c>
      <c r="BD117" s="240">
        <v>3</v>
      </c>
      <c r="BE117" s="31" t="s">
        <v>35</v>
      </c>
      <c r="BF117" s="32" t="s">
        <v>35</v>
      </c>
      <c r="BG117" s="34" t="s">
        <v>35</v>
      </c>
      <c r="BH117" s="83">
        <f t="shared" ref="BH117:BH144" si="51">COUNTIF(AZ117,"&gt;0")+COUNTIF(R117,"&gt;0")+COUNTIF(U117,"&gt;0")+COUNTIF(Y117,"&gt;0")+COUNTIF(AB117,"&gt;0")+COUNTIF(AE117,"&gt;0")+COUNTIF(AH117,"&gt;0")+COUNTIF(AK117,"&gt;0")+COUNTIF(AT117,"&gt;0")+COUNTIF(AW117,"&gt;0")+COUNTIF(AN117,"&gt;0")+COUNTIF(AQ117,"&gt;0")+COUNTIF(BC117,"&gt;0")+COUNTIF(BF117,"&gt;0")</f>
        <v>9</v>
      </c>
      <c r="BI117" s="84">
        <f t="shared" ref="BI117:BI144" si="52">COUNTIF(BA117,"&gt;0")+COUNTIF(S117,"&gt;0")+COUNTIF(V117,"&gt;0")+COUNTIF(Z117,"&gt;0")+COUNTIF(AC117,"&gt;0")+COUNTIF(AF117,"&gt;0")+COUNTIF(AI117,"&gt;0")+COUNTIF(AL117,"&gt;0")+COUNTIF(AU117,"&gt;0")+COUNTIF(AX117,"&gt;0")+COUNTIF(AO117,"&gt;0")+COUNTIF(AR117,"&gt;0")+COUNTIF(BD117,"&gt;0")+COUNTIF(BG117,"&gt;0")</f>
        <v>10</v>
      </c>
      <c r="BK117" s="1">
        <v>1</v>
      </c>
    </row>
    <row r="118" spans="1:63" ht="20.100000000000001" customHeight="1" x14ac:dyDescent="0.25">
      <c r="A118" s="25">
        <v>327</v>
      </c>
      <c r="B118" s="25">
        <v>40206</v>
      </c>
      <c r="C118" s="25" t="s">
        <v>175</v>
      </c>
      <c r="D118" s="25" t="s">
        <v>185</v>
      </c>
      <c r="E118" s="25" t="s">
        <v>187</v>
      </c>
      <c r="F118" s="26">
        <v>3</v>
      </c>
      <c r="G118" s="26">
        <v>1</v>
      </c>
      <c r="H118" s="100">
        <v>5</v>
      </c>
      <c r="I118" s="102" t="s">
        <v>797</v>
      </c>
      <c r="J118" s="101">
        <v>1</v>
      </c>
      <c r="K118" s="63">
        <v>0</v>
      </c>
      <c r="L118" s="64">
        <v>0</v>
      </c>
      <c r="M118" s="26">
        <v>4810</v>
      </c>
      <c r="N118" s="68">
        <v>19.600000000000001</v>
      </c>
      <c r="O118" s="103">
        <v>100</v>
      </c>
      <c r="P118" s="71">
        <v>0.53600000000000003</v>
      </c>
      <c r="Q118" s="72">
        <v>125</v>
      </c>
      <c r="R118" s="60">
        <f t="shared" si="45"/>
        <v>0.6002857097898211</v>
      </c>
      <c r="S118" s="108">
        <v>0.68599998950958252</v>
      </c>
      <c r="T118" s="163">
        <v>0</v>
      </c>
      <c r="U118" s="177">
        <f t="shared" si="46"/>
        <v>24</v>
      </c>
      <c r="V118" s="230">
        <v>55</v>
      </c>
      <c r="W118" s="188">
        <v>0</v>
      </c>
      <c r="X118" s="183">
        <v>216</v>
      </c>
      <c r="Y118" s="225">
        <f t="shared" si="47"/>
        <v>8.5714286991528096E-2</v>
      </c>
      <c r="Z118" s="184">
        <v>0.20000000298023224</v>
      </c>
      <c r="AA118" s="152">
        <v>0</v>
      </c>
      <c r="AB118" s="177">
        <f t="shared" si="48"/>
        <v>44</v>
      </c>
      <c r="AC118" s="234">
        <v>102</v>
      </c>
      <c r="AD118" s="31" t="s">
        <v>35</v>
      </c>
      <c r="AE118" s="32" t="s">
        <v>35</v>
      </c>
      <c r="AF118" s="34" t="s">
        <v>35</v>
      </c>
      <c r="AG118" s="31">
        <v>0</v>
      </c>
      <c r="AH118" s="239">
        <f t="shared" si="49"/>
        <v>11</v>
      </c>
      <c r="AI118" s="240">
        <v>25</v>
      </c>
      <c r="AJ118" s="48">
        <v>0</v>
      </c>
      <c r="AK118" s="246">
        <v>2</v>
      </c>
      <c r="AL118" s="247">
        <v>10</v>
      </c>
      <c r="AM118" s="31" t="s">
        <v>35</v>
      </c>
      <c r="AN118" s="32" t="s">
        <v>35</v>
      </c>
      <c r="AO118" s="34" t="s">
        <v>35</v>
      </c>
      <c r="AP118" s="31" t="s">
        <v>35</v>
      </c>
      <c r="AQ118" s="32" t="s">
        <v>35</v>
      </c>
      <c r="AR118" s="34" t="s">
        <v>35</v>
      </c>
      <c r="AS118" s="90">
        <v>0.12820512820512819</v>
      </c>
      <c r="AT118" s="91">
        <v>0.7</v>
      </c>
      <c r="AU118" s="91">
        <v>0.8</v>
      </c>
      <c r="AV118" s="31">
        <v>0</v>
      </c>
      <c r="AW118" s="252">
        <v>105</v>
      </c>
      <c r="AX118" s="253">
        <v>210</v>
      </c>
      <c r="AY118" s="158">
        <v>0</v>
      </c>
      <c r="AZ118" s="176">
        <f t="shared" si="50"/>
        <v>0</v>
      </c>
      <c r="BA118" s="159">
        <v>1</v>
      </c>
      <c r="BB118" s="31">
        <v>0</v>
      </c>
      <c r="BC118" s="258">
        <v>1</v>
      </c>
      <c r="BD118" s="240">
        <v>3</v>
      </c>
      <c r="BE118" s="31" t="s">
        <v>35</v>
      </c>
      <c r="BF118" s="32" t="s">
        <v>35</v>
      </c>
      <c r="BG118" s="34" t="s">
        <v>35</v>
      </c>
      <c r="BH118" s="83">
        <f t="shared" si="51"/>
        <v>9</v>
      </c>
      <c r="BI118" s="84">
        <f t="shared" si="52"/>
        <v>10</v>
      </c>
      <c r="BK118" s="1">
        <v>1</v>
      </c>
    </row>
    <row r="119" spans="1:63" ht="20.100000000000001" customHeight="1" x14ac:dyDescent="0.25">
      <c r="A119" s="25">
        <v>328</v>
      </c>
      <c r="B119" s="25">
        <v>40208</v>
      </c>
      <c r="C119" s="25" t="s">
        <v>175</v>
      </c>
      <c r="D119" s="25" t="s">
        <v>185</v>
      </c>
      <c r="E119" s="25" t="s">
        <v>188</v>
      </c>
      <c r="F119" s="26">
        <v>4</v>
      </c>
      <c r="G119" s="26">
        <v>2</v>
      </c>
      <c r="H119" s="100">
        <v>6</v>
      </c>
      <c r="I119" s="102" t="s">
        <v>798</v>
      </c>
      <c r="J119" s="101">
        <v>4</v>
      </c>
      <c r="K119" s="63">
        <v>1</v>
      </c>
      <c r="L119" s="64">
        <v>0</v>
      </c>
      <c r="M119" s="26">
        <v>15762</v>
      </c>
      <c r="N119" s="68">
        <v>17.02</v>
      </c>
      <c r="O119" s="103">
        <v>13.189132155104193</v>
      </c>
      <c r="P119" s="71">
        <v>0.65097402597402598</v>
      </c>
      <c r="Q119" s="72">
        <v>616</v>
      </c>
      <c r="R119" s="60">
        <f t="shared" si="45"/>
        <v>0.72597403506401081</v>
      </c>
      <c r="S119" s="108">
        <v>0.82597404718399048</v>
      </c>
      <c r="T119" s="163">
        <v>0</v>
      </c>
      <c r="U119" s="177">
        <f t="shared" si="46"/>
        <v>93</v>
      </c>
      <c r="V119" s="230">
        <v>217</v>
      </c>
      <c r="W119" s="188">
        <v>0</v>
      </c>
      <c r="X119" s="183">
        <v>865</v>
      </c>
      <c r="Y119" s="225">
        <f t="shared" si="47"/>
        <v>9.6428568874086656E-2</v>
      </c>
      <c r="Z119" s="184">
        <v>0.22499999403953552</v>
      </c>
      <c r="AA119" s="152">
        <v>0</v>
      </c>
      <c r="AB119" s="177">
        <f t="shared" si="48"/>
        <v>168</v>
      </c>
      <c r="AC119" s="234">
        <v>391</v>
      </c>
      <c r="AD119" s="31" t="s">
        <v>35</v>
      </c>
      <c r="AE119" s="32" t="s">
        <v>35</v>
      </c>
      <c r="AF119" s="34" t="s">
        <v>35</v>
      </c>
      <c r="AG119" s="31">
        <v>0</v>
      </c>
      <c r="AH119" s="239">
        <f t="shared" si="49"/>
        <v>15</v>
      </c>
      <c r="AI119" s="240">
        <v>35</v>
      </c>
      <c r="AJ119" s="48">
        <v>0</v>
      </c>
      <c r="AK119" s="246">
        <v>6</v>
      </c>
      <c r="AL119" s="247">
        <v>14</v>
      </c>
      <c r="AM119" s="31" t="s">
        <v>35</v>
      </c>
      <c r="AN119" s="32" t="s">
        <v>35</v>
      </c>
      <c r="AO119" s="34" t="s">
        <v>35</v>
      </c>
      <c r="AP119" s="31" t="s">
        <v>35</v>
      </c>
      <c r="AQ119" s="32" t="s">
        <v>35</v>
      </c>
      <c r="AR119" s="34" t="s">
        <v>35</v>
      </c>
      <c r="AS119" s="90">
        <v>0.85287846481876328</v>
      </c>
      <c r="AT119" s="91">
        <v>0.9</v>
      </c>
      <c r="AU119" s="91">
        <v>0.95</v>
      </c>
      <c r="AV119" s="31">
        <v>0</v>
      </c>
      <c r="AW119" s="252">
        <v>159</v>
      </c>
      <c r="AX119" s="253">
        <v>319</v>
      </c>
      <c r="AY119" s="158">
        <v>0</v>
      </c>
      <c r="AZ119" s="176">
        <f t="shared" si="50"/>
        <v>0</v>
      </c>
      <c r="BA119" s="159">
        <v>1</v>
      </c>
      <c r="BB119" s="31">
        <v>0</v>
      </c>
      <c r="BC119" s="258">
        <v>1</v>
      </c>
      <c r="BD119" s="240">
        <v>3</v>
      </c>
      <c r="BE119" s="31" t="s">
        <v>35</v>
      </c>
      <c r="BF119" s="32" t="s">
        <v>35</v>
      </c>
      <c r="BG119" s="34" t="s">
        <v>35</v>
      </c>
      <c r="BH119" s="83">
        <f t="shared" si="51"/>
        <v>9</v>
      </c>
      <c r="BI119" s="84">
        <f t="shared" si="52"/>
        <v>10</v>
      </c>
      <c r="BK119" s="1">
        <v>1</v>
      </c>
    </row>
    <row r="120" spans="1:63" ht="20.100000000000001" customHeight="1" x14ac:dyDescent="0.25">
      <c r="A120" s="25">
        <v>331</v>
      </c>
      <c r="B120" s="25">
        <v>40304</v>
      </c>
      <c r="C120" s="25" t="s">
        <v>175</v>
      </c>
      <c r="D120" s="25" t="s">
        <v>189</v>
      </c>
      <c r="E120" s="25" t="s">
        <v>190</v>
      </c>
      <c r="F120" s="26">
        <v>4</v>
      </c>
      <c r="G120" s="26">
        <v>2</v>
      </c>
      <c r="H120" s="100">
        <v>5</v>
      </c>
      <c r="I120" s="102" t="s">
        <v>797</v>
      </c>
      <c r="J120" s="101">
        <v>1</v>
      </c>
      <c r="K120" s="63">
        <v>0</v>
      </c>
      <c r="L120" s="64">
        <v>0</v>
      </c>
      <c r="M120" s="26">
        <v>935</v>
      </c>
      <c r="N120" s="68">
        <v>16.850000000000001</v>
      </c>
      <c r="O120" s="103">
        <v>100</v>
      </c>
      <c r="P120" s="71">
        <v>0.625</v>
      </c>
      <c r="Q120" s="72">
        <v>16</v>
      </c>
      <c r="R120" s="60">
        <f t="shared" si="45"/>
        <v>0.68928570406777523</v>
      </c>
      <c r="S120" s="108">
        <v>0.77499997615814209</v>
      </c>
      <c r="T120" s="163">
        <v>0</v>
      </c>
      <c r="U120" s="177">
        <f t="shared" si="46"/>
        <v>3</v>
      </c>
      <c r="V120" s="230">
        <v>7</v>
      </c>
      <c r="W120" s="188">
        <v>0</v>
      </c>
      <c r="X120" s="183">
        <v>26</v>
      </c>
      <c r="Y120" s="225">
        <f t="shared" si="47"/>
        <v>8.5714286991528096E-2</v>
      </c>
      <c r="Z120" s="184">
        <v>0.20000000298023224</v>
      </c>
      <c r="AA120" s="152">
        <v>0</v>
      </c>
      <c r="AB120" s="177">
        <f t="shared" si="48"/>
        <v>6</v>
      </c>
      <c r="AC120" s="234">
        <v>12</v>
      </c>
      <c r="AD120" s="31" t="s">
        <v>35</v>
      </c>
      <c r="AE120" s="32" t="s">
        <v>35</v>
      </c>
      <c r="AF120" s="34" t="s">
        <v>35</v>
      </c>
      <c r="AG120" s="31">
        <v>0</v>
      </c>
      <c r="AH120" s="239">
        <f t="shared" si="49"/>
        <v>3</v>
      </c>
      <c r="AI120" s="240">
        <v>5</v>
      </c>
      <c r="AJ120" s="48">
        <v>0</v>
      </c>
      <c r="AK120" s="246">
        <v>2</v>
      </c>
      <c r="AL120" s="247">
        <v>10</v>
      </c>
      <c r="AM120" s="31" t="s">
        <v>35</v>
      </c>
      <c r="AN120" s="32" t="s">
        <v>35</v>
      </c>
      <c r="AO120" s="34" t="s">
        <v>35</v>
      </c>
      <c r="AP120" s="31" t="s">
        <v>35</v>
      </c>
      <c r="AQ120" s="32" t="s">
        <v>35</v>
      </c>
      <c r="AR120" s="34" t="s">
        <v>35</v>
      </c>
      <c r="AS120" s="90">
        <v>1</v>
      </c>
      <c r="AT120" s="91">
        <v>1</v>
      </c>
      <c r="AU120" s="91">
        <v>1</v>
      </c>
      <c r="AV120" s="31">
        <v>0</v>
      </c>
      <c r="AW120" s="252">
        <v>8</v>
      </c>
      <c r="AX120" s="253">
        <v>16</v>
      </c>
      <c r="AY120" s="158" t="s">
        <v>35</v>
      </c>
      <c r="AZ120" s="223" t="str">
        <f t="shared" si="50"/>
        <v>No corresponde</v>
      </c>
      <c r="BA120" s="159" t="s">
        <v>35</v>
      </c>
      <c r="BB120" s="31">
        <v>0</v>
      </c>
      <c r="BC120" s="258">
        <v>1</v>
      </c>
      <c r="BD120" s="240">
        <v>3</v>
      </c>
      <c r="BE120" s="31" t="s">
        <v>35</v>
      </c>
      <c r="BF120" s="32" t="s">
        <v>35</v>
      </c>
      <c r="BG120" s="34" t="s">
        <v>35</v>
      </c>
      <c r="BH120" s="83">
        <f t="shared" si="51"/>
        <v>9</v>
      </c>
      <c r="BI120" s="84">
        <f t="shared" si="52"/>
        <v>9</v>
      </c>
      <c r="BK120" s="1">
        <v>1</v>
      </c>
    </row>
    <row r="121" spans="1:63" ht="20.100000000000001" customHeight="1" x14ac:dyDescent="0.25">
      <c r="A121" s="25">
        <v>332</v>
      </c>
      <c r="B121" s="25">
        <v>40305</v>
      </c>
      <c r="C121" s="25" t="s">
        <v>175</v>
      </c>
      <c r="D121" s="25" t="s">
        <v>189</v>
      </c>
      <c r="E121" s="25" t="s">
        <v>191</v>
      </c>
      <c r="F121" s="26">
        <v>4</v>
      </c>
      <c r="G121" s="26">
        <v>2</v>
      </c>
      <c r="H121" s="100">
        <v>5</v>
      </c>
      <c r="I121" s="102" t="s">
        <v>797</v>
      </c>
      <c r="J121" s="101">
        <v>1</v>
      </c>
      <c r="K121" s="63">
        <v>0</v>
      </c>
      <c r="L121" s="64">
        <v>0</v>
      </c>
      <c r="M121" s="26">
        <v>7218</v>
      </c>
      <c r="N121" s="68">
        <v>14.83</v>
      </c>
      <c r="O121" s="103">
        <v>100</v>
      </c>
      <c r="P121" s="71">
        <v>0.609375</v>
      </c>
      <c r="Q121" s="72">
        <v>64</v>
      </c>
      <c r="R121" s="60">
        <f t="shared" si="45"/>
        <v>0.67366070406777523</v>
      </c>
      <c r="S121" s="108">
        <v>0.75937497615814209</v>
      </c>
      <c r="T121" s="163">
        <v>0</v>
      </c>
      <c r="U121" s="177">
        <f t="shared" si="46"/>
        <v>11</v>
      </c>
      <c r="V121" s="230">
        <v>24</v>
      </c>
      <c r="W121" s="188">
        <v>0</v>
      </c>
      <c r="X121" s="183">
        <v>106</v>
      </c>
      <c r="Y121" s="225">
        <f t="shared" si="47"/>
        <v>8.5714286991528096E-2</v>
      </c>
      <c r="Z121" s="184">
        <v>0.20000000298023224</v>
      </c>
      <c r="AA121" s="152">
        <v>0</v>
      </c>
      <c r="AB121" s="177">
        <f t="shared" si="48"/>
        <v>25</v>
      </c>
      <c r="AC121" s="234">
        <v>58</v>
      </c>
      <c r="AD121" s="31" t="s">
        <v>35</v>
      </c>
      <c r="AE121" s="32" t="s">
        <v>35</v>
      </c>
      <c r="AF121" s="34" t="s">
        <v>35</v>
      </c>
      <c r="AG121" s="31">
        <v>0</v>
      </c>
      <c r="AH121" s="239">
        <f t="shared" si="49"/>
        <v>11</v>
      </c>
      <c r="AI121" s="240">
        <v>25</v>
      </c>
      <c r="AJ121" s="48">
        <v>0</v>
      </c>
      <c r="AK121" s="246">
        <v>2</v>
      </c>
      <c r="AL121" s="247">
        <v>10</v>
      </c>
      <c r="AM121" s="31" t="s">
        <v>35</v>
      </c>
      <c r="AN121" s="32" t="s">
        <v>35</v>
      </c>
      <c r="AO121" s="34" t="s">
        <v>35</v>
      </c>
      <c r="AP121" s="31" t="s">
        <v>35</v>
      </c>
      <c r="AQ121" s="32" t="s">
        <v>35</v>
      </c>
      <c r="AR121" s="34" t="s">
        <v>35</v>
      </c>
      <c r="AS121" s="90">
        <v>0.10465116279069768</v>
      </c>
      <c r="AT121" s="91">
        <v>0.7</v>
      </c>
      <c r="AU121" s="91">
        <v>0.8</v>
      </c>
      <c r="AV121" s="31">
        <v>0</v>
      </c>
      <c r="AW121" s="252">
        <v>78</v>
      </c>
      <c r="AX121" s="253">
        <v>157</v>
      </c>
      <c r="AY121" s="158" t="s">
        <v>35</v>
      </c>
      <c r="AZ121" s="223" t="str">
        <f t="shared" si="50"/>
        <v>No corresponde</v>
      </c>
      <c r="BA121" s="159" t="s">
        <v>35</v>
      </c>
      <c r="BB121" s="31">
        <v>0</v>
      </c>
      <c r="BC121" s="258">
        <v>1</v>
      </c>
      <c r="BD121" s="240">
        <v>3</v>
      </c>
      <c r="BE121" s="31" t="s">
        <v>35</v>
      </c>
      <c r="BF121" s="32" t="s">
        <v>35</v>
      </c>
      <c r="BG121" s="34" t="s">
        <v>35</v>
      </c>
      <c r="BH121" s="83">
        <f t="shared" si="51"/>
        <v>9</v>
      </c>
      <c r="BI121" s="84">
        <f t="shared" si="52"/>
        <v>9</v>
      </c>
      <c r="BK121" s="1">
        <v>1</v>
      </c>
    </row>
    <row r="122" spans="1:63" ht="20.100000000000001" customHeight="1" x14ac:dyDescent="0.25">
      <c r="A122" s="25">
        <v>333</v>
      </c>
      <c r="B122" s="25">
        <v>40306</v>
      </c>
      <c r="C122" s="25" t="s">
        <v>175</v>
      </c>
      <c r="D122" s="25" t="s">
        <v>189</v>
      </c>
      <c r="E122" s="25" t="s">
        <v>192</v>
      </c>
      <c r="F122" s="26">
        <v>2</v>
      </c>
      <c r="G122" s="26">
        <v>1</v>
      </c>
      <c r="H122" s="100">
        <v>3</v>
      </c>
      <c r="I122" s="101" t="s">
        <v>796</v>
      </c>
      <c r="J122" s="101">
        <v>4</v>
      </c>
      <c r="K122" s="63">
        <v>1</v>
      </c>
      <c r="L122" s="64">
        <v>1</v>
      </c>
      <c r="M122" s="26">
        <v>899</v>
      </c>
      <c r="N122" s="68">
        <v>41.95</v>
      </c>
      <c r="O122" s="103">
        <v>100</v>
      </c>
      <c r="P122" s="71">
        <v>0.52941176470588236</v>
      </c>
      <c r="Q122" s="72">
        <v>17</v>
      </c>
      <c r="R122" s="60">
        <f t="shared" si="45"/>
        <v>0.57226890425722143</v>
      </c>
      <c r="S122" s="108">
        <v>0.62941175699234009</v>
      </c>
      <c r="T122" s="163">
        <v>0</v>
      </c>
      <c r="U122" s="177">
        <f t="shared" si="46"/>
        <v>3</v>
      </c>
      <c r="V122" s="230">
        <v>7</v>
      </c>
      <c r="W122" s="188">
        <v>0</v>
      </c>
      <c r="X122" s="183">
        <v>29</v>
      </c>
      <c r="Y122" s="225">
        <f t="shared" si="47"/>
        <v>6.4285716840199056E-2</v>
      </c>
      <c r="Z122" s="184">
        <v>0.15000000596046448</v>
      </c>
      <c r="AA122" s="152">
        <v>0</v>
      </c>
      <c r="AB122" s="177">
        <f t="shared" si="48"/>
        <v>10</v>
      </c>
      <c r="AC122" s="234">
        <v>23</v>
      </c>
      <c r="AD122" s="31" t="s">
        <v>35</v>
      </c>
      <c r="AE122" s="32" t="s">
        <v>35</v>
      </c>
      <c r="AF122" s="34" t="s">
        <v>35</v>
      </c>
      <c r="AG122" s="31">
        <v>0</v>
      </c>
      <c r="AH122" s="239">
        <f t="shared" si="49"/>
        <v>3</v>
      </c>
      <c r="AI122" s="240">
        <v>5</v>
      </c>
      <c r="AJ122" s="48">
        <v>0</v>
      </c>
      <c r="AK122" s="246">
        <v>6</v>
      </c>
      <c r="AL122" s="247">
        <v>14</v>
      </c>
      <c r="AM122" s="31" t="s">
        <v>35</v>
      </c>
      <c r="AN122" s="32" t="s">
        <v>35</v>
      </c>
      <c r="AO122" s="34" t="s">
        <v>35</v>
      </c>
      <c r="AP122" s="31" t="s">
        <v>35</v>
      </c>
      <c r="AQ122" s="32" t="s">
        <v>35</v>
      </c>
      <c r="AR122" s="34" t="s">
        <v>35</v>
      </c>
      <c r="AS122" s="90">
        <v>0.93333333333333335</v>
      </c>
      <c r="AT122" s="91">
        <v>0.95</v>
      </c>
      <c r="AU122" s="91">
        <v>1</v>
      </c>
      <c r="AV122" s="31">
        <v>0</v>
      </c>
      <c r="AW122" s="252">
        <v>44</v>
      </c>
      <c r="AX122" s="253">
        <v>88</v>
      </c>
      <c r="AY122" s="158">
        <v>0</v>
      </c>
      <c r="AZ122" s="176">
        <f t="shared" si="50"/>
        <v>0</v>
      </c>
      <c r="BA122" s="159">
        <v>1</v>
      </c>
      <c r="BB122" s="31">
        <v>0</v>
      </c>
      <c r="BC122" s="258">
        <v>1</v>
      </c>
      <c r="BD122" s="240">
        <v>3</v>
      </c>
      <c r="BE122" s="31" t="s">
        <v>35</v>
      </c>
      <c r="BF122" s="32" t="s">
        <v>35</v>
      </c>
      <c r="BG122" s="34" t="s">
        <v>35</v>
      </c>
      <c r="BH122" s="83">
        <f t="shared" si="51"/>
        <v>9</v>
      </c>
      <c r="BI122" s="84">
        <f t="shared" si="52"/>
        <v>10</v>
      </c>
      <c r="BK122" s="1">
        <v>1</v>
      </c>
    </row>
    <row r="123" spans="1:63" ht="20.100000000000001" customHeight="1" x14ac:dyDescent="0.25">
      <c r="A123" s="25">
        <v>337</v>
      </c>
      <c r="B123" s="25">
        <v>40312</v>
      </c>
      <c r="C123" s="25" t="s">
        <v>175</v>
      </c>
      <c r="D123" s="25" t="s">
        <v>189</v>
      </c>
      <c r="E123" s="25" t="s">
        <v>193</v>
      </c>
      <c r="F123" s="26">
        <v>2</v>
      </c>
      <c r="G123" s="26">
        <v>1</v>
      </c>
      <c r="H123" s="100">
        <v>5</v>
      </c>
      <c r="I123" s="102" t="s">
        <v>797</v>
      </c>
      <c r="J123" s="101">
        <v>3</v>
      </c>
      <c r="K123" s="63">
        <v>0</v>
      </c>
      <c r="L123" s="64">
        <v>0</v>
      </c>
      <c r="M123" s="26">
        <v>1870</v>
      </c>
      <c r="N123" s="68">
        <v>29.679880000000001</v>
      </c>
      <c r="O123" s="103">
        <v>100</v>
      </c>
      <c r="P123" s="71">
        <v>0.63414634146341464</v>
      </c>
      <c r="Q123" s="72">
        <v>41</v>
      </c>
      <c r="R123" s="60">
        <f t="shared" si="45"/>
        <v>0.69843206733776719</v>
      </c>
      <c r="S123" s="108">
        <v>0.78414636850357056</v>
      </c>
      <c r="T123" s="163">
        <v>0</v>
      </c>
      <c r="U123" s="177">
        <f t="shared" si="46"/>
        <v>11</v>
      </c>
      <c r="V123" s="230">
        <v>24</v>
      </c>
      <c r="W123" s="188">
        <v>0</v>
      </c>
      <c r="X123" s="183">
        <v>74</v>
      </c>
      <c r="Y123" s="225">
        <f t="shared" si="47"/>
        <v>8.5714286991528096E-2</v>
      </c>
      <c r="Z123" s="184">
        <v>0.20000000298023224</v>
      </c>
      <c r="AA123" s="152">
        <v>0</v>
      </c>
      <c r="AB123" s="177">
        <f t="shared" si="48"/>
        <v>26</v>
      </c>
      <c r="AC123" s="234">
        <v>59</v>
      </c>
      <c r="AD123" s="31" t="s">
        <v>35</v>
      </c>
      <c r="AE123" s="32" t="s">
        <v>35</v>
      </c>
      <c r="AF123" s="34" t="s">
        <v>35</v>
      </c>
      <c r="AG123" s="31">
        <v>0</v>
      </c>
      <c r="AH123" s="239">
        <f t="shared" si="49"/>
        <v>7</v>
      </c>
      <c r="AI123" s="240">
        <v>15</v>
      </c>
      <c r="AJ123" s="48">
        <v>0</v>
      </c>
      <c r="AK123" s="246">
        <v>2</v>
      </c>
      <c r="AL123" s="247">
        <v>10</v>
      </c>
      <c r="AM123" s="31" t="s">
        <v>35</v>
      </c>
      <c r="AN123" s="32" t="s">
        <v>35</v>
      </c>
      <c r="AO123" s="34" t="s">
        <v>35</v>
      </c>
      <c r="AP123" s="31" t="s">
        <v>35</v>
      </c>
      <c r="AQ123" s="32" t="s">
        <v>35</v>
      </c>
      <c r="AR123" s="34" t="s">
        <v>35</v>
      </c>
      <c r="AS123" s="90">
        <v>0.96116504854368934</v>
      </c>
      <c r="AT123" s="91">
        <v>1</v>
      </c>
      <c r="AU123" s="91">
        <v>1</v>
      </c>
      <c r="AV123" s="31">
        <v>0</v>
      </c>
      <c r="AW123" s="252">
        <v>35</v>
      </c>
      <c r="AX123" s="253">
        <v>70</v>
      </c>
      <c r="AY123" s="158">
        <v>0</v>
      </c>
      <c r="AZ123" s="176">
        <f t="shared" si="50"/>
        <v>0</v>
      </c>
      <c r="BA123" s="159">
        <v>1</v>
      </c>
      <c r="BB123" s="31">
        <v>0</v>
      </c>
      <c r="BC123" s="258">
        <v>1</v>
      </c>
      <c r="BD123" s="240">
        <v>3</v>
      </c>
      <c r="BE123" s="31" t="s">
        <v>35</v>
      </c>
      <c r="BF123" s="32" t="s">
        <v>35</v>
      </c>
      <c r="BG123" s="34" t="s">
        <v>35</v>
      </c>
      <c r="BH123" s="83">
        <f t="shared" si="51"/>
        <v>9</v>
      </c>
      <c r="BI123" s="84">
        <f t="shared" si="52"/>
        <v>10</v>
      </c>
      <c r="BK123" s="1">
        <v>1</v>
      </c>
    </row>
    <row r="124" spans="1:63" ht="20.100000000000001" customHeight="1" x14ac:dyDescent="0.25">
      <c r="A124" s="25">
        <v>345</v>
      </c>
      <c r="B124" s="25">
        <v>40409</v>
      </c>
      <c r="C124" s="25" t="s">
        <v>175</v>
      </c>
      <c r="D124" s="25" t="s">
        <v>194</v>
      </c>
      <c r="E124" s="25" t="s">
        <v>195</v>
      </c>
      <c r="F124" s="26">
        <v>3</v>
      </c>
      <c r="G124" s="26">
        <v>1</v>
      </c>
      <c r="H124" s="100">
        <v>6</v>
      </c>
      <c r="I124" s="102" t="s">
        <v>798</v>
      </c>
      <c r="J124" s="101">
        <v>4</v>
      </c>
      <c r="K124" s="63">
        <v>0</v>
      </c>
      <c r="L124" s="64">
        <v>1</v>
      </c>
      <c r="M124" s="26">
        <v>9931</v>
      </c>
      <c r="N124" s="68">
        <v>19.09</v>
      </c>
      <c r="O124" s="103">
        <v>10.45601105481345</v>
      </c>
      <c r="P124" s="71">
        <v>0.31382978723404253</v>
      </c>
      <c r="Q124" s="72">
        <v>188</v>
      </c>
      <c r="R124" s="60">
        <f t="shared" si="45"/>
        <v>0.38882978908196769</v>
      </c>
      <c r="S124" s="108">
        <v>0.48882979154586792</v>
      </c>
      <c r="T124" s="163">
        <v>0</v>
      </c>
      <c r="U124" s="177">
        <f t="shared" si="46"/>
        <v>37</v>
      </c>
      <c r="V124" s="230">
        <v>86</v>
      </c>
      <c r="W124" s="188">
        <v>0</v>
      </c>
      <c r="X124" s="183">
        <v>350</v>
      </c>
      <c r="Y124" s="225">
        <f t="shared" si="47"/>
        <v>9.6428568874086656E-2</v>
      </c>
      <c r="Z124" s="184">
        <v>0.22499999403953552</v>
      </c>
      <c r="AA124" s="152">
        <v>0</v>
      </c>
      <c r="AB124" s="177">
        <f t="shared" si="48"/>
        <v>81</v>
      </c>
      <c r="AC124" s="234">
        <v>188</v>
      </c>
      <c r="AD124" s="31" t="s">
        <v>35</v>
      </c>
      <c r="AE124" s="32" t="s">
        <v>35</v>
      </c>
      <c r="AF124" s="34" t="s">
        <v>35</v>
      </c>
      <c r="AG124" s="31">
        <v>0</v>
      </c>
      <c r="AH124" s="239">
        <f t="shared" si="49"/>
        <v>11</v>
      </c>
      <c r="AI124" s="240">
        <v>25</v>
      </c>
      <c r="AJ124" s="48">
        <v>0</v>
      </c>
      <c r="AK124" s="246">
        <v>6</v>
      </c>
      <c r="AL124" s="247">
        <v>14</v>
      </c>
      <c r="AM124" s="31" t="s">
        <v>35</v>
      </c>
      <c r="AN124" s="32" t="s">
        <v>35</v>
      </c>
      <c r="AO124" s="34" t="s">
        <v>35</v>
      </c>
      <c r="AP124" s="31" t="s">
        <v>35</v>
      </c>
      <c r="AQ124" s="32" t="s">
        <v>35</v>
      </c>
      <c r="AR124" s="34" t="s">
        <v>35</v>
      </c>
      <c r="AS124" s="90">
        <v>0.93333333333333335</v>
      </c>
      <c r="AT124" s="91">
        <v>0.95</v>
      </c>
      <c r="AU124" s="91">
        <v>1</v>
      </c>
      <c r="AV124" s="31">
        <v>0</v>
      </c>
      <c r="AW124" s="252">
        <v>108</v>
      </c>
      <c r="AX124" s="253">
        <v>217</v>
      </c>
      <c r="AY124" s="158">
        <v>0</v>
      </c>
      <c r="AZ124" s="176">
        <f t="shared" si="50"/>
        <v>0</v>
      </c>
      <c r="BA124" s="159">
        <v>1</v>
      </c>
      <c r="BB124" s="31">
        <v>0</v>
      </c>
      <c r="BC124" s="258">
        <v>1</v>
      </c>
      <c r="BD124" s="240">
        <v>3</v>
      </c>
      <c r="BE124" s="31" t="s">
        <v>35</v>
      </c>
      <c r="BF124" s="32" t="s">
        <v>35</v>
      </c>
      <c r="BG124" s="34" t="s">
        <v>35</v>
      </c>
      <c r="BH124" s="83">
        <f t="shared" si="51"/>
        <v>9</v>
      </c>
      <c r="BI124" s="84">
        <f t="shared" si="52"/>
        <v>10</v>
      </c>
      <c r="BK124" s="1">
        <v>1</v>
      </c>
    </row>
    <row r="125" spans="1:63" ht="20.100000000000001" customHeight="1" x14ac:dyDescent="0.25">
      <c r="A125" s="25">
        <v>351</v>
      </c>
      <c r="B125" s="25">
        <v>40501</v>
      </c>
      <c r="C125" s="25" t="s">
        <v>175</v>
      </c>
      <c r="D125" s="25" t="s">
        <v>196</v>
      </c>
      <c r="E125" s="25" t="s">
        <v>197</v>
      </c>
      <c r="F125" s="26">
        <v>3</v>
      </c>
      <c r="G125" s="26">
        <v>1</v>
      </c>
      <c r="H125" s="100">
        <v>6</v>
      </c>
      <c r="I125" s="102" t="s">
        <v>798</v>
      </c>
      <c r="J125" s="101">
        <v>4</v>
      </c>
      <c r="K125" s="63">
        <v>1</v>
      </c>
      <c r="L125" s="64">
        <v>1</v>
      </c>
      <c r="M125" s="26">
        <v>7986</v>
      </c>
      <c r="N125" s="68">
        <v>21.5</v>
      </c>
      <c r="O125" s="103">
        <v>5.4659031754294638</v>
      </c>
      <c r="P125" s="71">
        <v>0.54852320675105481</v>
      </c>
      <c r="Q125" s="72">
        <v>237</v>
      </c>
      <c r="R125" s="60">
        <f t="shared" si="45"/>
        <v>0.62352320366842762</v>
      </c>
      <c r="S125" s="108">
        <v>0.72352319955825806</v>
      </c>
      <c r="T125" s="163">
        <v>0</v>
      </c>
      <c r="U125" s="177">
        <f t="shared" si="46"/>
        <v>41</v>
      </c>
      <c r="V125" s="230">
        <v>94</v>
      </c>
      <c r="W125" s="188">
        <v>0</v>
      </c>
      <c r="X125" s="183">
        <v>394</v>
      </c>
      <c r="Y125" s="225">
        <f t="shared" si="47"/>
        <v>9.6428568874086656E-2</v>
      </c>
      <c r="Z125" s="184">
        <v>0.22499999403953552</v>
      </c>
      <c r="AA125" s="152">
        <v>0</v>
      </c>
      <c r="AB125" s="177">
        <f t="shared" si="48"/>
        <v>91</v>
      </c>
      <c r="AC125" s="234">
        <v>212</v>
      </c>
      <c r="AD125" s="31" t="s">
        <v>35</v>
      </c>
      <c r="AE125" s="32" t="s">
        <v>35</v>
      </c>
      <c r="AF125" s="34" t="s">
        <v>35</v>
      </c>
      <c r="AG125" s="31">
        <v>0</v>
      </c>
      <c r="AH125" s="239">
        <f t="shared" si="49"/>
        <v>11</v>
      </c>
      <c r="AI125" s="240">
        <v>25</v>
      </c>
      <c r="AJ125" s="48">
        <v>0</v>
      </c>
      <c r="AK125" s="246">
        <v>6</v>
      </c>
      <c r="AL125" s="247">
        <v>14</v>
      </c>
      <c r="AM125" s="111">
        <v>0</v>
      </c>
      <c r="AN125" s="172">
        <f>((AO125-AM125)*3/7)+AM125</f>
        <v>0.36428571428571427</v>
      </c>
      <c r="AO125" s="113">
        <v>0.85</v>
      </c>
      <c r="AP125" s="111">
        <v>0</v>
      </c>
      <c r="AQ125" s="172">
        <f>((AR125-AP125)*3/7)+AP125</f>
        <v>0.36428571428571427</v>
      </c>
      <c r="AR125" s="113">
        <v>0.85</v>
      </c>
      <c r="AS125" s="90">
        <v>0.96764705882352942</v>
      </c>
      <c r="AT125" s="91">
        <v>1</v>
      </c>
      <c r="AU125" s="91">
        <v>1</v>
      </c>
      <c r="AV125" s="31">
        <v>0</v>
      </c>
      <c r="AW125" s="252">
        <v>150</v>
      </c>
      <c r="AX125" s="253">
        <v>300</v>
      </c>
      <c r="AY125" s="158">
        <v>0</v>
      </c>
      <c r="AZ125" s="176">
        <f t="shared" si="50"/>
        <v>0</v>
      </c>
      <c r="BA125" s="159">
        <v>1</v>
      </c>
      <c r="BB125" s="31">
        <v>0</v>
      </c>
      <c r="BC125" s="258">
        <v>1</v>
      </c>
      <c r="BD125" s="240">
        <v>3</v>
      </c>
      <c r="BE125" s="31" t="s">
        <v>35</v>
      </c>
      <c r="BF125" s="32" t="s">
        <v>35</v>
      </c>
      <c r="BG125" s="34" t="s">
        <v>35</v>
      </c>
      <c r="BH125" s="83">
        <f t="shared" si="51"/>
        <v>11</v>
      </c>
      <c r="BI125" s="84">
        <f t="shared" si="52"/>
        <v>12</v>
      </c>
      <c r="BK125" s="1">
        <v>1</v>
      </c>
    </row>
    <row r="126" spans="1:63" ht="20.100000000000001" customHeight="1" x14ac:dyDescent="0.25">
      <c r="A126" s="25">
        <v>352</v>
      </c>
      <c r="B126" s="25">
        <v>40502</v>
      </c>
      <c r="C126" s="25" t="s">
        <v>175</v>
      </c>
      <c r="D126" s="25" t="s">
        <v>196</v>
      </c>
      <c r="E126" s="25" t="s">
        <v>198</v>
      </c>
      <c r="F126" s="26">
        <v>2</v>
      </c>
      <c r="G126" s="26">
        <v>1</v>
      </c>
      <c r="H126" s="100">
        <v>5</v>
      </c>
      <c r="I126" s="102" t="s">
        <v>797</v>
      </c>
      <c r="J126" s="101">
        <v>4</v>
      </c>
      <c r="K126" s="63">
        <v>1</v>
      </c>
      <c r="L126" s="64">
        <v>1</v>
      </c>
      <c r="M126" s="26">
        <v>860</v>
      </c>
      <c r="N126" s="68">
        <v>27.96</v>
      </c>
      <c r="O126" s="103">
        <v>100</v>
      </c>
      <c r="P126" s="71">
        <v>0.7</v>
      </c>
      <c r="Q126" s="72">
        <v>20</v>
      </c>
      <c r="R126" s="60">
        <f t="shared" si="45"/>
        <v>0.7642857245036534</v>
      </c>
      <c r="S126" s="108">
        <v>0.85000002384185791</v>
      </c>
      <c r="T126" s="163">
        <v>0</v>
      </c>
      <c r="U126" s="177">
        <f t="shared" si="46"/>
        <v>3</v>
      </c>
      <c r="V126" s="230">
        <v>7</v>
      </c>
      <c r="W126" s="188">
        <v>0</v>
      </c>
      <c r="X126" s="183">
        <v>33</v>
      </c>
      <c r="Y126" s="225">
        <f t="shared" si="47"/>
        <v>8.5714286991528096E-2</v>
      </c>
      <c r="Z126" s="184">
        <v>0.20000000298023224</v>
      </c>
      <c r="AA126" s="152">
        <v>0</v>
      </c>
      <c r="AB126" s="177">
        <f t="shared" si="48"/>
        <v>10</v>
      </c>
      <c r="AC126" s="234">
        <v>23</v>
      </c>
      <c r="AD126" s="31" t="s">
        <v>35</v>
      </c>
      <c r="AE126" s="32" t="s">
        <v>35</v>
      </c>
      <c r="AF126" s="34" t="s">
        <v>35</v>
      </c>
      <c r="AG126" s="31">
        <v>0</v>
      </c>
      <c r="AH126" s="239">
        <f t="shared" si="49"/>
        <v>3</v>
      </c>
      <c r="AI126" s="240">
        <v>5</v>
      </c>
      <c r="AJ126" s="48">
        <v>0</v>
      </c>
      <c r="AK126" s="246">
        <v>6</v>
      </c>
      <c r="AL126" s="247">
        <v>14</v>
      </c>
      <c r="AM126" s="31" t="s">
        <v>35</v>
      </c>
      <c r="AN126" s="32" t="s">
        <v>35</v>
      </c>
      <c r="AO126" s="34" t="s">
        <v>35</v>
      </c>
      <c r="AP126" s="31" t="s">
        <v>35</v>
      </c>
      <c r="AQ126" s="32" t="s">
        <v>35</v>
      </c>
      <c r="AR126" s="34" t="s">
        <v>35</v>
      </c>
      <c r="AS126" s="90">
        <v>0.9642857142857143</v>
      </c>
      <c r="AT126" s="91">
        <v>1</v>
      </c>
      <c r="AU126" s="91">
        <v>1</v>
      </c>
      <c r="AV126" s="31">
        <v>0</v>
      </c>
      <c r="AW126" s="252">
        <v>65</v>
      </c>
      <c r="AX126" s="253">
        <v>131</v>
      </c>
      <c r="AY126" s="158" t="s">
        <v>35</v>
      </c>
      <c r="AZ126" s="223" t="str">
        <f t="shared" si="50"/>
        <v>No corresponde</v>
      </c>
      <c r="BA126" s="159" t="s">
        <v>35</v>
      </c>
      <c r="BB126" s="31">
        <v>0</v>
      </c>
      <c r="BC126" s="258">
        <v>1</v>
      </c>
      <c r="BD126" s="240">
        <v>3</v>
      </c>
      <c r="BE126" s="31" t="s">
        <v>35</v>
      </c>
      <c r="BF126" s="32" t="s">
        <v>35</v>
      </c>
      <c r="BG126" s="34" t="s">
        <v>35</v>
      </c>
      <c r="BH126" s="83">
        <f t="shared" si="51"/>
        <v>9</v>
      </c>
      <c r="BI126" s="84">
        <f t="shared" si="52"/>
        <v>9</v>
      </c>
      <c r="BK126" s="1">
        <v>1</v>
      </c>
    </row>
    <row r="127" spans="1:63" ht="20.100000000000001" customHeight="1" x14ac:dyDescent="0.25">
      <c r="A127" s="25">
        <v>354</v>
      </c>
      <c r="B127" s="25">
        <v>40504</v>
      </c>
      <c r="C127" s="25" t="s">
        <v>175</v>
      </c>
      <c r="D127" s="25" t="s">
        <v>196</v>
      </c>
      <c r="E127" s="25" t="s">
        <v>199</v>
      </c>
      <c r="F127" s="26">
        <v>1</v>
      </c>
      <c r="G127" s="26">
        <v>1</v>
      </c>
      <c r="H127" s="100">
        <v>3</v>
      </c>
      <c r="I127" s="101" t="s">
        <v>796</v>
      </c>
      <c r="J127" s="101">
        <v>4</v>
      </c>
      <c r="K127" s="63">
        <v>1</v>
      </c>
      <c r="L127" s="64">
        <v>1</v>
      </c>
      <c r="M127" s="26">
        <v>1894</v>
      </c>
      <c r="N127" s="68">
        <v>44.18</v>
      </c>
      <c r="O127" s="103">
        <v>100</v>
      </c>
      <c r="P127" s="71">
        <v>0.53488372093023251</v>
      </c>
      <c r="Q127" s="72">
        <v>43</v>
      </c>
      <c r="R127" s="60">
        <f t="shared" si="45"/>
        <v>0.57774085558926147</v>
      </c>
      <c r="S127" s="108">
        <v>0.63488370180130005</v>
      </c>
      <c r="T127" s="163">
        <v>0</v>
      </c>
      <c r="U127" s="177">
        <f t="shared" si="46"/>
        <v>8</v>
      </c>
      <c r="V127" s="230">
        <v>17</v>
      </c>
      <c r="W127" s="188">
        <v>0</v>
      </c>
      <c r="X127" s="183">
        <v>69</v>
      </c>
      <c r="Y127" s="225">
        <f t="shared" si="47"/>
        <v>6.4285716840199056E-2</v>
      </c>
      <c r="Z127" s="184">
        <v>0.15000000596046448</v>
      </c>
      <c r="AA127" s="152">
        <v>0</v>
      </c>
      <c r="AB127" s="177">
        <f t="shared" si="48"/>
        <v>16</v>
      </c>
      <c r="AC127" s="234">
        <v>37</v>
      </c>
      <c r="AD127" s="31" t="s">
        <v>35</v>
      </c>
      <c r="AE127" s="32" t="s">
        <v>35</v>
      </c>
      <c r="AF127" s="34" t="s">
        <v>35</v>
      </c>
      <c r="AG127" s="31">
        <v>0</v>
      </c>
      <c r="AH127" s="239">
        <f t="shared" si="49"/>
        <v>7</v>
      </c>
      <c r="AI127" s="240">
        <v>15</v>
      </c>
      <c r="AJ127" s="48">
        <v>0</v>
      </c>
      <c r="AK127" s="246">
        <v>6</v>
      </c>
      <c r="AL127" s="247">
        <v>14</v>
      </c>
      <c r="AM127" s="31" t="s">
        <v>35</v>
      </c>
      <c r="AN127" s="32" t="s">
        <v>35</v>
      </c>
      <c r="AO127" s="34" t="s">
        <v>35</v>
      </c>
      <c r="AP127" s="31" t="s">
        <v>35</v>
      </c>
      <c r="AQ127" s="32" t="s">
        <v>35</v>
      </c>
      <c r="AR127" s="34" t="s">
        <v>35</v>
      </c>
      <c r="AS127" s="90">
        <v>0.83636363636363631</v>
      </c>
      <c r="AT127" s="91">
        <v>0.9</v>
      </c>
      <c r="AU127" s="91">
        <v>0.95</v>
      </c>
      <c r="AV127" s="31">
        <v>0</v>
      </c>
      <c r="AW127" s="252">
        <v>75</v>
      </c>
      <c r="AX127" s="253">
        <v>150</v>
      </c>
      <c r="AY127" s="158">
        <v>0</v>
      </c>
      <c r="AZ127" s="176">
        <f t="shared" si="50"/>
        <v>0</v>
      </c>
      <c r="BA127" s="159">
        <v>1</v>
      </c>
      <c r="BB127" s="31">
        <v>0</v>
      </c>
      <c r="BC127" s="258">
        <v>1</v>
      </c>
      <c r="BD127" s="240">
        <v>3</v>
      </c>
      <c r="BE127" s="31" t="s">
        <v>35</v>
      </c>
      <c r="BF127" s="32" t="s">
        <v>35</v>
      </c>
      <c r="BG127" s="34" t="s">
        <v>35</v>
      </c>
      <c r="BH127" s="83">
        <f t="shared" si="51"/>
        <v>9</v>
      </c>
      <c r="BI127" s="84">
        <f t="shared" si="52"/>
        <v>10</v>
      </c>
      <c r="BK127" s="1">
        <v>1</v>
      </c>
    </row>
    <row r="128" spans="1:63" ht="20.100000000000001" customHeight="1" x14ac:dyDescent="0.25">
      <c r="A128" s="25">
        <v>355</v>
      </c>
      <c r="B128" s="25">
        <v>40505</v>
      </c>
      <c r="C128" s="25" t="s">
        <v>175</v>
      </c>
      <c r="D128" s="25" t="s">
        <v>196</v>
      </c>
      <c r="E128" s="25" t="s">
        <v>196</v>
      </c>
      <c r="F128" s="26">
        <v>1</v>
      </c>
      <c r="G128" s="26">
        <v>1</v>
      </c>
      <c r="H128" s="100">
        <v>3</v>
      </c>
      <c r="I128" s="101" t="s">
        <v>796</v>
      </c>
      <c r="J128" s="101">
        <v>3</v>
      </c>
      <c r="K128" s="63">
        <v>0</v>
      </c>
      <c r="L128" s="64">
        <v>0</v>
      </c>
      <c r="M128" s="26">
        <v>2989</v>
      </c>
      <c r="N128" s="68">
        <v>49.93</v>
      </c>
      <c r="O128" s="103">
        <v>100</v>
      </c>
      <c r="P128" s="71">
        <v>0.35238095238095241</v>
      </c>
      <c r="Q128" s="72">
        <v>105</v>
      </c>
      <c r="R128" s="60">
        <f t="shared" si="45"/>
        <v>0.39523809645451657</v>
      </c>
      <c r="S128" s="108">
        <v>0.4523809552192688</v>
      </c>
      <c r="T128" s="163">
        <v>0</v>
      </c>
      <c r="U128" s="177">
        <f t="shared" si="46"/>
        <v>15</v>
      </c>
      <c r="V128" s="230">
        <v>33</v>
      </c>
      <c r="W128" s="188">
        <v>0</v>
      </c>
      <c r="X128" s="183">
        <v>190</v>
      </c>
      <c r="Y128" s="225">
        <f t="shared" si="47"/>
        <v>6.4285716840199056E-2</v>
      </c>
      <c r="Z128" s="184">
        <v>0.15000000596046448</v>
      </c>
      <c r="AA128" s="152">
        <v>0</v>
      </c>
      <c r="AB128" s="177">
        <f t="shared" si="48"/>
        <v>57</v>
      </c>
      <c r="AC128" s="234">
        <v>133</v>
      </c>
      <c r="AD128" s="155">
        <v>0</v>
      </c>
      <c r="AE128" s="221">
        <f t="shared" ref="AE128:AE138" si="53">((AF128-AD128)*3/7)+AD128</f>
        <v>2.142857142857143E-3</v>
      </c>
      <c r="AF128" s="222">
        <v>5.0000000000000001E-3</v>
      </c>
      <c r="AG128" s="31">
        <v>0</v>
      </c>
      <c r="AH128" s="239">
        <f t="shared" si="49"/>
        <v>7</v>
      </c>
      <c r="AI128" s="240">
        <v>15</v>
      </c>
      <c r="AJ128" s="48">
        <v>0</v>
      </c>
      <c r="AK128" s="246">
        <v>2</v>
      </c>
      <c r="AL128" s="247">
        <v>10</v>
      </c>
      <c r="AM128" s="31" t="s">
        <v>35</v>
      </c>
      <c r="AN128" s="32" t="s">
        <v>35</v>
      </c>
      <c r="AO128" s="34" t="s">
        <v>35</v>
      </c>
      <c r="AP128" s="31" t="s">
        <v>35</v>
      </c>
      <c r="AQ128" s="32" t="s">
        <v>35</v>
      </c>
      <c r="AR128" s="34" t="s">
        <v>35</v>
      </c>
      <c r="AS128" s="90">
        <v>0.32258064516129031</v>
      </c>
      <c r="AT128" s="91">
        <v>0.7</v>
      </c>
      <c r="AU128" s="91">
        <v>0.8</v>
      </c>
      <c r="AV128" s="31">
        <v>0</v>
      </c>
      <c r="AW128" s="252">
        <v>113</v>
      </c>
      <c r="AX128" s="253">
        <v>227</v>
      </c>
      <c r="AY128" s="158" t="s">
        <v>35</v>
      </c>
      <c r="AZ128" s="223" t="str">
        <f t="shared" si="50"/>
        <v>No corresponde</v>
      </c>
      <c r="BA128" s="159" t="s">
        <v>35</v>
      </c>
      <c r="BB128" s="31">
        <v>0</v>
      </c>
      <c r="BC128" s="258">
        <v>1</v>
      </c>
      <c r="BD128" s="240">
        <v>3</v>
      </c>
      <c r="BE128" s="31" t="s">
        <v>35</v>
      </c>
      <c r="BF128" s="32" t="s">
        <v>35</v>
      </c>
      <c r="BG128" s="34" t="s">
        <v>35</v>
      </c>
      <c r="BH128" s="83">
        <f t="shared" si="51"/>
        <v>10</v>
      </c>
      <c r="BI128" s="84">
        <f t="shared" si="52"/>
        <v>10</v>
      </c>
      <c r="BK128" s="1">
        <v>1</v>
      </c>
    </row>
    <row r="129" spans="1:63" ht="20.100000000000001" customHeight="1" x14ac:dyDescent="0.25">
      <c r="A129" s="25">
        <v>356</v>
      </c>
      <c r="B129" s="25">
        <v>40506</v>
      </c>
      <c r="C129" s="25" t="s">
        <v>175</v>
      </c>
      <c r="D129" s="25" t="s">
        <v>196</v>
      </c>
      <c r="E129" s="25" t="s">
        <v>200</v>
      </c>
      <c r="F129" s="26">
        <v>2</v>
      </c>
      <c r="G129" s="26">
        <v>1</v>
      </c>
      <c r="H129" s="100">
        <v>5</v>
      </c>
      <c r="I129" s="102" t="s">
        <v>797</v>
      </c>
      <c r="J129" s="101">
        <v>2</v>
      </c>
      <c r="K129" s="63">
        <v>0</v>
      </c>
      <c r="L129" s="64">
        <v>0</v>
      </c>
      <c r="M129" s="26">
        <v>1525</v>
      </c>
      <c r="N129" s="68">
        <v>32.020000000000003</v>
      </c>
      <c r="O129" s="103">
        <v>100</v>
      </c>
      <c r="P129" s="71">
        <v>0.57894736842105265</v>
      </c>
      <c r="Q129" s="72">
        <v>19</v>
      </c>
      <c r="R129" s="60">
        <f t="shared" si="45"/>
        <v>0.64323307114436212</v>
      </c>
      <c r="S129" s="108">
        <v>0.72894734144210815</v>
      </c>
      <c r="T129" s="163">
        <v>0</v>
      </c>
      <c r="U129" s="177">
        <f t="shared" si="46"/>
        <v>3</v>
      </c>
      <c r="V129" s="230">
        <v>6</v>
      </c>
      <c r="W129" s="188">
        <v>0</v>
      </c>
      <c r="X129" s="183">
        <v>31</v>
      </c>
      <c r="Y129" s="225">
        <f t="shared" si="47"/>
        <v>8.5714286991528096E-2</v>
      </c>
      <c r="Z129" s="184">
        <v>0.20000000298023224</v>
      </c>
      <c r="AA129" s="152">
        <v>0</v>
      </c>
      <c r="AB129" s="177">
        <f t="shared" si="48"/>
        <v>9</v>
      </c>
      <c r="AC129" s="234">
        <v>20</v>
      </c>
      <c r="AD129" s="31" t="s">
        <v>35</v>
      </c>
      <c r="AE129" s="32" t="s">
        <v>35</v>
      </c>
      <c r="AF129" s="34" t="s">
        <v>35</v>
      </c>
      <c r="AG129" s="31">
        <v>0</v>
      </c>
      <c r="AH129" s="239">
        <f t="shared" si="49"/>
        <v>7</v>
      </c>
      <c r="AI129" s="240">
        <v>15</v>
      </c>
      <c r="AJ129" s="48">
        <v>0</v>
      </c>
      <c r="AK129" s="246">
        <v>2</v>
      </c>
      <c r="AL129" s="247">
        <v>10</v>
      </c>
      <c r="AM129" s="31" t="s">
        <v>35</v>
      </c>
      <c r="AN129" s="32" t="s">
        <v>35</v>
      </c>
      <c r="AO129" s="34" t="s">
        <v>35</v>
      </c>
      <c r="AP129" s="31" t="s">
        <v>35</v>
      </c>
      <c r="AQ129" s="32" t="s">
        <v>35</v>
      </c>
      <c r="AR129" s="34" t="s">
        <v>35</v>
      </c>
      <c r="AS129" s="90">
        <v>0.90476190476190477</v>
      </c>
      <c r="AT129" s="91">
        <v>0.95</v>
      </c>
      <c r="AU129" s="91">
        <v>1</v>
      </c>
      <c r="AV129" s="31">
        <v>0</v>
      </c>
      <c r="AW129" s="252">
        <v>44</v>
      </c>
      <c r="AX129" s="253">
        <v>88</v>
      </c>
      <c r="AY129" s="158" t="s">
        <v>35</v>
      </c>
      <c r="AZ129" s="223" t="str">
        <f t="shared" si="50"/>
        <v>No corresponde</v>
      </c>
      <c r="BA129" s="159" t="s">
        <v>35</v>
      </c>
      <c r="BB129" s="31">
        <v>0</v>
      </c>
      <c r="BC129" s="258">
        <v>1</v>
      </c>
      <c r="BD129" s="240">
        <v>3</v>
      </c>
      <c r="BE129" s="31" t="s">
        <v>35</v>
      </c>
      <c r="BF129" s="32" t="s">
        <v>35</v>
      </c>
      <c r="BG129" s="34" t="s">
        <v>35</v>
      </c>
      <c r="BH129" s="83">
        <f t="shared" si="51"/>
        <v>9</v>
      </c>
      <c r="BI129" s="84">
        <f t="shared" si="52"/>
        <v>9</v>
      </c>
      <c r="BK129" s="1">
        <v>1</v>
      </c>
    </row>
    <row r="130" spans="1:63" ht="20.100000000000001" customHeight="1" x14ac:dyDescent="0.25">
      <c r="A130" s="25">
        <v>357</v>
      </c>
      <c r="B130" s="25">
        <v>40507</v>
      </c>
      <c r="C130" s="25" t="s">
        <v>175</v>
      </c>
      <c r="D130" s="25" t="s">
        <v>196</v>
      </c>
      <c r="E130" s="25" t="s">
        <v>64</v>
      </c>
      <c r="F130" s="26">
        <v>2</v>
      </c>
      <c r="G130" s="26">
        <v>1</v>
      </c>
      <c r="H130" s="100">
        <v>3</v>
      </c>
      <c r="I130" s="101" t="s">
        <v>796</v>
      </c>
      <c r="J130" s="101">
        <v>3</v>
      </c>
      <c r="K130" s="63">
        <v>0</v>
      </c>
      <c r="L130" s="64">
        <v>0</v>
      </c>
      <c r="M130" s="26">
        <v>560</v>
      </c>
      <c r="N130" s="68">
        <v>43.48</v>
      </c>
      <c r="O130" s="103">
        <v>100</v>
      </c>
      <c r="P130" s="71">
        <v>0.22222222222222221</v>
      </c>
      <c r="Q130" s="72">
        <v>18</v>
      </c>
      <c r="R130" s="60">
        <f t="shared" si="45"/>
        <v>0.26507936962067136</v>
      </c>
      <c r="S130" s="108">
        <v>0.32222223281860352</v>
      </c>
      <c r="T130" s="163">
        <v>0</v>
      </c>
      <c r="U130" s="177">
        <f t="shared" si="46"/>
        <v>3</v>
      </c>
      <c r="V130" s="230">
        <v>5</v>
      </c>
      <c r="W130" s="188">
        <v>0</v>
      </c>
      <c r="X130" s="183">
        <v>30</v>
      </c>
      <c r="Y130" s="225">
        <f t="shared" si="47"/>
        <v>6.4285716840199056E-2</v>
      </c>
      <c r="Z130" s="184">
        <v>0.15000000596046448</v>
      </c>
      <c r="AA130" s="152">
        <v>0</v>
      </c>
      <c r="AB130" s="177">
        <f t="shared" si="48"/>
        <v>9</v>
      </c>
      <c r="AC130" s="234">
        <v>21</v>
      </c>
      <c r="AD130" s="31" t="s">
        <v>35</v>
      </c>
      <c r="AE130" s="32" t="s">
        <v>35</v>
      </c>
      <c r="AF130" s="34" t="s">
        <v>35</v>
      </c>
      <c r="AG130" s="31">
        <v>0</v>
      </c>
      <c r="AH130" s="239">
        <f t="shared" si="49"/>
        <v>3</v>
      </c>
      <c r="AI130" s="240">
        <v>5</v>
      </c>
      <c r="AJ130" s="48">
        <v>0</v>
      </c>
      <c r="AK130" s="246">
        <v>2</v>
      </c>
      <c r="AL130" s="247">
        <v>10</v>
      </c>
      <c r="AM130" s="31" t="s">
        <v>35</v>
      </c>
      <c r="AN130" s="32" t="s">
        <v>35</v>
      </c>
      <c r="AO130" s="34" t="s">
        <v>35</v>
      </c>
      <c r="AP130" s="31" t="s">
        <v>35</v>
      </c>
      <c r="AQ130" s="32" t="s">
        <v>35</v>
      </c>
      <c r="AR130" s="34" t="s">
        <v>35</v>
      </c>
      <c r="AS130" s="90">
        <v>0.73333333333333328</v>
      </c>
      <c r="AT130" s="91">
        <v>0.8</v>
      </c>
      <c r="AU130" s="91">
        <v>0.9</v>
      </c>
      <c r="AV130" s="31">
        <v>0</v>
      </c>
      <c r="AW130" s="252">
        <v>48</v>
      </c>
      <c r="AX130" s="253">
        <v>96</v>
      </c>
      <c r="AY130" s="158" t="s">
        <v>35</v>
      </c>
      <c r="AZ130" s="223" t="str">
        <f t="shared" si="50"/>
        <v>No corresponde</v>
      </c>
      <c r="BA130" s="159" t="s">
        <v>35</v>
      </c>
      <c r="BB130" s="31">
        <v>0</v>
      </c>
      <c r="BC130" s="258">
        <v>1</v>
      </c>
      <c r="BD130" s="240">
        <v>3</v>
      </c>
      <c r="BE130" s="31" t="s">
        <v>35</v>
      </c>
      <c r="BF130" s="32" t="s">
        <v>35</v>
      </c>
      <c r="BG130" s="34" t="s">
        <v>35</v>
      </c>
      <c r="BH130" s="83">
        <f t="shared" si="51"/>
        <v>9</v>
      </c>
      <c r="BI130" s="84">
        <f t="shared" si="52"/>
        <v>9</v>
      </c>
      <c r="BK130" s="1">
        <v>1</v>
      </c>
    </row>
    <row r="131" spans="1:63" ht="20.100000000000001" customHeight="1" x14ac:dyDescent="0.25">
      <c r="A131" s="25">
        <v>360</v>
      </c>
      <c r="B131" s="25">
        <v>40510</v>
      </c>
      <c r="C131" s="25" t="s">
        <v>175</v>
      </c>
      <c r="D131" s="25" t="s">
        <v>196</v>
      </c>
      <c r="E131" s="25" t="s">
        <v>201</v>
      </c>
      <c r="F131" s="26">
        <v>2</v>
      </c>
      <c r="G131" s="26">
        <v>1</v>
      </c>
      <c r="H131" s="100">
        <v>5</v>
      </c>
      <c r="I131" s="102" t="s">
        <v>797</v>
      </c>
      <c r="J131" s="101">
        <v>4</v>
      </c>
      <c r="K131" s="63">
        <v>1</v>
      </c>
      <c r="L131" s="64">
        <v>0</v>
      </c>
      <c r="M131" s="26">
        <v>1531</v>
      </c>
      <c r="N131" s="68">
        <v>30.89</v>
      </c>
      <c r="O131" s="103">
        <v>100</v>
      </c>
      <c r="P131" s="71">
        <v>0.51515151515151514</v>
      </c>
      <c r="Q131" s="72">
        <v>33</v>
      </c>
      <c r="R131" s="60">
        <f t="shared" si="45"/>
        <v>0.57943723857144769</v>
      </c>
      <c r="S131" s="108">
        <v>0.66515153646469116</v>
      </c>
      <c r="T131" s="163">
        <v>0</v>
      </c>
      <c r="U131" s="177">
        <f t="shared" si="46"/>
        <v>5</v>
      </c>
      <c r="V131" s="230">
        <v>10</v>
      </c>
      <c r="W131" s="188">
        <v>0</v>
      </c>
      <c r="X131" s="183">
        <v>49</v>
      </c>
      <c r="Y131" s="225">
        <f t="shared" si="47"/>
        <v>8.5714286991528096E-2</v>
      </c>
      <c r="Z131" s="184">
        <v>0.20000000298023224</v>
      </c>
      <c r="AA131" s="152">
        <v>0</v>
      </c>
      <c r="AB131" s="177">
        <f t="shared" si="48"/>
        <v>13</v>
      </c>
      <c r="AC131" s="234">
        <v>30</v>
      </c>
      <c r="AD131" s="31" t="s">
        <v>35</v>
      </c>
      <c r="AE131" s="32" t="s">
        <v>35</v>
      </c>
      <c r="AF131" s="34" t="s">
        <v>35</v>
      </c>
      <c r="AG131" s="31">
        <v>0</v>
      </c>
      <c r="AH131" s="239">
        <f t="shared" si="49"/>
        <v>7</v>
      </c>
      <c r="AI131" s="240">
        <v>15</v>
      </c>
      <c r="AJ131" s="48">
        <v>0</v>
      </c>
      <c r="AK131" s="246">
        <v>6</v>
      </c>
      <c r="AL131" s="247">
        <v>14</v>
      </c>
      <c r="AM131" s="31" t="s">
        <v>35</v>
      </c>
      <c r="AN131" s="32" t="s">
        <v>35</v>
      </c>
      <c r="AO131" s="34" t="s">
        <v>35</v>
      </c>
      <c r="AP131" s="31" t="s">
        <v>35</v>
      </c>
      <c r="AQ131" s="32" t="s">
        <v>35</v>
      </c>
      <c r="AR131" s="34" t="s">
        <v>35</v>
      </c>
      <c r="AS131" s="90">
        <v>0.8202247191011236</v>
      </c>
      <c r="AT131" s="91">
        <v>0.9</v>
      </c>
      <c r="AU131" s="91">
        <v>0.95</v>
      </c>
      <c r="AV131" s="31">
        <v>0</v>
      </c>
      <c r="AW131" s="252">
        <v>55</v>
      </c>
      <c r="AX131" s="253">
        <v>110</v>
      </c>
      <c r="AY131" s="158" t="s">
        <v>35</v>
      </c>
      <c r="AZ131" s="223" t="str">
        <f t="shared" si="50"/>
        <v>No corresponde</v>
      </c>
      <c r="BA131" s="159" t="s">
        <v>35</v>
      </c>
      <c r="BB131" s="31">
        <v>0</v>
      </c>
      <c r="BC131" s="258">
        <v>1</v>
      </c>
      <c r="BD131" s="240">
        <v>3</v>
      </c>
      <c r="BE131" s="31" t="s">
        <v>35</v>
      </c>
      <c r="BF131" s="32" t="s">
        <v>35</v>
      </c>
      <c r="BG131" s="34" t="s">
        <v>35</v>
      </c>
      <c r="BH131" s="83">
        <f t="shared" si="51"/>
        <v>9</v>
      </c>
      <c r="BI131" s="84">
        <f t="shared" si="52"/>
        <v>9</v>
      </c>
      <c r="BK131" s="1">
        <v>1</v>
      </c>
    </row>
    <row r="132" spans="1:63" ht="20.100000000000001" customHeight="1" x14ac:dyDescent="0.25">
      <c r="A132" s="25">
        <v>364</v>
      </c>
      <c r="B132" s="25">
        <v>40514</v>
      </c>
      <c r="C132" s="25" t="s">
        <v>175</v>
      </c>
      <c r="D132" s="25" t="s">
        <v>196</v>
      </c>
      <c r="E132" s="25" t="s">
        <v>202</v>
      </c>
      <c r="F132" s="26">
        <v>1</v>
      </c>
      <c r="G132" s="26">
        <v>1</v>
      </c>
      <c r="H132" s="100">
        <v>2</v>
      </c>
      <c r="I132" s="102" t="s">
        <v>794</v>
      </c>
      <c r="J132" s="101">
        <v>4</v>
      </c>
      <c r="K132" s="63">
        <v>0</v>
      </c>
      <c r="L132" s="64">
        <v>1</v>
      </c>
      <c r="M132" s="26">
        <v>1576</v>
      </c>
      <c r="N132" s="68">
        <v>65.19</v>
      </c>
      <c r="O132" s="103">
        <v>100</v>
      </c>
      <c r="P132" s="71">
        <v>0.51724137931034486</v>
      </c>
      <c r="Q132" s="72">
        <v>29</v>
      </c>
      <c r="R132" s="60">
        <f t="shared" si="45"/>
        <v>0.54938424808051201</v>
      </c>
      <c r="S132" s="108">
        <v>0.59224140644073486</v>
      </c>
      <c r="T132" s="163">
        <v>0</v>
      </c>
      <c r="U132" s="177">
        <f t="shared" si="46"/>
        <v>6</v>
      </c>
      <c r="V132" s="230">
        <v>14</v>
      </c>
      <c r="W132" s="188">
        <v>0</v>
      </c>
      <c r="X132" s="183">
        <v>51</v>
      </c>
      <c r="Y132" s="225">
        <f t="shared" si="47"/>
        <v>5.3571428571428568E-2</v>
      </c>
      <c r="Z132" s="184">
        <v>0.125</v>
      </c>
      <c r="AA132" s="152">
        <v>0</v>
      </c>
      <c r="AB132" s="177">
        <f t="shared" si="48"/>
        <v>14</v>
      </c>
      <c r="AC132" s="234">
        <v>31</v>
      </c>
      <c r="AD132" s="155">
        <v>0</v>
      </c>
      <c r="AE132" s="221">
        <f t="shared" si="53"/>
        <v>2.142857142857143E-3</v>
      </c>
      <c r="AF132" s="222">
        <v>5.0000000000000001E-3</v>
      </c>
      <c r="AG132" s="31">
        <v>0</v>
      </c>
      <c r="AH132" s="239">
        <f t="shared" si="49"/>
        <v>7</v>
      </c>
      <c r="AI132" s="240">
        <v>15</v>
      </c>
      <c r="AJ132" s="48">
        <v>0</v>
      </c>
      <c r="AK132" s="246">
        <v>2</v>
      </c>
      <c r="AL132" s="247">
        <v>10</v>
      </c>
      <c r="AM132" s="31" t="s">
        <v>35</v>
      </c>
      <c r="AN132" s="32" t="s">
        <v>35</v>
      </c>
      <c r="AO132" s="34" t="s">
        <v>35</v>
      </c>
      <c r="AP132" s="31" t="s">
        <v>35</v>
      </c>
      <c r="AQ132" s="32" t="s">
        <v>35</v>
      </c>
      <c r="AR132" s="34" t="s">
        <v>35</v>
      </c>
      <c r="AS132" s="90">
        <v>9.5505617977528087E-2</v>
      </c>
      <c r="AT132" s="91">
        <v>0.7</v>
      </c>
      <c r="AU132" s="91">
        <v>0.8</v>
      </c>
      <c r="AV132" s="31">
        <v>0</v>
      </c>
      <c r="AW132" s="252">
        <v>58</v>
      </c>
      <c r="AX132" s="253">
        <v>117</v>
      </c>
      <c r="AY132" s="158" t="s">
        <v>35</v>
      </c>
      <c r="AZ132" s="223" t="str">
        <f t="shared" si="50"/>
        <v>No corresponde</v>
      </c>
      <c r="BA132" s="159" t="s">
        <v>35</v>
      </c>
      <c r="BB132" s="31">
        <v>0</v>
      </c>
      <c r="BC132" s="258">
        <v>1</v>
      </c>
      <c r="BD132" s="240">
        <v>3</v>
      </c>
      <c r="BE132" s="31" t="s">
        <v>35</v>
      </c>
      <c r="BF132" s="32" t="s">
        <v>35</v>
      </c>
      <c r="BG132" s="34" t="s">
        <v>35</v>
      </c>
      <c r="BH132" s="83">
        <f t="shared" si="51"/>
        <v>10</v>
      </c>
      <c r="BI132" s="84">
        <f t="shared" si="52"/>
        <v>10</v>
      </c>
      <c r="BK132" s="1">
        <v>1</v>
      </c>
    </row>
    <row r="133" spans="1:63" ht="20.100000000000001" customHeight="1" x14ac:dyDescent="0.25">
      <c r="A133" s="25">
        <v>367</v>
      </c>
      <c r="B133" s="25">
        <v>40517</v>
      </c>
      <c r="C133" s="25" t="s">
        <v>175</v>
      </c>
      <c r="D133" s="25" t="s">
        <v>196</v>
      </c>
      <c r="E133" s="25" t="s">
        <v>203</v>
      </c>
      <c r="F133" s="26">
        <v>1</v>
      </c>
      <c r="G133" s="26">
        <v>1</v>
      </c>
      <c r="H133" s="100">
        <v>2</v>
      </c>
      <c r="I133" s="102" t="s">
        <v>794</v>
      </c>
      <c r="J133" s="101">
        <v>4</v>
      </c>
      <c r="K133" s="63">
        <v>0</v>
      </c>
      <c r="L133" s="64">
        <v>1</v>
      </c>
      <c r="M133" s="26">
        <v>1373</v>
      </c>
      <c r="N133" s="68">
        <v>52.55</v>
      </c>
      <c r="O133" s="103">
        <v>100</v>
      </c>
      <c r="P133" s="71">
        <v>0.30232558139534882</v>
      </c>
      <c r="Q133" s="72">
        <v>43</v>
      </c>
      <c r="R133" s="60">
        <f t="shared" si="45"/>
        <v>0.33446844412242849</v>
      </c>
      <c r="S133" s="108">
        <v>0.37732559442520142</v>
      </c>
      <c r="T133" s="163">
        <v>0</v>
      </c>
      <c r="U133" s="177">
        <f t="shared" si="46"/>
        <v>7</v>
      </c>
      <c r="V133" s="230">
        <v>16</v>
      </c>
      <c r="W133" s="188">
        <v>0</v>
      </c>
      <c r="X133" s="183">
        <v>59</v>
      </c>
      <c r="Y133" s="225">
        <f t="shared" si="47"/>
        <v>5.3571428571428568E-2</v>
      </c>
      <c r="Z133" s="184">
        <v>0.125</v>
      </c>
      <c r="AA133" s="152">
        <v>0</v>
      </c>
      <c r="AB133" s="177">
        <f t="shared" si="48"/>
        <v>22</v>
      </c>
      <c r="AC133" s="234">
        <v>50</v>
      </c>
      <c r="AD133" s="155">
        <v>0</v>
      </c>
      <c r="AE133" s="221">
        <f t="shared" si="53"/>
        <v>2.142857142857143E-3</v>
      </c>
      <c r="AF133" s="222">
        <v>5.0000000000000001E-3</v>
      </c>
      <c r="AG133" s="31">
        <v>0</v>
      </c>
      <c r="AH133" s="239">
        <f t="shared" si="49"/>
        <v>7</v>
      </c>
      <c r="AI133" s="240">
        <v>15</v>
      </c>
      <c r="AJ133" s="48">
        <v>0</v>
      </c>
      <c r="AK133" s="246">
        <v>6</v>
      </c>
      <c r="AL133" s="247">
        <v>14</v>
      </c>
      <c r="AM133" s="31" t="s">
        <v>35</v>
      </c>
      <c r="AN133" s="32" t="s">
        <v>35</v>
      </c>
      <c r="AO133" s="34" t="s">
        <v>35</v>
      </c>
      <c r="AP133" s="31" t="s">
        <v>35</v>
      </c>
      <c r="AQ133" s="32" t="s">
        <v>35</v>
      </c>
      <c r="AR133" s="34" t="s">
        <v>35</v>
      </c>
      <c r="AS133" s="90">
        <v>0.89600000000000002</v>
      </c>
      <c r="AT133" s="91">
        <v>0.9</v>
      </c>
      <c r="AU133" s="91">
        <v>0.95</v>
      </c>
      <c r="AV133" s="31">
        <v>0</v>
      </c>
      <c r="AW133" s="252">
        <v>62</v>
      </c>
      <c r="AX133" s="253">
        <v>124</v>
      </c>
      <c r="AY133" s="158" t="s">
        <v>35</v>
      </c>
      <c r="AZ133" s="223" t="str">
        <f t="shared" si="50"/>
        <v>No corresponde</v>
      </c>
      <c r="BA133" s="159" t="s">
        <v>35</v>
      </c>
      <c r="BB133" s="31">
        <v>0</v>
      </c>
      <c r="BC133" s="258">
        <v>1</v>
      </c>
      <c r="BD133" s="240">
        <v>3</v>
      </c>
      <c r="BE133" s="31" t="s">
        <v>35</v>
      </c>
      <c r="BF133" s="32" t="s">
        <v>35</v>
      </c>
      <c r="BG133" s="34" t="s">
        <v>35</v>
      </c>
      <c r="BH133" s="83">
        <f t="shared" si="51"/>
        <v>10</v>
      </c>
      <c r="BI133" s="84">
        <f t="shared" si="52"/>
        <v>10</v>
      </c>
      <c r="BK133" s="1">
        <v>1</v>
      </c>
    </row>
    <row r="134" spans="1:63" ht="20.100000000000001" customHeight="1" x14ac:dyDescent="0.25">
      <c r="A134" s="25">
        <v>368</v>
      </c>
      <c r="B134" s="25">
        <v>40518</v>
      </c>
      <c r="C134" s="25" t="s">
        <v>175</v>
      </c>
      <c r="D134" s="25" t="s">
        <v>196</v>
      </c>
      <c r="E134" s="25" t="s">
        <v>204</v>
      </c>
      <c r="F134" s="26">
        <v>3</v>
      </c>
      <c r="G134" s="26">
        <v>1</v>
      </c>
      <c r="H134" s="100">
        <v>5</v>
      </c>
      <c r="I134" s="102" t="s">
        <v>797</v>
      </c>
      <c r="J134" s="101">
        <v>4</v>
      </c>
      <c r="K134" s="63">
        <v>1</v>
      </c>
      <c r="L134" s="64">
        <v>0</v>
      </c>
      <c r="M134" s="26">
        <v>730</v>
      </c>
      <c r="N134" s="68">
        <v>22.908519999999999</v>
      </c>
      <c r="O134" s="103">
        <v>100</v>
      </c>
      <c r="P134" s="71">
        <v>0.47368421052631576</v>
      </c>
      <c r="Q134" s="72">
        <v>19</v>
      </c>
      <c r="R134" s="60">
        <f t="shared" si="45"/>
        <v>0.53796993207214472</v>
      </c>
      <c r="S134" s="108">
        <v>0.62368422746658325</v>
      </c>
      <c r="T134" s="163">
        <v>0</v>
      </c>
      <c r="U134" s="177">
        <f t="shared" si="46"/>
        <v>3</v>
      </c>
      <c r="V134" s="230">
        <v>6</v>
      </c>
      <c r="W134" s="188">
        <v>0</v>
      </c>
      <c r="X134" s="183">
        <v>21</v>
      </c>
      <c r="Y134" s="225">
        <f t="shared" si="47"/>
        <v>8.5714286991528096E-2</v>
      </c>
      <c r="Z134" s="184">
        <v>0.20000000298023224</v>
      </c>
      <c r="AA134" s="152">
        <v>0</v>
      </c>
      <c r="AB134" s="177">
        <f t="shared" si="48"/>
        <v>11</v>
      </c>
      <c r="AC134" s="234">
        <v>24</v>
      </c>
      <c r="AD134" s="31" t="s">
        <v>35</v>
      </c>
      <c r="AE134" s="32" t="s">
        <v>35</v>
      </c>
      <c r="AF134" s="34" t="s">
        <v>35</v>
      </c>
      <c r="AG134" s="31">
        <v>0</v>
      </c>
      <c r="AH134" s="239">
        <f t="shared" si="49"/>
        <v>3</v>
      </c>
      <c r="AI134" s="240">
        <v>5</v>
      </c>
      <c r="AJ134" s="48">
        <v>0</v>
      </c>
      <c r="AK134" s="246">
        <v>6</v>
      </c>
      <c r="AL134" s="247">
        <v>14</v>
      </c>
      <c r="AM134" s="31" t="s">
        <v>35</v>
      </c>
      <c r="AN134" s="32" t="s">
        <v>35</v>
      </c>
      <c r="AO134" s="34" t="s">
        <v>35</v>
      </c>
      <c r="AP134" s="31" t="s">
        <v>35</v>
      </c>
      <c r="AQ134" s="32" t="s">
        <v>35</v>
      </c>
      <c r="AR134" s="34" t="s">
        <v>35</v>
      </c>
      <c r="AS134" s="90">
        <v>0.82432432432432434</v>
      </c>
      <c r="AT134" s="91">
        <v>0.9</v>
      </c>
      <c r="AU134" s="91">
        <v>0.95</v>
      </c>
      <c r="AV134" s="31">
        <v>0</v>
      </c>
      <c r="AW134" s="252">
        <v>46</v>
      </c>
      <c r="AX134" s="253">
        <v>93</v>
      </c>
      <c r="AY134" s="158" t="s">
        <v>35</v>
      </c>
      <c r="AZ134" s="223" t="str">
        <f t="shared" si="50"/>
        <v>No corresponde</v>
      </c>
      <c r="BA134" s="159" t="s">
        <v>35</v>
      </c>
      <c r="BB134" s="31">
        <v>0</v>
      </c>
      <c r="BC134" s="258">
        <v>1</v>
      </c>
      <c r="BD134" s="240">
        <v>3</v>
      </c>
      <c r="BE134" s="31" t="s">
        <v>35</v>
      </c>
      <c r="BF134" s="32" t="s">
        <v>35</v>
      </c>
      <c r="BG134" s="34" t="s">
        <v>35</v>
      </c>
      <c r="BH134" s="83">
        <f t="shared" si="51"/>
        <v>9</v>
      </c>
      <c r="BI134" s="84">
        <f t="shared" si="52"/>
        <v>9</v>
      </c>
      <c r="BK134" s="1">
        <v>1</v>
      </c>
    </row>
    <row r="135" spans="1:63" ht="20.100000000000001" customHeight="1" x14ac:dyDescent="0.25">
      <c r="A135" s="25">
        <v>370</v>
      </c>
      <c r="B135" s="25">
        <v>40520</v>
      </c>
      <c r="C135" s="25" t="s">
        <v>175</v>
      </c>
      <c r="D135" s="25" t="s">
        <v>196</v>
      </c>
      <c r="E135" s="25" t="s">
        <v>205</v>
      </c>
      <c r="F135" s="26">
        <v>2</v>
      </c>
      <c r="G135" s="26">
        <v>1</v>
      </c>
      <c r="H135" s="100">
        <v>4</v>
      </c>
      <c r="I135" s="102" t="s">
        <v>795</v>
      </c>
      <c r="J135" s="101">
        <v>4</v>
      </c>
      <c r="K135" s="63">
        <v>1</v>
      </c>
      <c r="L135" s="64">
        <v>1</v>
      </c>
      <c r="M135" s="26">
        <v>68604</v>
      </c>
      <c r="N135" s="68">
        <v>30.71</v>
      </c>
      <c r="O135" s="103">
        <v>36.696239302818562</v>
      </c>
      <c r="P135" s="71">
        <v>0.65994869915720045</v>
      </c>
      <c r="Q135" s="72">
        <v>2729</v>
      </c>
      <c r="R135" s="60">
        <f t="shared" si="45"/>
        <v>0.71352013092992539</v>
      </c>
      <c r="S135" s="108">
        <v>0.78494870662689209</v>
      </c>
      <c r="T135" s="163">
        <v>0</v>
      </c>
      <c r="U135" s="177">
        <f t="shared" si="46"/>
        <v>397</v>
      </c>
      <c r="V135" s="230">
        <v>926</v>
      </c>
      <c r="W135" s="188">
        <v>0</v>
      </c>
      <c r="X135" s="183">
        <v>3674</v>
      </c>
      <c r="Y135" s="225">
        <f t="shared" si="47"/>
        <v>7.4999998722757616E-2</v>
      </c>
      <c r="Z135" s="184">
        <v>0.17499999701976776</v>
      </c>
      <c r="AA135" s="152">
        <v>0</v>
      </c>
      <c r="AB135" s="177">
        <f t="shared" si="48"/>
        <v>429</v>
      </c>
      <c r="AC135" s="234">
        <v>1000</v>
      </c>
      <c r="AD135" s="31" t="s">
        <v>35</v>
      </c>
      <c r="AE135" s="32" t="s">
        <v>35</v>
      </c>
      <c r="AF135" s="34" t="s">
        <v>35</v>
      </c>
      <c r="AG135" s="31">
        <v>0</v>
      </c>
      <c r="AH135" s="239">
        <f t="shared" si="49"/>
        <v>15</v>
      </c>
      <c r="AI135" s="240">
        <v>35</v>
      </c>
      <c r="AJ135" s="48">
        <v>0</v>
      </c>
      <c r="AK135" s="246">
        <v>6</v>
      </c>
      <c r="AL135" s="247">
        <v>14</v>
      </c>
      <c r="AM135" s="31" t="s">
        <v>35</v>
      </c>
      <c r="AN135" s="32" t="s">
        <v>35</v>
      </c>
      <c r="AO135" s="34" t="s">
        <v>35</v>
      </c>
      <c r="AP135" s="31" t="s">
        <v>35</v>
      </c>
      <c r="AQ135" s="32" t="s">
        <v>35</v>
      </c>
      <c r="AR135" s="34" t="s">
        <v>35</v>
      </c>
      <c r="AS135" s="90">
        <v>0.90284360189573465</v>
      </c>
      <c r="AT135" s="91">
        <v>0.95</v>
      </c>
      <c r="AU135" s="91">
        <v>1</v>
      </c>
      <c r="AV135" s="31">
        <v>0</v>
      </c>
      <c r="AW135" s="252">
        <v>432</v>
      </c>
      <c r="AX135" s="253">
        <v>864</v>
      </c>
      <c r="AY135" s="158">
        <v>0</v>
      </c>
      <c r="AZ135" s="176">
        <f t="shared" si="50"/>
        <v>0</v>
      </c>
      <c r="BA135" s="159">
        <v>1</v>
      </c>
      <c r="BB135" s="31">
        <v>0</v>
      </c>
      <c r="BC135" s="258">
        <v>1</v>
      </c>
      <c r="BD135" s="240">
        <v>3</v>
      </c>
      <c r="BE135" s="31" t="s">
        <v>35</v>
      </c>
      <c r="BF135" s="32" t="s">
        <v>35</v>
      </c>
      <c r="BG135" s="34" t="s">
        <v>35</v>
      </c>
      <c r="BH135" s="83">
        <f t="shared" si="51"/>
        <v>9</v>
      </c>
      <c r="BI135" s="84">
        <f t="shared" si="52"/>
        <v>10</v>
      </c>
      <c r="BK135" s="1">
        <v>1</v>
      </c>
    </row>
    <row r="136" spans="1:63" ht="20.100000000000001" customHeight="1" x14ac:dyDescent="0.25">
      <c r="A136" s="25">
        <v>371</v>
      </c>
      <c r="B136" s="25">
        <v>40601</v>
      </c>
      <c r="C136" s="25" t="s">
        <v>175</v>
      </c>
      <c r="D136" s="25" t="s">
        <v>206</v>
      </c>
      <c r="E136" s="25" t="s">
        <v>44</v>
      </c>
      <c r="F136" s="26">
        <v>2</v>
      </c>
      <c r="G136" s="26">
        <v>1</v>
      </c>
      <c r="H136" s="100">
        <v>6</v>
      </c>
      <c r="I136" s="102" t="s">
        <v>798</v>
      </c>
      <c r="J136" s="101">
        <v>4</v>
      </c>
      <c r="K136" s="63">
        <v>1</v>
      </c>
      <c r="L136" s="64">
        <v>1</v>
      </c>
      <c r="M136" s="26">
        <v>3244</v>
      </c>
      <c r="N136" s="68">
        <v>26.06</v>
      </c>
      <c r="O136" s="103">
        <v>21.844660194174757</v>
      </c>
      <c r="P136" s="71">
        <v>0.44897959183673469</v>
      </c>
      <c r="Q136" s="72">
        <v>98</v>
      </c>
      <c r="R136" s="60">
        <f t="shared" si="45"/>
        <v>0.52397958182732496</v>
      </c>
      <c r="S136" s="108">
        <v>0.62397956848144531</v>
      </c>
      <c r="T136" s="163">
        <v>0</v>
      </c>
      <c r="U136" s="177">
        <f t="shared" si="46"/>
        <v>16</v>
      </c>
      <c r="V136" s="230">
        <v>37</v>
      </c>
      <c r="W136" s="188">
        <v>0</v>
      </c>
      <c r="X136" s="183">
        <v>160</v>
      </c>
      <c r="Y136" s="225">
        <f t="shared" si="47"/>
        <v>9.6428568874086656E-2</v>
      </c>
      <c r="Z136" s="184">
        <v>0.22499999403953552</v>
      </c>
      <c r="AA136" s="152">
        <v>0</v>
      </c>
      <c r="AB136" s="177">
        <f t="shared" si="48"/>
        <v>44</v>
      </c>
      <c r="AC136" s="234">
        <v>102</v>
      </c>
      <c r="AD136" s="31" t="s">
        <v>35</v>
      </c>
      <c r="AE136" s="32" t="s">
        <v>35</v>
      </c>
      <c r="AF136" s="34" t="s">
        <v>35</v>
      </c>
      <c r="AG136" s="31">
        <v>0</v>
      </c>
      <c r="AH136" s="239">
        <f t="shared" si="49"/>
        <v>7</v>
      </c>
      <c r="AI136" s="240">
        <v>15</v>
      </c>
      <c r="AJ136" s="48">
        <v>0</v>
      </c>
      <c r="AK136" s="246">
        <v>6</v>
      </c>
      <c r="AL136" s="247">
        <v>14</v>
      </c>
      <c r="AM136" s="111">
        <v>0</v>
      </c>
      <c r="AN136" s="172">
        <f>((AO136-AM136)*3/7)+AM136</f>
        <v>0.36428571428571427</v>
      </c>
      <c r="AO136" s="113">
        <v>0.85</v>
      </c>
      <c r="AP136" s="111">
        <v>0</v>
      </c>
      <c r="AQ136" s="172">
        <f>((AR136-AP136)*3/7)+AP136</f>
        <v>0.36428571428571427</v>
      </c>
      <c r="AR136" s="113">
        <v>0.85</v>
      </c>
      <c r="AS136" s="90">
        <v>0.95471698113207548</v>
      </c>
      <c r="AT136" s="91">
        <v>1</v>
      </c>
      <c r="AU136" s="91">
        <v>1</v>
      </c>
      <c r="AV136" s="31">
        <v>0</v>
      </c>
      <c r="AW136" s="252">
        <v>96</v>
      </c>
      <c r="AX136" s="253">
        <v>193</v>
      </c>
      <c r="AY136" s="158" t="s">
        <v>35</v>
      </c>
      <c r="AZ136" s="223" t="str">
        <f t="shared" si="50"/>
        <v>No corresponde</v>
      </c>
      <c r="BA136" s="159" t="s">
        <v>35</v>
      </c>
      <c r="BB136" s="31">
        <v>0</v>
      </c>
      <c r="BC136" s="258">
        <v>1</v>
      </c>
      <c r="BD136" s="240">
        <v>3</v>
      </c>
      <c r="BE136" s="31" t="s">
        <v>35</v>
      </c>
      <c r="BF136" s="32" t="s">
        <v>35</v>
      </c>
      <c r="BG136" s="34" t="s">
        <v>35</v>
      </c>
      <c r="BH136" s="83">
        <f t="shared" si="51"/>
        <v>11</v>
      </c>
      <c r="BI136" s="84">
        <f t="shared" si="52"/>
        <v>11</v>
      </c>
      <c r="BK136" s="1">
        <v>1</v>
      </c>
    </row>
    <row r="137" spans="1:63" ht="20.100000000000001" customHeight="1" x14ac:dyDescent="0.25">
      <c r="A137" s="25">
        <v>373</v>
      </c>
      <c r="B137" s="25">
        <v>40603</v>
      </c>
      <c r="C137" s="25" t="s">
        <v>175</v>
      </c>
      <c r="D137" s="25" t="s">
        <v>206</v>
      </c>
      <c r="E137" s="25" t="s">
        <v>207</v>
      </c>
      <c r="F137" s="26">
        <v>1</v>
      </c>
      <c r="G137" s="26">
        <v>1</v>
      </c>
      <c r="H137" s="100">
        <v>1</v>
      </c>
      <c r="I137" s="102" t="s">
        <v>793</v>
      </c>
      <c r="J137" s="101">
        <v>4</v>
      </c>
      <c r="K137" s="63">
        <v>1</v>
      </c>
      <c r="L137" s="64">
        <v>0</v>
      </c>
      <c r="M137" s="26">
        <v>3013</v>
      </c>
      <c r="N137" s="68">
        <v>73.62</v>
      </c>
      <c r="O137" s="103">
        <v>100</v>
      </c>
      <c r="P137" s="71">
        <v>0.21052631578947367</v>
      </c>
      <c r="Q137" s="72">
        <v>95</v>
      </c>
      <c r="R137" s="60">
        <f t="shared" si="45"/>
        <v>0.23195489299924749</v>
      </c>
      <c r="S137" s="108">
        <v>0.26052632927894592</v>
      </c>
      <c r="T137" s="163">
        <v>0</v>
      </c>
      <c r="U137" s="177">
        <f t="shared" si="46"/>
        <v>8</v>
      </c>
      <c r="V137" s="230">
        <v>18</v>
      </c>
      <c r="W137" s="188">
        <v>0</v>
      </c>
      <c r="X137" s="183">
        <v>89</v>
      </c>
      <c r="Y137" s="225">
        <f t="shared" si="47"/>
        <v>4.2857143495764048E-2</v>
      </c>
      <c r="Z137" s="184">
        <v>0.10000000149011612</v>
      </c>
      <c r="AA137" s="152">
        <v>0</v>
      </c>
      <c r="AB137" s="177">
        <f t="shared" si="48"/>
        <v>46</v>
      </c>
      <c r="AC137" s="234">
        <v>107</v>
      </c>
      <c r="AD137" s="155">
        <v>0</v>
      </c>
      <c r="AE137" s="221">
        <f t="shared" si="53"/>
        <v>2.142857142857143E-3</v>
      </c>
      <c r="AF137" s="222">
        <v>5.0000000000000001E-3</v>
      </c>
      <c r="AG137" s="31">
        <v>0</v>
      </c>
      <c r="AH137" s="239">
        <f t="shared" si="49"/>
        <v>11</v>
      </c>
      <c r="AI137" s="240">
        <v>25</v>
      </c>
      <c r="AJ137" s="48">
        <v>0</v>
      </c>
      <c r="AK137" s="246">
        <v>6</v>
      </c>
      <c r="AL137" s="247">
        <v>14</v>
      </c>
      <c r="AM137" s="31" t="s">
        <v>35</v>
      </c>
      <c r="AN137" s="32" t="s">
        <v>35</v>
      </c>
      <c r="AO137" s="34" t="s">
        <v>35</v>
      </c>
      <c r="AP137" s="31" t="s">
        <v>35</v>
      </c>
      <c r="AQ137" s="32" t="s">
        <v>35</v>
      </c>
      <c r="AR137" s="34" t="s">
        <v>35</v>
      </c>
      <c r="AS137" s="90">
        <v>0.78431372549019607</v>
      </c>
      <c r="AT137" s="91">
        <v>0.8</v>
      </c>
      <c r="AU137" s="91">
        <v>0.9</v>
      </c>
      <c r="AV137" s="31">
        <v>0</v>
      </c>
      <c r="AW137" s="252">
        <v>85</v>
      </c>
      <c r="AX137" s="253">
        <v>171</v>
      </c>
      <c r="AY137" s="158" t="s">
        <v>35</v>
      </c>
      <c r="AZ137" s="223" t="str">
        <f t="shared" si="50"/>
        <v>No corresponde</v>
      </c>
      <c r="BA137" s="159" t="s">
        <v>35</v>
      </c>
      <c r="BB137" s="31">
        <v>0</v>
      </c>
      <c r="BC137" s="258">
        <v>1</v>
      </c>
      <c r="BD137" s="240">
        <v>3</v>
      </c>
      <c r="BE137" s="31" t="s">
        <v>35</v>
      </c>
      <c r="BF137" s="32" t="s">
        <v>35</v>
      </c>
      <c r="BG137" s="34" t="s">
        <v>35</v>
      </c>
      <c r="BH137" s="83">
        <f t="shared" si="51"/>
        <v>10</v>
      </c>
      <c r="BI137" s="84">
        <f t="shared" si="52"/>
        <v>10</v>
      </c>
      <c r="BK137" s="1">
        <v>1</v>
      </c>
    </row>
    <row r="138" spans="1:63" ht="20.100000000000001" customHeight="1" x14ac:dyDescent="0.25">
      <c r="A138" s="25">
        <v>374</v>
      </c>
      <c r="B138" s="25">
        <v>40604</v>
      </c>
      <c r="C138" s="25" t="s">
        <v>175</v>
      </c>
      <c r="D138" s="25" t="s">
        <v>206</v>
      </c>
      <c r="E138" s="25" t="s">
        <v>208</v>
      </c>
      <c r="F138" s="26">
        <v>1</v>
      </c>
      <c r="G138" s="26">
        <v>1</v>
      </c>
      <c r="H138" s="100">
        <v>1</v>
      </c>
      <c r="I138" s="102" t="s">
        <v>793</v>
      </c>
      <c r="J138" s="101">
        <v>2</v>
      </c>
      <c r="K138" s="63">
        <v>0</v>
      </c>
      <c r="L138" s="64">
        <v>0</v>
      </c>
      <c r="M138" s="26">
        <v>631</v>
      </c>
      <c r="N138" s="68">
        <v>69.010000000000005</v>
      </c>
      <c r="O138" s="103">
        <v>100</v>
      </c>
      <c r="P138" s="71">
        <v>9.0909090909090912E-2</v>
      </c>
      <c r="Q138" s="72">
        <v>11</v>
      </c>
      <c r="R138" s="60">
        <f t="shared" si="45"/>
        <v>0.11233766222154939</v>
      </c>
      <c r="S138" s="108">
        <v>0.14090909063816071</v>
      </c>
      <c r="T138" s="163">
        <v>0</v>
      </c>
      <c r="U138" s="177">
        <f t="shared" si="46"/>
        <v>3</v>
      </c>
      <c r="V138" s="230">
        <v>5</v>
      </c>
      <c r="W138" s="188">
        <v>0</v>
      </c>
      <c r="X138" s="183">
        <v>18</v>
      </c>
      <c r="Y138" s="225">
        <f t="shared" si="47"/>
        <v>4.2857143495764048E-2</v>
      </c>
      <c r="Z138" s="184">
        <v>0.10000000149011612</v>
      </c>
      <c r="AA138" s="152">
        <v>0</v>
      </c>
      <c r="AB138" s="177">
        <f t="shared" si="48"/>
        <v>6</v>
      </c>
      <c r="AC138" s="234">
        <v>14</v>
      </c>
      <c r="AD138" s="155">
        <v>0</v>
      </c>
      <c r="AE138" s="221">
        <f t="shared" si="53"/>
        <v>2.142857142857143E-3</v>
      </c>
      <c r="AF138" s="222">
        <v>5.0000000000000001E-3</v>
      </c>
      <c r="AG138" s="31">
        <v>0</v>
      </c>
      <c r="AH138" s="239">
        <f t="shared" si="49"/>
        <v>3</v>
      </c>
      <c r="AI138" s="240">
        <v>5</v>
      </c>
      <c r="AJ138" s="48">
        <v>0</v>
      </c>
      <c r="AK138" s="246">
        <v>2</v>
      </c>
      <c r="AL138" s="247">
        <v>10</v>
      </c>
      <c r="AM138" s="31" t="s">
        <v>35</v>
      </c>
      <c r="AN138" s="32" t="s">
        <v>35</v>
      </c>
      <c r="AO138" s="34" t="s">
        <v>35</v>
      </c>
      <c r="AP138" s="31" t="s">
        <v>35</v>
      </c>
      <c r="AQ138" s="32" t="s">
        <v>35</v>
      </c>
      <c r="AR138" s="34" t="s">
        <v>35</v>
      </c>
      <c r="AS138" s="90">
        <v>0.76190476190476186</v>
      </c>
      <c r="AT138" s="91">
        <v>0.8</v>
      </c>
      <c r="AU138" s="91">
        <v>0.9</v>
      </c>
      <c r="AV138" s="31">
        <v>0</v>
      </c>
      <c r="AW138" s="252">
        <v>43</v>
      </c>
      <c r="AX138" s="253">
        <v>87</v>
      </c>
      <c r="AY138" s="158" t="s">
        <v>35</v>
      </c>
      <c r="AZ138" s="223" t="str">
        <f t="shared" si="50"/>
        <v>No corresponde</v>
      </c>
      <c r="BA138" s="159" t="s">
        <v>35</v>
      </c>
      <c r="BB138" s="31">
        <v>0</v>
      </c>
      <c r="BC138" s="258">
        <v>1</v>
      </c>
      <c r="BD138" s="240">
        <v>3</v>
      </c>
      <c r="BE138" s="31" t="s">
        <v>35</v>
      </c>
      <c r="BF138" s="32" t="s">
        <v>35</v>
      </c>
      <c r="BG138" s="34" t="s">
        <v>35</v>
      </c>
      <c r="BH138" s="83">
        <f t="shared" si="51"/>
        <v>10</v>
      </c>
      <c r="BI138" s="84">
        <f t="shared" si="52"/>
        <v>10</v>
      </c>
      <c r="BK138" s="1">
        <v>1</v>
      </c>
    </row>
    <row r="139" spans="1:63" ht="20.100000000000001" customHeight="1" x14ac:dyDescent="0.25">
      <c r="A139" s="25">
        <v>376</v>
      </c>
      <c r="B139" s="25">
        <v>40606</v>
      </c>
      <c r="C139" s="25" t="s">
        <v>175</v>
      </c>
      <c r="D139" s="25" t="s">
        <v>206</v>
      </c>
      <c r="E139" s="25" t="s">
        <v>209</v>
      </c>
      <c r="F139" s="26">
        <v>2</v>
      </c>
      <c r="G139" s="26">
        <v>1</v>
      </c>
      <c r="H139" s="100">
        <v>5</v>
      </c>
      <c r="I139" s="102" t="s">
        <v>797</v>
      </c>
      <c r="J139" s="101">
        <v>4</v>
      </c>
      <c r="K139" s="63">
        <v>0</v>
      </c>
      <c r="L139" s="64">
        <v>1</v>
      </c>
      <c r="M139" s="26">
        <v>2578</v>
      </c>
      <c r="N139" s="68">
        <v>31.7</v>
      </c>
      <c r="O139" s="103">
        <v>100</v>
      </c>
      <c r="P139" s="71">
        <v>0.36923076923076925</v>
      </c>
      <c r="Q139" s="72">
        <v>65</v>
      </c>
      <c r="R139" s="60">
        <f t="shared" si="45"/>
        <v>0.43351648941144838</v>
      </c>
      <c r="S139" s="108">
        <v>0.51923078298568726</v>
      </c>
      <c r="T139" s="163">
        <v>0</v>
      </c>
      <c r="U139" s="177">
        <f t="shared" si="46"/>
        <v>26</v>
      </c>
      <c r="V139" s="230">
        <v>60</v>
      </c>
      <c r="W139" s="188">
        <v>0</v>
      </c>
      <c r="X139" s="183">
        <v>184</v>
      </c>
      <c r="Y139" s="225">
        <f t="shared" si="47"/>
        <v>8.5714286991528096E-2</v>
      </c>
      <c r="Z139" s="184">
        <v>0.20000000298023224</v>
      </c>
      <c r="AA139" s="152">
        <v>0</v>
      </c>
      <c r="AB139" s="177">
        <f t="shared" si="48"/>
        <v>29</v>
      </c>
      <c r="AC139" s="234">
        <v>66</v>
      </c>
      <c r="AD139" s="31" t="s">
        <v>35</v>
      </c>
      <c r="AE139" s="32" t="s">
        <v>35</v>
      </c>
      <c r="AF139" s="34" t="s">
        <v>35</v>
      </c>
      <c r="AG139" s="31">
        <v>0</v>
      </c>
      <c r="AH139" s="239">
        <f t="shared" si="49"/>
        <v>3</v>
      </c>
      <c r="AI139" s="240">
        <v>5</v>
      </c>
      <c r="AJ139" s="48">
        <v>0</v>
      </c>
      <c r="AK139" s="246">
        <v>2</v>
      </c>
      <c r="AL139" s="247">
        <v>10</v>
      </c>
      <c r="AM139" s="31" t="s">
        <v>35</v>
      </c>
      <c r="AN139" s="32" t="s">
        <v>35</v>
      </c>
      <c r="AO139" s="34" t="s">
        <v>35</v>
      </c>
      <c r="AP139" s="31" t="s">
        <v>35</v>
      </c>
      <c r="AQ139" s="32" t="s">
        <v>35</v>
      </c>
      <c r="AR139" s="34" t="s">
        <v>35</v>
      </c>
      <c r="AS139" s="90">
        <v>0.28703703703703703</v>
      </c>
      <c r="AT139" s="91">
        <v>0.7</v>
      </c>
      <c r="AU139" s="91">
        <v>0.8</v>
      </c>
      <c r="AV139" s="31">
        <v>0</v>
      </c>
      <c r="AW139" s="252">
        <v>73</v>
      </c>
      <c r="AX139" s="253">
        <v>147</v>
      </c>
      <c r="AY139" s="158" t="s">
        <v>35</v>
      </c>
      <c r="AZ139" s="223" t="str">
        <f t="shared" si="50"/>
        <v>No corresponde</v>
      </c>
      <c r="BA139" s="159" t="s">
        <v>35</v>
      </c>
      <c r="BB139" s="31">
        <v>0</v>
      </c>
      <c r="BC139" s="258">
        <v>1</v>
      </c>
      <c r="BD139" s="240">
        <v>3</v>
      </c>
      <c r="BE139" s="31" t="s">
        <v>35</v>
      </c>
      <c r="BF139" s="32" t="s">
        <v>35</v>
      </c>
      <c r="BG139" s="34" t="s">
        <v>35</v>
      </c>
      <c r="BH139" s="83">
        <f t="shared" si="51"/>
        <v>9</v>
      </c>
      <c r="BI139" s="84">
        <f t="shared" si="52"/>
        <v>9</v>
      </c>
      <c r="BK139" s="1">
        <v>1</v>
      </c>
    </row>
    <row r="140" spans="1:63" ht="20.100000000000001" customHeight="1" x14ac:dyDescent="0.25">
      <c r="A140" s="25">
        <v>378</v>
      </c>
      <c r="B140" s="25">
        <v>40608</v>
      </c>
      <c r="C140" s="25" t="s">
        <v>175</v>
      </c>
      <c r="D140" s="25" t="s">
        <v>206</v>
      </c>
      <c r="E140" s="25" t="s">
        <v>210</v>
      </c>
      <c r="F140" s="26">
        <v>2</v>
      </c>
      <c r="G140" s="26">
        <v>1</v>
      </c>
      <c r="H140" s="100">
        <v>5</v>
      </c>
      <c r="I140" s="102" t="s">
        <v>797</v>
      </c>
      <c r="J140" s="101">
        <v>4</v>
      </c>
      <c r="K140" s="63">
        <v>1</v>
      </c>
      <c r="L140" s="64">
        <v>1</v>
      </c>
      <c r="M140" s="26">
        <v>5996</v>
      </c>
      <c r="N140" s="68">
        <v>24.53</v>
      </c>
      <c r="O140" s="103">
        <v>100</v>
      </c>
      <c r="P140" s="71">
        <v>0.33766233766233766</v>
      </c>
      <c r="Q140" s="72">
        <v>77</v>
      </c>
      <c r="R140" s="60">
        <f t="shared" si="45"/>
        <v>0.40194805516603926</v>
      </c>
      <c r="S140" s="108">
        <v>0.48766234517097473</v>
      </c>
      <c r="T140" s="163">
        <v>0</v>
      </c>
      <c r="U140" s="177">
        <f t="shared" si="46"/>
        <v>13</v>
      </c>
      <c r="V140" s="230">
        <v>29</v>
      </c>
      <c r="W140" s="188">
        <v>0</v>
      </c>
      <c r="X140" s="183">
        <v>125</v>
      </c>
      <c r="Y140" s="225">
        <f t="shared" si="47"/>
        <v>8.5714286991528096E-2</v>
      </c>
      <c r="Z140" s="184">
        <v>0.20000000298023224</v>
      </c>
      <c r="AA140" s="152">
        <v>0</v>
      </c>
      <c r="AB140" s="177">
        <f t="shared" si="48"/>
        <v>44</v>
      </c>
      <c r="AC140" s="234">
        <v>101</v>
      </c>
      <c r="AD140" s="31" t="s">
        <v>35</v>
      </c>
      <c r="AE140" s="32" t="s">
        <v>35</v>
      </c>
      <c r="AF140" s="34" t="s">
        <v>35</v>
      </c>
      <c r="AG140" s="31">
        <v>0</v>
      </c>
      <c r="AH140" s="239">
        <f t="shared" si="49"/>
        <v>11</v>
      </c>
      <c r="AI140" s="240">
        <v>25</v>
      </c>
      <c r="AJ140" s="48">
        <v>0</v>
      </c>
      <c r="AK140" s="246">
        <v>6</v>
      </c>
      <c r="AL140" s="247">
        <v>14</v>
      </c>
      <c r="AM140" s="31" t="s">
        <v>35</v>
      </c>
      <c r="AN140" s="32" t="s">
        <v>35</v>
      </c>
      <c r="AO140" s="34" t="s">
        <v>35</v>
      </c>
      <c r="AP140" s="31" t="s">
        <v>35</v>
      </c>
      <c r="AQ140" s="32" t="s">
        <v>35</v>
      </c>
      <c r="AR140" s="34" t="s">
        <v>35</v>
      </c>
      <c r="AS140" s="90">
        <v>0.95953757225433522</v>
      </c>
      <c r="AT140" s="91">
        <v>1</v>
      </c>
      <c r="AU140" s="91">
        <v>1</v>
      </c>
      <c r="AV140" s="31">
        <v>0</v>
      </c>
      <c r="AW140" s="252">
        <v>64</v>
      </c>
      <c r="AX140" s="253">
        <v>128</v>
      </c>
      <c r="AY140" s="158">
        <v>0</v>
      </c>
      <c r="AZ140" s="176">
        <f t="shared" si="50"/>
        <v>0</v>
      </c>
      <c r="BA140" s="159">
        <v>1</v>
      </c>
      <c r="BB140" s="31">
        <v>0</v>
      </c>
      <c r="BC140" s="258">
        <v>1</v>
      </c>
      <c r="BD140" s="240">
        <v>3</v>
      </c>
      <c r="BE140" s="31" t="s">
        <v>35</v>
      </c>
      <c r="BF140" s="32" t="s">
        <v>35</v>
      </c>
      <c r="BG140" s="34" t="s">
        <v>35</v>
      </c>
      <c r="BH140" s="83">
        <f t="shared" si="51"/>
        <v>9</v>
      </c>
      <c r="BI140" s="84">
        <f t="shared" si="52"/>
        <v>10</v>
      </c>
      <c r="BK140" s="1">
        <v>1</v>
      </c>
    </row>
    <row r="141" spans="1:63" ht="20.100000000000001" customHeight="1" x14ac:dyDescent="0.25">
      <c r="A141" s="25">
        <v>379</v>
      </c>
      <c r="B141" s="25">
        <v>40702</v>
      </c>
      <c r="C141" s="25" t="s">
        <v>175</v>
      </c>
      <c r="D141" s="25" t="s">
        <v>211</v>
      </c>
      <c r="E141" s="25" t="s">
        <v>212</v>
      </c>
      <c r="F141" s="26">
        <v>4</v>
      </c>
      <c r="G141" s="26">
        <v>2</v>
      </c>
      <c r="H141" s="100">
        <v>4</v>
      </c>
      <c r="I141" s="102" t="s">
        <v>795</v>
      </c>
      <c r="J141" s="101">
        <v>2</v>
      </c>
      <c r="K141" s="63">
        <v>0</v>
      </c>
      <c r="L141" s="64">
        <v>0</v>
      </c>
      <c r="M141" s="26">
        <v>8805</v>
      </c>
      <c r="N141" s="68">
        <v>15.27</v>
      </c>
      <c r="O141" s="103">
        <v>42.248346803820716</v>
      </c>
      <c r="P141" s="71">
        <v>0.77826086956521734</v>
      </c>
      <c r="Q141" s="72">
        <v>230</v>
      </c>
      <c r="R141" s="60">
        <f t="shared" si="45"/>
        <v>0.83183230546690656</v>
      </c>
      <c r="S141" s="108">
        <v>0.90326088666915894</v>
      </c>
      <c r="T141" s="163">
        <v>0</v>
      </c>
      <c r="U141" s="177">
        <f t="shared" si="46"/>
        <v>37</v>
      </c>
      <c r="V141" s="230">
        <v>85</v>
      </c>
      <c r="W141" s="188">
        <v>0</v>
      </c>
      <c r="X141" s="183">
        <v>357</v>
      </c>
      <c r="Y141" s="225">
        <f t="shared" si="47"/>
        <v>7.4999998722757616E-2</v>
      </c>
      <c r="Z141" s="184">
        <v>0.17499999701976776</v>
      </c>
      <c r="AA141" s="152">
        <v>0</v>
      </c>
      <c r="AB141" s="177">
        <f t="shared" si="48"/>
        <v>88</v>
      </c>
      <c r="AC141" s="234">
        <v>204</v>
      </c>
      <c r="AD141" s="31" t="s">
        <v>35</v>
      </c>
      <c r="AE141" s="32" t="s">
        <v>35</v>
      </c>
      <c r="AF141" s="34" t="s">
        <v>35</v>
      </c>
      <c r="AG141" s="31">
        <v>0</v>
      </c>
      <c r="AH141" s="239">
        <f t="shared" si="49"/>
        <v>11</v>
      </c>
      <c r="AI141" s="240">
        <v>25</v>
      </c>
      <c r="AJ141" s="48">
        <v>0</v>
      </c>
      <c r="AK141" s="246">
        <v>2</v>
      </c>
      <c r="AL141" s="247">
        <v>10</v>
      </c>
      <c r="AM141" s="31" t="s">
        <v>35</v>
      </c>
      <c r="AN141" s="32" t="s">
        <v>35</v>
      </c>
      <c r="AO141" s="34" t="s">
        <v>35</v>
      </c>
      <c r="AP141" s="31" t="s">
        <v>35</v>
      </c>
      <c r="AQ141" s="32" t="s">
        <v>35</v>
      </c>
      <c r="AR141" s="34" t="s">
        <v>35</v>
      </c>
      <c r="AS141" s="90">
        <v>0.625</v>
      </c>
      <c r="AT141" s="91">
        <v>0.8</v>
      </c>
      <c r="AU141" s="91">
        <v>0.9</v>
      </c>
      <c r="AV141" s="31">
        <v>0</v>
      </c>
      <c r="AW141" s="252">
        <v>169</v>
      </c>
      <c r="AX141" s="253">
        <v>339</v>
      </c>
      <c r="AY141" s="158">
        <v>0</v>
      </c>
      <c r="AZ141" s="176">
        <f t="shared" si="50"/>
        <v>0</v>
      </c>
      <c r="BA141" s="159">
        <v>1</v>
      </c>
      <c r="BB141" s="31">
        <v>0</v>
      </c>
      <c r="BC141" s="258">
        <v>1</v>
      </c>
      <c r="BD141" s="240">
        <v>3</v>
      </c>
      <c r="BE141" s="31" t="s">
        <v>35</v>
      </c>
      <c r="BF141" s="32" t="s">
        <v>35</v>
      </c>
      <c r="BG141" s="34" t="s">
        <v>35</v>
      </c>
      <c r="BH141" s="83">
        <f t="shared" si="51"/>
        <v>9</v>
      </c>
      <c r="BI141" s="84">
        <f t="shared" si="52"/>
        <v>10</v>
      </c>
      <c r="BK141" s="1">
        <v>1</v>
      </c>
    </row>
    <row r="142" spans="1:63" ht="20.100000000000001" customHeight="1" x14ac:dyDescent="0.25">
      <c r="A142" s="25">
        <v>381</v>
      </c>
      <c r="B142" s="25">
        <v>40704</v>
      </c>
      <c r="C142" s="25" t="s">
        <v>175</v>
      </c>
      <c r="D142" s="25" t="s">
        <v>211</v>
      </c>
      <c r="E142" s="25" t="s">
        <v>211</v>
      </c>
      <c r="F142" s="26">
        <v>4</v>
      </c>
      <c r="G142" s="26">
        <v>2</v>
      </c>
      <c r="H142" s="100">
        <v>6</v>
      </c>
      <c r="I142" s="102" t="s">
        <v>798</v>
      </c>
      <c r="J142" s="101">
        <v>1</v>
      </c>
      <c r="K142" s="63">
        <v>0</v>
      </c>
      <c r="L142" s="64">
        <v>0</v>
      </c>
      <c r="M142" s="26">
        <v>7767</v>
      </c>
      <c r="N142" s="68">
        <v>11.66</v>
      </c>
      <c r="O142" s="103">
        <v>0</v>
      </c>
      <c r="P142" s="71">
        <v>0.59433962264150941</v>
      </c>
      <c r="Q142" s="72">
        <v>212</v>
      </c>
      <c r="R142" s="60">
        <f t="shared" si="45"/>
        <v>0.66933962196673991</v>
      </c>
      <c r="S142" s="108">
        <v>0.76933962106704712</v>
      </c>
      <c r="T142" s="163">
        <v>0</v>
      </c>
      <c r="U142" s="177">
        <f t="shared" si="46"/>
        <v>29</v>
      </c>
      <c r="V142" s="230">
        <v>66</v>
      </c>
      <c r="W142" s="188">
        <v>0</v>
      </c>
      <c r="X142" s="183">
        <v>277</v>
      </c>
      <c r="Y142" s="225">
        <f t="shared" si="47"/>
        <v>9.6428568874086656E-2</v>
      </c>
      <c r="Z142" s="184">
        <v>0.22499999403953552</v>
      </c>
      <c r="AA142" s="152">
        <v>0</v>
      </c>
      <c r="AB142" s="177">
        <f t="shared" si="48"/>
        <v>57</v>
      </c>
      <c r="AC142" s="234">
        <v>133</v>
      </c>
      <c r="AD142" s="31" t="s">
        <v>35</v>
      </c>
      <c r="AE142" s="32" t="s">
        <v>35</v>
      </c>
      <c r="AF142" s="34" t="s">
        <v>35</v>
      </c>
      <c r="AG142" s="31">
        <v>0</v>
      </c>
      <c r="AH142" s="239">
        <f t="shared" si="49"/>
        <v>11</v>
      </c>
      <c r="AI142" s="240">
        <v>25</v>
      </c>
      <c r="AJ142" s="48">
        <v>0</v>
      </c>
      <c r="AK142" s="246">
        <v>2</v>
      </c>
      <c r="AL142" s="247">
        <v>10</v>
      </c>
      <c r="AM142" s="31" t="s">
        <v>35</v>
      </c>
      <c r="AN142" s="32" t="s">
        <v>35</v>
      </c>
      <c r="AO142" s="34" t="s">
        <v>35</v>
      </c>
      <c r="AP142" s="31" t="s">
        <v>35</v>
      </c>
      <c r="AQ142" s="32" t="s">
        <v>35</v>
      </c>
      <c r="AR142" s="34" t="s">
        <v>35</v>
      </c>
      <c r="AS142" s="90">
        <v>0.90361445783132532</v>
      </c>
      <c r="AT142" s="91">
        <v>0.95</v>
      </c>
      <c r="AU142" s="91">
        <v>1</v>
      </c>
      <c r="AV142" s="31">
        <v>0</v>
      </c>
      <c r="AW142" s="252">
        <v>75</v>
      </c>
      <c r="AX142" s="253">
        <v>150</v>
      </c>
      <c r="AY142" s="158" t="s">
        <v>35</v>
      </c>
      <c r="AZ142" s="223" t="str">
        <f t="shared" si="50"/>
        <v>No corresponde</v>
      </c>
      <c r="BA142" s="159" t="s">
        <v>35</v>
      </c>
      <c r="BB142" s="31">
        <v>0</v>
      </c>
      <c r="BC142" s="258">
        <v>1</v>
      </c>
      <c r="BD142" s="240">
        <v>3</v>
      </c>
      <c r="BE142" s="31" t="s">
        <v>35</v>
      </c>
      <c r="BF142" s="32" t="s">
        <v>35</v>
      </c>
      <c r="BG142" s="34" t="s">
        <v>35</v>
      </c>
      <c r="BH142" s="83">
        <f t="shared" si="51"/>
        <v>9</v>
      </c>
      <c r="BI142" s="84">
        <f t="shared" si="52"/>
        <v>9</v>
      </c>
      <c r="BK142" s="1">
        <v>1</v>
      </c>
    </row>
    <row r="143" spans="1:63" ht="20.100000000000001" customHeight="1" x14ac:dyDescent="0.25">
      <c r="A143" s="25">
        <v>382</v>
      </c>
      <c r="B143" s="25">
        <v>40705</v>
      </c>
      <c r="C143" s="25" t="s">
        <v>175</v>
      </c>
      <c r="D143" s="25" t="s">
        <v>211</v>
      </c>
      <c r="E143" s="25" t="s">
        <v>213</v>
      </c>
      <c r="F143" s="26">
        <v>4</v>
      </c>
      <c r="G143" s="26">
        <v>2</v>
      </c>
      <c r="H143" s="100">
        <v>5</v>
      </c>
      <c r="I143" s="102" t="s">
        <v>797</v>
      </c>
      <c r="J143" s="101">
        <v>1</v>
      </c>
      <c r="K143" s="63">
        <v>0</v>
      </c>
      <c r="L143" s="64">
        <v>0</v>
      </c>
      <c r="M143" s="26">
        <v>1003</v>
      </c>
      <c r="N143" s="68">
        <v>16.7</v>
      </c>
      <c r="O143" s="103">
        <v>100</v>
      </c>
      <c r="P143" s="71">
        <v>0.6216216216216216</v>
      </c>
      <c r="Q143" s="72">
        <v>37</v>
      </c>
      <c r="R143" s="60">
        <f t="shared" si="45"/>
        <v>0.68590734571103418</v>
      </c>
      <c r="S143" s="108">
        <v>0.77162164449691772</v>
      </c>
      <c r="T143" s="163">
        <v>0</v>
      </c>
      <c r="U143" s="177">
        <f t="shared" si="46"/>
        <v>6</v>
      </c>
      <c r="V143" s="230">
        <v>13</v>
      </c>
      <c r="W143" s="188">
        <v>0</v>
      </c>
      <c r="X143" s="183">
        <v>41</v>
      </c>
      <c r="Y143" s="225">
        <f t="shared" si="47"/>
        <v>8.5714286991528096E-2</v>
      </c>
      <c r="Z143" s="184">
        <v>0.20000000298023224</v>
      </c>
      <c r="AA143" s="152">
        <v>0</v>
      </c>
      <c r="AB143" s="177">
        <f t="shared" si="48"/>
        <v>10</v>
      </c>
      <c r="AC143" s="234">
        <v>22</v>
      </c>
      <c r="AD143" s="31" t="s">
        <v>35</v>
      </c>
      <c r="AE143" s="32" t="s">
        <v>35</v>
      </c>
      <c r="AF143" s="34" t="s">
        <v>35</v>
      </c>
      <c r="AG143" s="31">
        <v>0</v>
      </c>
      <c r="AH143" s="239">
        <f t="shared" si="49"/>
        <v>3</v>
      </c>
      <c r="AI143" s="240">
        <v>5</v>
      </c>
      <c r="AJ143" s="48">
        <v>0</v>
      </c>
      <c r="AK143" s="246">
        <v>2</v>
      </c>
      <c r="AL143" s="247">
        <v>10</v>
      </c>
      <c r="AM143" s="31" t="s">
        <v>35</v>
      </c>
      <c r="AN143" s="32" t="s">
        <v>35</v>
      </c>
      <c r="AO143" s="34" t="s">
        <v>35</v>
      </c>
      <c r="AP143" s="31" t="s">
        <v>35</v>
      </c>
      <c r="AQ143" s="32" t="s">
        <v>35</v>
      </c>
      <c r="AR143" s="34" t="s">
        <v>35</v>
      </c>
      <c r="AS143" s="90">
        <v>0.94594594594594594</v>
      </c>
      <c r="AT143" s="91">
        <v>0.95</v>
      </c>
      <c r="AU143" s="91">
        <v>1</v>
      </c>
      <c r="AV143" s="31">
        <v>0</v>
      </c>
      <c r="AW143" s="252">
        <v>10</v>
      </c>
      <c r="AX143" s="253">
        <v>21</v>
      </c>
      <c r="AY143" s="158" t="s">
        <v>35</v>
      </c>
      <c r="AZ143" s="223" t="str">
        <f t="shared" si="50"/>
        <v>No corresponde</v>
      </c>
      <c r="BA143" s="159" t="s">
        <v>35</v>
      </c>
      <c r="BB143" s="31">
        <v>0</v>
      </c>
      <c r="BC143" s="258">
        <v>1</v>
      </c>
      <c r="BD143" s="240">
        <v>3</v>
      </c>
      <c r="BE143" s="31" t="s">
        <v>35</v>
      </c>
      <c r="BF143" s="32" t="s">
        <v>35</v>
      </c>
      <c r="BG143" s="34" t="s">
        <v>35</v>
      </c>
      <c r="BH143" s="83">
        <f t="shared" si="51"/>
        <v>9</v>
      </c>
      <c r="BI143" s="84">
        <f t="shared" si="52"/>
        <v>9</v>
      </c>
      <c r="BK143" s="1">
        <v>1</v>
      </c>
    </row>
    <row r="144" spans="1:63" ht="20.100000000000001" customHeight="1" x14ac:dyDescent="0.25">
      <c r="A144" s="25">
        <v>384</v>
      </c>
      <c r="B144" s="25">
        <v>40801</v>
      </c>
      <c r="C144" s="25" t="s">
        <v>175</v>
      </c>
      <c r="D144" s="25" t="s">
        <v>214</v>
      </c>
      <c r="E144" s="25" t="s">
        <v>215</v>
      </c>
      <c r="F144" s="26">
        <v>2</v>
      </c>
      <c r="G144" s="26">
        <v>1</v>
      </c>
      <c r="H144" s="100">
        <v>5</v>
      </c>
      <c r="I144" s="102" t="s">
        <v>797</v>
      </c>
      <c r="J144" s="101">
        <v>3</v>
      </c>
      <c r="K144" s="63">
        <v>0</v>
      </c>
      <c r="L144" s="64">
        <v>0</v>
      </c>
      <c r="M144" s="26">
        <v>2892</v>
      </c>
      <c r="N144" s="68">
        <v>32.29</v>
      </c>
      <c r="O144" s="103">
        <v>100</v>
      </c>
      <c r="P144" s="71">
        <v>0.5</v>
      </c>
      <c r="Q144" s="72">
        <v>90</v>
      </c>
      <c r="R144" s="60">
        <f t="shared" si="45"/>
        <v>0.56428570406777523</v>
      </c>
      <c r="S144" s="108">
        <v>0.64999997615814209</v>
      </c>
      <c r="T144" s="163">
        <v>0</v>
      </c>
      <c r="U144" s="177">
        <f t="shared" si="46"/>
        <v>15</v>
      </c>
      <c r="V144" s="230">
        <v>33</v>
      </c>
      <c r="W144" s="188">
        <v>0</v>
      </c>
      <c r="X144" s="183">
        <v>139</v>
      </c>
      <c r="Y144" s="225">
        <f t="shared" si="47"/>
        <v>8.5714286991528096E-2</v>
      </c>
      <c r="Z144" s="184">
        <v>0.20000000298023224</v>
      </c>
      <c r="AA144" s="152">
        <v>0</v>
      </c>
      <c r="AB144" s="177">
        <f t="shared" si="48"/>
        <v>42</v>
      </c>
      <c r="AC144" s="234">
        <v>97</v>
      </c>
      <c r="AD144" s="31" t="s">
        <v>35</v>
      </c>
      <c r="AE144" s="32" t="s">
        <v>35</v>
      </c>
      <c r="AF144" s="34" t="s">
        <v>35</v>
      </c>
      <c r="AG144" s="31">
        <v>0</v>
      </c>
      <c r="AH144" s="239">
        <f t="shared" si="49"/>
        <v>7</v>
      </c>
      <c r="AI144" s="240">
        <v>15</v>
      </c>
      <c r="AJ144" s="48">
        <v>0</v>
      </c>
      <c r="AK144" s="246">
        <v>2</v>
      </c>
      <c r="AL144" s="247">
        <v>10</v>
      </c>
      <c r="AM144" s="111">
        <v>0</v>
      </c>
      <c r="AN144" s="172">
        <f>((AO144-AM144)*3/7)+AM144</f>
        <v>0.36428571428571427</v>
      </c>
      <c r="AO144" s="113">
        <v>0.85</v>
      </c>
      <c r="AP144" s="111">
        <v>0</v>
      </c>
      <c r="AQ144" s="172">
        <f>((AR144-AP144)*3/7)+AP144</f>
        <v>0.36428571428571427</v>
      </c>
      <c r="AR144" s="113">
        <v>0.85</v>
      </c>
      <c r="AS144" s="90">
        <v>0.85849056603773588</v>
      </c>
      <c r="AT144" s="91">
        <v>0.9</v>
      </c>
      <c r="AU144" s="91">
        <v>0.95</v>
      </c>
      <c r="AV144" s="31">
        <v>0</v>
      </c>
      <c r="AW144" s="252">
        <v>103</v>
      </c>
      <c r="AX144" s="253">
        <v>206</v>
      </c>
      <c r="AY144" s="158" t="s">
        <v>35</v>
      </c>
      <c r="AZ144" s="223" t="str">
        <f t="shared" si="50"/>
        <v>No corresponde</v>
      </c>
      <c r="BA144" s="159" t="s">
        <v>35</v>
      </c>
      <c r="BB144" s="31">
        <v>0</v>
      </c>
      <c r="BC144" s="258">
        <v>1</v>
      </c>
      <c r="BD144" s="240">
        <v>3</v>
      </c>
      <c r="BE144" s="31" t="s">
        <v>35</v>
      </c>
      <c r="BF144" s="32" t="s">
        <v>35</v>
      </c>
      <c r="BG144" s="34" t="s">
        <v>35</v>
      </c>
      <c r="BH144" s="83">
        <f t="shared" si="51"/>
        <v>11</v>
      </c>
      <c r="BI144" s="84">
        <f t="shared" si="52"/>
        <v>11</v>
      </c>
      <c r="BK144" s="1">
        <v>1</v>
      </c>
    </row>
    <row r="145" spans="1:63" ht="20.100000000000001" customHeight="1" x14ac:dyDescent="0.25">
      <c r="A145" s="25">
        <v>386</v>
      </c>
      <c r="B145" s="25">
        <v>40803</v>
      </c>
      <c r="C145" s="25" t="s">
        <v>175</v>
      </c>
      <c r="D145" s="25" t="s">
        <v>214</v>
      </c>
      <c r="E145" s="25" t="s">
        <v>216</v>
      </c>
      <c r="F145" s="26">
        <v>1</v>
      </c>
      <c r="G145" s="26">
        <v>1</v>
      </c>
      <c r="H145" s="100">
        <v>2</v>
      </c>
      <c r="I145" s="102" t="s">
        <v>794</v>
      </c>
      <c r="J145" s="101">
        <v>3</v>
      </c>
      <c r="K145" s="63">
        <v>0</v>
      </c>
      <c r="L145" s="64">
        <v>0</v>
      </c>
      <c r="M145" s="26">
        <v>530</v>
      </c>
      <c r="N145" s="68">
        <v>61.24</v>
      </c>
      <c r="O145" s="103">
        <v>100</v>
      </c>
      <c r="P145" s="71">
        <v>0.35</v>
      </c>
      <c r="Q145" s="72">
        <v>20</v>
      </c>
      <c r="R145" s="60">
        <f t="shared" si="45"/>
        <v>0.3821428622518267</v>
      </c>
      <c r="S145" s="108">
        <v>0.42500001192092896</v>
      </c>
      <c r="T145" s="163">
        <v>0</v>
      </c>
      <c r="U145" s="177">
        <f t="shared" ref="U145:U174" si="54">ROUNDUP(((V145-T145)*3/7)+T145,0)</f>
        <v>6</v>
      </c>
      <c r="V145" s="230">
        <v>12</v>
      </c>
      <c r="W145" s="188">
        <v>0</v>
      </c>
      <c r="X145" s="183">
        <v>29</v>
      </c>
      <c r="Y145" s="225">
        <f t="shared" ref="Y145:Y174" si="55">((Z145-W145)*3/7)+W145</f>
        <v>5.3571428571428568E-2</v>
      </c>
      <c r="Z145" s="184">
        <v>0.125</v>
      </c>
      <c r="AA145" s="152">
        <v>0</v>
      </c>
      <c r="AB145" s="177">
        <f t="shared" ref="AB145:AB174" si="56">ROUNDUP(((AC145-AA145)*3/7)+AA145,0)</f>
        <v>9</v>
      </c>
      <c r="AC145" s="234">
        <v>19</v>
      </c>
      <c r="AD145" s="155">
        <v>0</v>
      </c>
      <c r="AE145" s="221">
        <f t="shared" ref="AE145:AE172" si="57">((AF145-AD145)*3/7)+AD145</f>
        <v>2.142857142857143E-3</v>
      </c>
      <c r="AF145" s="222">
        <v>5.0000000000000001E-3</v>
      </c>
      <c r="AG145" s="31">
        <v>0</v>
      </c>
      <c r="AH145" s="239">
        <f t="shared" ref="AH145:AH174" si="58">ROUNDUP(((AI145-AG145)*3/7)+AG145,0)</f>
        <v>3</v>
      </c>
      <c r="AI145" s="240">
        <v>5</v>
      </c>
      <c r="AJ145" s="48">
        <v>0</v>
      </c>
      <c r="AK145" s="246">
        <v>2</v>
      </c>
      <c r="AL145" s="247">
        <v>10</v>
      </c>
      <c r="AM145" s="31" t="s">
        <v>35</v>
      </c>
      <c r="AN145" s="32" t="s">
        <v>35</v>
      </c>
      <c r="AO145" s="34" t="s">
        <v>35</v>
      </c>
      <c r="AP145" s="31" t="s">
        <v>35</v>
      </c>
      <c r="AQ145" s="32" t="s">
        <v>35</v>
      </c>
      <c r="AR145" s="34" t="s">
        <v>35</v>
      </c>
      <c r="AS145" s="90">
        <v>1</v>
      </c>
      <c r="AT145" s="91">
        <v>1</v>
      </c>
      <c r="AU145" s="91">
        <v>1</v>
      </c>
      <c r="AV145" s="31">
        <v>0</v>
      </c>
      <c r="AW145" s="252">
        <v>37</v>
      </c>
      <c r="AX145" s="253">
        <v>75</v>
      </c>
      <c r="AY145" s="158">
        <v>0</v>
      </c>
      <c r="AZ145" s="176">
        <f t="shared" ref="AZ145:AZ174" si="59">IFERROR(ROUND(((BA145-AY145)*3/7)+AY145,0),"No corresponde")</f>
        <v>0</v>
      </c>
      <c r="BA145" s="159">
        <v>1</v>
      </c>
      <c r="BB145" s="31">
        <v>0</v>
      </c>
      <c r="BC145" s="258">
        <v>1</v>
      </c>
      <c r="BD145" s="240">
        <v>3</v>
      </c>
      <c r="BE145" s="31" t="s">
        <v>35</v>
      </c>
      <c r="BF145" s="32" t="s">
        <v>35</v>
      </c>
      <c r="BG145" s="34" t="s">
        <v>35</v>
      </c>
      <c r="BH145" s="83">
        <f t="shared" ref="BH145:BH174" si="60">COUNTIF(AZ145,"&gt;0")+COUNTIF(R145,"&gt;0")+COUNTIF(U145,"&gt;0")+COUNTIF(Y145,"&gt;0")+COUNTIF(AB145,"&gt;0")+COUNTIF(AE145,"&gt;0")+COUNTIF(AH145,"&gt;0")+COUNTIF(AK145,"&gt;0")+COUNTIF(AT145,"&gt;0")+COUNTIF(AW145,"&gt;0")+COUNTIF(AN145,"&gt;0")+COUNTIF(AQ145,"&gt;0")+COUNTIF(BC145,"&gt;0")+COUNTIF(BF145,"&gt;0")</f>
        <v>10</v>
      </c>
      <c r="BI145" s="84">
        <f t="shared" ref="BI145:BI174" si="61">COUNTIF(BA145,"&gt;0")+COUNTIF(S145,"&gt;0")+COUNTIF(V145,"&gt;0")+COUNTIF(Z145,"&gt;0")+COUNTIF(AC145,"&gt;0")+COUNTIF(AF145,"&gt;0")+COUNTIF(AI145,"&gt;0")+COUNTIF(AL145,"&gt;0")+COUNTIF(AU145,"&gt;0")+COUNTIF(AX145,"&gt;0")+COUNTIF(AO145,"&gt;0")+COUNTIF(AR145,"&gt;0")+COUNTIF(BD145,"&gt;0")+COUNTIF(BG145,"&gt;0")</f>
        <v>11</v>
      </c>
      <c r="BK145" s="1">
        <v>1</v>
      </c>
    </row>
    <row r="146" spans="1:63" ht="20.100000000000001" customHeight="1" x14ac:dyDescent="0.25">
      <c r="A146" s="25">
        <v>394</v>
      </c>
      <c r="B146" s="25">
        <v>40811</v>
      </c>
      <c r="C146" s="25" t="s">
        <v>175</v>
      </c>
      <c r="D146" s="25" t="s">
        <v>214</v>
      </c>
      <c r="E146" s="25" t="s">
        <v>217</v>
      </c>
      <c r="F146" s="26">
        <v>1</v>
      </c>
      <c r="G146" s="26">
        <v>1</v>
      </c>
      <c r="H146" s="100">
        <v>1</v>
      </c>
      <c r="I146" s="102" t="s">
        <v>793</v>
      </c>
      <c r="J146" s="101">
        <v>3</v>
      </c>
      <c r="K146" s="63">
        <v>0</v>
      </c>
      <c r="L146" s="64">
        <v>0</v>
      </c>
      <c r="M146" s="26">
        <v>759</v>
      </c>
      <c r="N146" s="68">
        <v>69.97</v>
      </c>
      <c r="O146" s="103">
        <v>100</v>
      </c>
      <c r="P146" s="71">
        <v>0.42857142857142855</v>
      </c>
      <c r="Q146" s="72">
        <v>14</v>
      </c>
      <c r="R146" s="60">
        <f t="shared" ref="R146:R174" si="62">((S146-P146)*3/7)+P146</f>
        <v>0.44999999416117764</v>
      </c>
      <c r="S146" s="108">
        <v>0.47857141494750977</v>
      </c>
      <c r="T146" s="163">
        <v>0</v>
      </c>
      <c r="U146" s="177">
        <f t="shared" si="54"/>
        <v>2</v>
      </c>
      <c r="V146" s="230">
        <v>4</v>
      </c>
      <c r="W146" s="188">
        <v>0</v>
      </c>
      <c r="X146" s="183">
        <v>11</v>
      </c>
      <c r="Y146" s="225">
        <f t="shared" si="55"/>
        <v>4.2857143495764048E-2</v>
      </c>
      <c r="Z146" s="184">
        <v>0.10000000149011612</v>
      </c>
      <c r="AA146" s="152">
        <v>0</v>
      </c>
      <c r="AB146" s="177">
        <f t="shared" si="56"/>
        <v>7</v>
      </c>
      <c r="AC146" s="234">
        <v>15</v>
      </c>
      <c r="AD146" s="155">
        <v>0</v>
      </c>
      <c r="AE146" s="221">
        <f t="shared" si="57"/>
        <v>2.142857142857143E-3</v>
      </c>
      <c r="AF146" s="222">
        <v>5.0000000000000001E-3</v>
      </c>
      <c r="AG146" s="31">
        <v>0</v>
      </c>
      <c r="AH146" s="239">
        <f t="shared" si="58"/>
        <v>3</v>
      </c>
      <c r="AI146" s="240">
        <v>5</v>
      </c>
      <c r="AJ146" s="48">
        <v>0</v>
      </c>
      <c r="AK146" s="246">
        <v>2</v>
      </c>
      <c r="AL146" s="247">
        <v>10</v>
      </c>
      <c r="AM146" s="31" t="s">
        <v>35</v>
      </c>
      <c r="AN146" s="32" t="s">
        <v>35</v>
      </c>
      <c r="AO146" s="34" t="s">
        <v>35</v>
      </c>
      <c r="AP146" s="31" t="s">
        <v>35</v>
      </c>
      <c r="AQ146" s="32" t="s">
        <v>35</v>
      </c>
      <c r="AR146" s="34" t="s">
        <v>35</v>
      </c>
      <c r="AS146" s="90">
        <v>0.87878787878787878</v>
      </c>
      <c r="AT146" s="91">
        <v>0.9</v>
      </c>
      <c r="AU146" s="91">
        <v>0.95</v>
      </c>
      <c r="AV146" s="31">
        <v>0</v>
      </c>
      <c r="AW146" s="252">
        <v>42</v>
      </c>
      <c r="AX146" s="253">
        <v>84</v>
      </c>
      <c r="AY146" s="158" t="s">
        <v>35</v>
      </c>
      <c r="AZ146" s="223" t="str">
        <f t="shared" si="59"/>
        <v>No corresponde</v>
      </c>
      <c r="BA146" s="159" t="s">
        <v>35</v>
      </c>
      <c r="BB146" s="31">
        <v>0</v>
      </c>
      <c r="BC146" s="258">
        <v>1</v>
      </c>
      <c r="BD146" s="240">
        <v>3</v>
      </c>
      <c r="BE146" s="31" t="s">
        <v>35</v>
      </c>
      <c r="BF146" s="32" t="s">
        <v>35</v>
      </c>
      <c r="BG146" s="34" t="s">
        <v>35</v>
      </c>
      <c r="BH146" s="83">
        <f t="shared" si="60"/>
        <v>10</v>
      </c>
      <c r="BI146" s="84">
        <f t="shared" si="61"/>
        <v>10</v>
      </c>
      <c r="BK146" s="1">
        <v>1</v>
      </c>
    </row>
    <row r="147" spans="1:63" ht="20.100000000000001" customHeight="1" x14ac:dyDescent="0.25">
      <c r="A147" s="25">
        <v>396</v>
      </c>
      <c r="B147" s="25">
        <v>50103</v>
      </c>
      <c r="C147" s="25" t="s">
        <v>218</v>
      </c>
      <c r="D147" s="25" t="s">
        <v>219</v>
      </c>
      <c r="E147" s="25" t="s">
        <v>220</v>
      </c>
      <c r="F147" s="26">
        <v>1</v>
      </c>
      <c r="G147" s="26">
        <v>1</v>
      </c>
      <c r="H147" s="100">
        <v>1</v>
      </c>
      <c r="I147" s="102" t="s">
        <v>793</v>
      </c>
      <c r="J147" s="101">
        <v>4</v>
      </c>
      <c r="K147" s="63">
        <v>0</v>
      </c>
      <c r="L147" s="64">
        <v>1</v>
      </c>
      <c r="M147" s="26">
        <v>6132</v>
      </c>
      <c r="N147" s="68">
        <v>74.52</v>
      </c>
      <c r="O147" s="103">
        <v>100</v>
      </c>
      <c r="P147" s="71">
        <v>0.79565217391304344</v>
      </c>
      <c r="Q147" s="72">
        <v>230</v>
      </c>
      <c r="R147" s="60">
        <f t="shared" si="62"/>
        <v>0.81708074067690351</v>
      </c>
      <c r="S147" s="108">
        <v>0.84565216302871704</v>
      </c>
      <c r="T147" s="163">
        <v>0</v>
      </c>
      <c r="U147" s="177">
        <f t="shared" si="54"/>
        <v>30</v>
      </c>
      <c r="V147" s="230">
        <v>68</v>
      </c>
      <c r="W147" s="188">
        <v>6.8965517241379309E-2</v>
      </c>
      <c r="X147" s="183">
        <v>290</v>
      </c>
      <c r="Y147" s="225">
        <f t="shared" si="55"/>
        <v>0.11182266062703626</v>
      </c>
      <c r="Z147" s="184">
        <v>0.16896551847457886</v>
      </c>
      <c r="AA147" s="152">
        <v>0</v>
      </c>
      <c r="AB147" s="177">
        <f t="shared" si="56"/>
        <v>88</v>
      </c>
      <c r="AC147" s="234">
        <v>204</v>
      </c>
      <c r="AD147" s="155">
        <v>0</v>
      </c>
      <c r="AE147" s="221">
        <f t="shared" si="57"/>
        <v>2.142857142857143E-3</v>
      </c>
      <c r="AF147" s="222">
        <v>5.0000000000000001E-3</v>
      </c>
      <c r="AG147" s="31">
        <v>0</v>
      </c>
      <c r="AH147" s="239">
        <f t="shared" si="58"/>
        <v>11</v>
      </c>
      <c r="AI147" s="240">
        <v>25</v>
      </c>
      <c r="AJ147" s="48">
        <v>0</v>
      </c>
      <c r="AK147" s="246">
        <v>6</v>
      </c>
      <c r="AL147" s="247">
        <v>14</v>
      </c>
      <c r="AM147" s="31" t="s">
        <v>35</v>
      </c>
      <c r="AN147" s="32" t="s">
        <v>35</v>
      </c>
      <c r="AO147" s="34" t="s">
        <v>35</v>
      </c>
      <c r="AP147" s="31" t="s">
        <v>35</v>
      </c>
      <c r="AQ147" s="32" t="s">
        <v>35</v>
      </c>
      <c r="AR147" s="34" t="s">
        <v>35</v>
      </c>
      <c r="AS147" s="90">
        <v>0.92526158445440954</v>
      </c>
      <c r="AT147" s="91">
        <v>0.95</v>
      </c>
      <c r="AU147" s="91">
        <v>1</v>
      </c>
      <c r="AV147" s="31">
        <v>0</v>
      </c>
      <c r="AW147" s="252">
        <v>131</v>
      </c>
      <c r="AX147" s="253">
        <v>262</v>
      </c>
      <c r="AY147" s="158">
        <v>0</v>
      </c>
      <c r="AZ147" s="176">
        <f t="shared" si="59"/>
        <v>2</v>
      </c>
      <c r="BA147" s="159">
        <v>4</v>
      </c>
      <c r="BB147" s="31">
        <v>0</v>
      </c>
      <c r="BC147" s="258">
        <v>1</v>
      </c>
      <c r="BD147" s="240">
        <v>3</v>
      </c>
      <c r="BE147" s="31" t="s">
        <v>35</v>
      </c>
      <c r="BF147" s="32" t="s">
        <v>35</v>
      </c>
      <c r="BG147" s="34" t="s">
        <v>35</v>
      </c>
      <c r="BH147" s="83">
        <f t="shared" si="60"/>
        <v>11</v>
      </c>
      <c r="BI147" s="84">
        <f t="shared" si="61"/>
        <v>11</v>
      </c>
      <c r="BK147" s="1">
        <v>1</v>
      </c>
    </row>
    <row r="148" spans="1:63" ht="20.100000000000001" customHeight="1" x14ac:dyDescent="0.25">
      <c r="A148" s="25">
        <v>402</v>
      </c>
      <c r="B148" s="25">
        <v>50109</v>
      </c>
      <c r="C148" s="25" t="s">
        <v>218</v>
      </c>
      <c r="D148" s="25" t="s">
        <v>219</v>
      </c>
      <c r="E148" s="25" t="s">
        <v>221</v>
      </c>
      <c r="F148" s="26">
        <v>1</v>
      </c>
      <c r="G148" s="26">
        <v>1</v>
      </c>
      <c r="H148" s="100">
        <v>1</v>
      </c>
      <c r="I148" s="102" t="s">
        <v>793</v>
      </c>
      <c r="J148" s="101">
        <v>4</v>
      </c>
      <c r="K148" s="63">
        <v>1</v>
      </c>
      <c r="L148" s="64">
        <v>1</v>
      </c>
      <c r="M148" s="26">
        <v>2564</v>
      </c>
      <c r="N148" s="68">
        <v>85.69</v>
      </c>
      <c r="O148" s="103">
        <v>100</v>
      </c>
      <c r="P148" s="71">
        <v>0.89552238805970152</v>
      </c>
      <c r="Q148" s="72">
        <v>67</v>
      </c>
      <c r="R148" s="60">
        <f t="shared" si="62"/>
        <v>0.91695095087165268</v>
      </c>
      <c r="S148" s="108">
        <v>0.94552236795425415</v>
      </c>
      <c r="T148" s="163">
        <v>0</v>
      </c>
      <c r="U148" s="177">
        <f t="shared" si="54"/>
        <v>6</v>
      </c>
      <c r="V148" s="230">
        <v>12</v>
      </c>
      <c r="W148" s="188">
        <v>0</v>
      </c>
      <c r="X148" s="183">
        <v>55</v>
      </c>
      <c r="Y148" s="225">
        <f t="shared" si="55"/>
        <v>4.2857143495764048E-2</v>
      </c>
      <c r="Z148" s="184">
        <v>0.10000000149011612</v>
      </c>
      <c r="AA148" s="152">
        <v>0</v>
      </c>
      <c r="AB148" s="177">
        <f t="shared" si="56"/>
        <v>35</v>
      </c>
      <c r="AC148" s="234">
        <v>80</v>
      </c>
      <c r="AD148" s="155">
        <v>0</v>
      </c>
      <c r="AE148" s="221">
        <f t="shared" si="57"/>
        <v>2.142857142857143E-3</v>
      </c>
      <c r="AF148" s="222">
        <v>5.0000000000000001E-3</v>
      </c>
      <c r="AG148" s="31">
        <v>0</v>
      </c>
      <c r="AH148" s="239">
        <f t="shared" si="58"/>
        <v>7</v>
      </c>
      <c r="AI148" s="240">
        <v>15</v>
      </c>
      <c r="AJ148" s="48">
        <v>0</v>
      </c>
      <c r="AK148" s="246">
        <v>6</v>
      </c>
      <c r="AL148" s="247">
        <v>14</v>
      </c>
      <c r="AM148" s="31" t="s">
        <v>35</v>
      </c>
      <c r="AN148" s="32" t="s">
        <v>35</v>
      </c>
      <c r="AO148" s="34" t="s">
        <v>35</v>
      </c>
      <c r="AP148" s="31" t="s">
        <v>35</v>
      </c>
      <c r="AQ148" s="32" t="s">
        <v>35</v>
      </c>
      <c r="AR148" s="34" t="s">
        <v>35</v>
      </c>
      <c r="AS148" s="90">
        <v>0.87628865979381443</v>
      </c>
      <c r="AT148" s="91">
        <v>0.9</v>
      </c>
      <c r="AU148" s="91">
        <v>0.95</v>
      </c>
      <c r="AV148" s="31">
        <v>0</v>
      </c>
      <c r="AW148" s="252">
        <v>97</v>
      </c>
      <c r="AX148" s="253">
        <v>194</v>
      </c>
      <c r="AY148" s="158">
        <v>0</v>
      </c>
      <c r="AZ148" s="176">
        <f t="shared" si="59"/>
        <v>1</v>
      </c>
      <c r="BA148" s="159">
        <v>2</v>
      </c>
      <c r="BB148" s="31">
        <v>0</v>
      </c>
      <c r="BC148" s="258">
        <v>1</v>
      </c>
      <c r="BD148" s="240">
        <v>3</v>
      </c>
      <c r="BE148" s="31" t="s">
        <v>35</v>
      </c>
      <c r="BF148" s="32" t="s">
        <v>35</v>
      </c>
      <c r="BG148" s="34" t="s">
        <v>35</v>
      </c>
      <c r="BH148" s="83">
        <f t="shared" si="60"/>
        <v>11</v>
      </c>
      <c r="BI148" s="84">
        <f t="shared" si="61"/>
        <v>11</v>
      </c>
      <c r="BK148" s="1">
        <v>1</v>
      </c>
    </row>
    <row r="149" spans="1:63" ht="20.100000000000001" customHeight="1" x14ac:dyDescent="0.25">
      <c r="A149" s="25">
        <v>405</v>
      </c>
      <c r="B149" s="25">
        <v>50112</v>
      </c>
      <c r="C149" s="25" t="s">
        <v>218</v>
      </c>
      <c r="D149" s="25" t="s">
        <v>219</v>
      </c>
      <c r="E149" s="25" t="s">
        <v>223</v>
      </c>
      <c r="F149" s="26">
        <v>1</v>
      </c>
      <c r="G149" s="26">
        <v>1</v>
      </c>
      <c r="H149" s="100">
        <v>1</v>
      </c>
      <c r="I149" s="102" t="s">
        <v>793</v>
      </c>
      <c r="J149" s="101">
        <v>4</v>
      </c>
      <c r="K149" s="63">
        <v>1</v>
      </c>
      <c r="L149" s="64">
        <v>1</v>
      </c>
      <c r="M149" s="26">
        <v>7557</v>
      </c>
      <c r="N149" s="68">
        <v>81.94</v>
      </c>
      <c r="O149" s="103">
        <v>100</v>
      </c>
      <c r="P149" s="71">
        <v>0.80891719745222934</v>
      </c>
      <c r="Q149" s="72">
        <v>314</v>
      </c>
      <c r="R149" s="60">
        <f t="shared" si="62"/>
        <v>0.83034575999705118</v>
      </c>
      <c r="S149" s="108">
        <v>0.85891717672348022</v>
      </c>
      <c r="T149" s="163">
        <v>0</v>
      </c>
      <c r="U149" s="177">
        <f t="shared" si="54"/>
        <v>27</v>
      </c>
      <c r="V149" s="230">
        <v>62</v>
      </c>
      <c r="W149" s="188">
        <v>2.3622047244094488E-2</v>
      </c>
      <c r="X149" s="183">
        <v>254</v>
      </c>
      <c r="Y149" s="225">
        <f t="shared" si="55"/>
        <v>6.6479189105591696E-2</v>
      </c>
      <c r="Z149" s="184">
        <v>0.12362204492092133</v>
      </c>
      <c r="AA149" s="152">
        <v>0</v>
      </c>
      <c r="AB149" s="177">
        <f t="shared" si="56"/>
        <v>106</v>
      </c>
      <c r="AC149" s="234">
        <v>247</v>
      </c>
      <c r="AD149" s="155">
        <v>0</v>
      </c>
      <c r="AE149" s="221">
        <f t="shared" si="57"/>
        <v>2.142857142857143E-3</v>
      </c>
      <c r="AF149" s="222">
        <v>5.0000000000000001E-3</v>
      </c>
      <c r="AG149" s="31">
        <v>0</v>
      </c>
      <c r="AH149" s="239">
        <f t="shared" si="58"/>
        <v>11</v>
      </c>
      <c r="AI149" s="240">
        <v>25</v>
      </c>
      <c r="AJ149" s="48">
        <v>0</v>
      </c>
      <c r="AK149" s="246">
        <v>2</v>
      </c>
      <c r="AL149" s="247">
        <v>10</v>
      </c>
      <c r="AM149" s="31" t="s">
        <v>35</v>
      </c>
      <c r="AN149" s="32" t="s">
        <v>35</v>
      </c>
      <c r="AO149" s="34" t="s">
        <v>35</v>
      </c>
      <c r="AP149" s="31" t="s">
        <v>35</v>
      </c>
      <c r="AQ149" s="32" t="s">
        <v>35</v>
      </c>
      <c r="AR149" s="34" t="s">
        <v>35</v>
      </c>
      <c r="AS149" s="90">
        <v>0.90804597701149425</v>
      </c>
      <c r="AT149" s="91">
        <v>0.95</v>
      </c>
      <c r="AU149" s="91">
        <v>1</v>
      </c>
      <c r="AV149" s="31">
        <v>0</v>
      </c>
      <c r="AW149" s="252">
        <v>240</v>
      </c>
      <c r="AX149" s="253">
        <v>481</v>
      </c>
      <c r="AY149" s="158">
        <v>0</v>
      </c>
      <c r="AZ149" s="176">
        <f t="shared" si="59"/>
        <v>2</v>
      </c>
      <c r="BA149" s="159">
        <v>4</v>
      </c>
      <c r="BB149" s="31">
        <v>0</v>
      </c>
      <c r="BC149" s="258">
        <v>1</v>
      </c>
      <c r="BD149" s="240">
        <v>3</v>
      </c>
      <c r="BE149" s="31" t="s">
        <v>35</v>
      </c>
      <c r="BF149" s="32" t="s">
        <v>35</v>
      </c>
      <c r="BG149" s="34" t="s">
        <v>35</v>
      </c>
      <c r="BH149" s="83">
        <f t="shared" si="60"/>
        <v>11</v>
      </c>
      <c r="BI149" s="84">
        <f t="shared" si="61"/>
        <v>11</v>
      </c>
      <c r="BK149" s="1">
        <v>1</v>
      </c>
    </row>
    <row r="150" spans="1:63" ht="20.100000000000001" customHeight="1" x14ac:dyDescent="0.25">
      <c r="A150" s="25">
        <v>406</v>
      </c>
      <c r="B150" s="25">
        <v>50113</v>
      </c>
      <c r="C150" s="25" t="s">
        <v>218</v>
      </c>
      <c r="D150" s="25" t="s">
        <v>219</v>
      </c>
      <c r="E150" s="25" t="s">
        <v>224</v>
      </c>
      <c r="F150" s="26">
        <v>1</v>
      </c>
      <c r="G150" s="26">
        <v>2</v>
      </c>
      <c r="H150" s="100">
        <v>2</v>
      </c>
      <c r="I150" s="102" t="s">
        <v>794</v>
      </c>
      <c r="J150" s="101">
        <v>4</v>
      </c>
      <c r="K150" s="63">
        <v>1</v>
      </c>
      <c r="L150" s="64">
        <v>0</v>
      </c>
      <c r="M150" s="26">
        <v>5405</v>
      </c>
      <c r="N150" s="68">
        <v>64.58</v>
      </c>
      <c r="O150" s="103">
        <v>100</v>
      </c>
      <c r="P150" s="71">
        <v>0.81338028169014087</v>
      </c>
      <c r="Q150" s="72">
        <v>284</v>
      </c>
      <c r="R150" s="60">
        <f t="shared" si="62"/>
        <v>0.84552314199911993</v>
      </c>
      <c r="S150" s="108">
        <v>0.88838028907775879</v>
      </c>
      <c r="T150" s="163">
        <v>0</v>
      </c>
      <c r="U150" s="177">
        <f t="shared" si="54"/>
        <v>38</v>
      </c>
      <c r="V150" s="230">
        <v>88</v>
      </c>
      <c r="W150" s="188">
        <v>0.13079019073569481</v>
      </c>
      <c r="X150" s="183">
        <v>367</v>
      </c>
      <c r="Y150" s="225">
        <f t="shared" si="55"/>
        <v>0.18436162491028482</v>
      </c>
      <c r="Z150" s="184">
        <v>0.25579020380973816</v>
      </c>
      <c r="AA150" s="152">
        <v>0</v>
      </c>
      <c r="AB150" s="177">
        <f t="shared" si="56"/>
        <v>92</v>
      </c>
      <c r="AC150" s="234">
        <v>213</v>
      </c>
      <c r="AD150" s="155">
        <v>0</v>
      </c>
      <c r="AE150" s="221">
        <f t="shared" si="57"/>
        <v>2.142857142857143E-3</v>
      </c>
      <c r="AF150" s="222">
        <v>5.0000000000000001E-3</v>
      </c>
      <c r="AG150" s="31">
        <v>0</v>
      </c>
      <c r="AH150" s="239">
        <f t="shared" si="58"/>
        <v>11</v>
      </c>
      <c r="AI150" s="240">
        <v>25</v>
      </c>
      <c r="AJ150" s="48">
        <v>0</v>
      </c>
      <c r="AK150" s="246">
        <v>6</v>
      </c>
      <c r="AL150" s="247">
        <v>14</v>
      </c>
      <c r="AM150" s="31" t="s">
        <v>35</v>
      </c>
      <c r="AN150" s="32" t="s">
        <v>35</v>
      </c>
      <c r="AO150" s="34" t="s">
        <v>35</v>
      </c>
      <c r="AP150" s="31" t="s">
        <v>35</v>
      </c>
      <c r="AQ150" s="32" t="s">
        <v>35</v>
      </c>
      <c r="AR150" s="34" t="s">
        <v>35</v>
      </c>
      <c r="AS150" s="90">
        <v>0.6228070175438597</v>
      </c>
      <c r="AT150" s="91">
        <v>0.8</v>
      </c>
      <c r="AU150" s="91">
        <v>0.9</v>
      </c>
      <c r="AV150" s="31">
        <v>0</v>
      </c>
      <c r="AW150" s="252">
        <v>165</v>
      </c>
      <c r="AX150" s="253">
        <v>330</v>
      </c>
      <c r="AY150" s="158">
        <v>0</v>
      </c>
      <c r="AZ150" s="176">
        <f t="shared" si="59"/>
        <v>1</v>
      </c>
      <c r="BA150" s="159">
        <v>2</v>
      </c>
      <c r="BB150" s="31">
        <v>0</v>
      </c>
      <c r="BC150" s="258">
        <v>1</v>
      </c>
      <c r="BD150" s="240">
        <v>3</v>
      </c>
      <c r="BE150" s="31" t="s">
        <v>35</v>
      </c>
      <c r="BF150" s="32" t="s">
        <v>35</v>
      </c>
      <c r="BG150" s="34" t="s">
        <v>35</v>
      </c>
      <c r="BH150" s="83">
        <f t="shared" si="60"/>
        <v>11</v>
      </c>
      <c r="BI150" s="84">
        <f t="shared" si="61"/>
        <v>11</v>
      </c>
      <c r="BK150" s="1">
        <v>1</v>
      </c>
    </row>
    <row r="151" spans="1:63" ht="20.100000000000001" customHeight="1" x14ac:dyDescent="0.25">
      <c r="A151" s="25">
        <v>409</v>
      </c>
      <c r="B151" s="25">
        <v>50201</v>
      </c>
      <c r="C151" s="25" t="s">
        <v>218</v>
      </c>
      <c r="D151" s="25" t="s">
        <v>225</v>
      </c>
      <c r="E151" s="25" t="s">
        <v>225</v>
      </c>
      <c r="F151" s="26">
        <v>1</v>
      </c>
      <c r="G151" s="26">
        <v>3</v>
      </c>
      <c r="H151" s="100">
        <v>2</v>
      </c>
      <c r="I151" s="102" t="s">
        <v>794</v>
      </c>
      <c r="J151" s="101">
        <v>1</v>
      </c>
      <c r="K151" s="63">
        <v>0</v>
      </c>
      <c r="L151" s="64">
        <v>0</v>
      </c>
      <c r="M151" s="26">
        <v>6794</v>
      </c>
      <c r="N151" s="68">
        <v>55.33</v>
      </c>
      <c r="O151" s="103">
        <v>100</v>
      </c>
      <c r="P151" s="71">
        <v>0.92592592592592593</v>
      </c>
      <c r="Q151" s="72">
        <v>135</v>
      </c>
      <c r="R151" s="60">
        <f t="shared" si="62"/>
        <v>0.94910053727488042</v>
      </c>
      <c r="S151" s="108">
        <v>0.98000001907348633</v>
      </c>
      <c r="T151" s="163">
        <v>0</v>
      </c>
      <c r="U151" s="177">
        <f t="shared" si="54"/>
        <v>49</v>
      </c>
      <c r="V151" s="230">
        <v>114</v>
      </c>
      <c r="W151" s="188">
        <v>0</v>
      </c>
      <c r="X151" s="183">
        <v>359</v>
      </c>
      <c r="Y151" s="225">
        <f t="shared" si="55"/>
        <v>5.3571428571428568E-2</v>
      </c>
      <c r="Z151" s="184">
        <v>0.125</v>
      </c>
      <c r="AA151" s="152">
        <v>0</v>
      </c>
      <c r="AB151" s="177">
        <f t="shared" si="56"/>
        <v>97</v>
      </c>
      <c r="AC151" s="234">
        <v>226</v>
      </c>
      <c r="AD151" s="31" t="s">
        <v>35</v>
      </c>
      <c r="AE151" s="32" t="s">
        <v>35</v>
      </c>
      <c r="AF151" s="34" t="s">
        <v>35</v>
      </c>
      <c r="AG151" s="31">
        <v>0</v>
      </c>
      <c r="AH151" s="239">
        <f t="shared" si="58"/>
        <v>11</v>
      </c>
      <c r="AI151" s="240">
        <v>25</v>
      </c>
      <c r="AJ151" s="48">
        <v>0</v>
      </c>
      <c r="AK151" s="246">
        <v>2</v>
      </c>
      <c r="AL151" s="247">
        <v>10</v>
      </c>
      <c r="AM151" s="111">
        <v>0</v>
      </c>
      <c r="AN151" s="172">
        <f>((AO151-AM151)*3/7)+AM151</f>
        <v>0.36428571428571427</v>
      </c>
      <c r="AO151" s="113">
        <v>0.85</v>
      </c>
      <c r="AP151" s="111">
        <v>0</v>
      </c>
      <c r="AQ151" s="172">
        <f>((AR151-AP151)*3/7)+AP151</f>
        <v>0.36428571428571427</v>
      </c>
      <c r="AR151" s="113">
        <v>0.85</v>
      </c>
      <c r="AS151" s="90">
        <v>0.89761904761904765</v>
      </c>
      <c r="AT151" s="91">
        <v>0.9</v>
      </c>
      <c r="AU151" s="91">
        <v>0.95</v>
      </c>
      <c r="AV151" s="31">
        <v>0</v>
      </c>
      <c r="AW151" s="252">
        <v>242</v>
      </c>
      <c r="AX151" s="253">
        <v>484</v>
      </c>
      <c r="AY151" s="158">
        <v>0</v>
      </c>
      <c r="AZ151" s="176">
        <f t="shared" si="59"/>
        <v>2</v>
      </c>
      <c r="BA151" s="159">
        <v>4</v>
      </c>
      <c r="BB151" s="31">
        <v>0</v>
      </c>
      <c r="BC151" s="258">
        <v>1</v>
      </c>
      <c r="BD151" s="240">
        <v>3</v>
      </c>
      <c r="BE151" s="31" t="s">
        <v>35</v>
      </c>
      <c r="BF151" s="32" t="s">
        <v>35</v>
      </c>
      <c r="BG151" s="34" t="s">
        <v>35</v>
      </c>
      <c r="BH151" s="83">
        <f t="shared" si="60"/>
        <v>12</v>
      </c>
      <c r="BI151" s="84">
        <f t="shared" si="61"/>
        <v>12</v>
      </c>
      <c r="BK151" s="1">
        <v>1</v>
      </c>
    </row>
    <row r="152" spans="1:63" ht="20.100000000000001" customHeight="1" x14ac:dyDescent="0.25">
      <c r="A152" s="25">
        <v>410</v>
      </c>
      <c r="B152" s="25">
        <v>50202</v>
      </c>
      <c r="C152" s="25" t="s">
        <v>218</v>
      </c>
      <c r="D152" s="25" t="s">
        <v>225</v>
      </c>
      <c r="E152" s="25" t="s">
        <v>226</v>
      </c>
      <c r="F152" s="26">
        <v>1</v>
      </c>
      <c r="G152" s="26">
        <v>1</v>
      </c>
      <c r="H152" s="100">
        <v>1</v>
      </c>
      <c r="I152" s="102" t="s">
        <v>793</v>
      </c>
      <c r="J152" s="101">
        <v>4</v>
      </c>
      <c r="K152" s="63">
        <v>1</v>
      </c>
      <c r="L152" s="64">
        <v>1</v>
      </c>
      <c r="M152" s="26">
        <v>8042</v>
      </c>
      <c r="N152" s="68">
        <v>83.05</v>
      </c>
      <c r="O152" s="103">
        <v>100</v>
      </c>
      <c r="P152" s="71">
        <v>0.52517985611510787</v>
      </c>
      <c r="Q152" s="72">
        <v>278</v>
      </c>
      <c r="R152" s="60">
        <f t="shared" si="62"/>
        <v>0.54660843559306305</v>
      </c>
      <c r="S152" s="108">
        <v>0.57517987489700317</v>
      </c>
      <c r="T152" s="163">
        <v>0</v>
      </c>
      <c r="U152" s="177">
        <f t="shared" si="54"/>
        <v>42</v>
      </c>
      <c r="V152" s="230">
        <v>96</v>
      </c>
      <c r="W152" s="188">
        <v>0.20891364902506965</v>
      </c>
      <c r="X152" s="183">
        <v>359</v>
      </c>
      <c r="Y152" s="225">
        <f t="shared" si="55"/>
        <v>0.25177079149797243</v>
      </c>
      <c r="Z152" s="184">
        <v>0.30891364812850952</v>
      </c>
      <c r="AA152" s="152">
        <v>0</v>
      </c>
      <c r="AB152" s="177">
        <f t="shared" si="56"/>
        <v>115</v>
      </c>
      <c r="AC152" s="234">
        <v>267</v>
      </c>
      <c r="AD152" s="155">
        <v>0</v>
      </c>
      <c r="AE152" s="221">
        <f t="shared" si="57"/>
        <v>2.142857142857143E-3</v>
      </c>
      <c r="AF152" s="222">
        <v>5.0000000000000001E-3</v>
      </c>
      <c r="AG152" s="31">
        <v>0</v>
      </c>
      <c r="AH152" s="239">
        <f t="shared" si="58"/>
        <v>11</v>
      </c>
      <c r="AI152" s="240">
        <v>25</v>
      </c>
      <c r="AJ152" s="48">
        <v>0</v>
      </c>
      <c r="AK152" s="246">
        <v>6</v>
      </c>
      <c r="AL152" s="247">
        <v>14</v>
      </c>
      <c r="AM152" s="31" t="s">
        <v>35</v>
      </c>
      <c r="AN152" s="32" t="s">
        <v>35</v>
      </c>
      <c r="AO152" s="34" t="s">
        <v>35</v>
      </c>
      <c r="AP152" s="31" t="s">
        <v>35</v>
      </c>
      <c r="AQ152" s="32" t="s">
        <v>35</v>
      </c>
      <c r="AR152" s="34" t="s">
        <v>35</v>
      </c>
      <c r="AS152" s="90">
        <v>0.88079470198675491</v>
      </c>
      <c r="AT152" s="91">
        <v>0.9</v>
      </c>
      <c r="AU152" s="91">
        <v>0.95</v>
      </c>
      <c r="AV152" s="31">
        <v>0</v>
      </c>
      <c r="AW152" s="252">
        <v>274</v>
      </c>
      <c r="AX152" s="253">
        <v>548</v>
      </c>
      <c r="AY152" s="158">
        <v>0</v>
      </c>
      <c r="AZ152" s="176">
        <f t="shared" si="59"/>
        <v>2</v>
      </c>
      <c r="BA152" s="159">
        <v>4</v>
      </c>
      <c r="BB152" s="31">
        <v>0</v>
      </c>
      <c r="BC152" s="258">
        <v>1</v>
      </c>
      <c r="BD152" s="240">
        <v>3</v>
      </c>
      <c r="BE152" s="31" t="s">
        <v>35</v>
      </c>
      <c r="BF152" s="32" t="s">
        <v>35</v>
      </c>
      <c r="BG152" s="34" t="s">
        <v>35</v>
      </c>
      <c r="BH152" s="83">
        <f t="shared" si="60"/>
        <v>11</v>
      </c>
      <c r="BI152" s="84">
        <f t="shared" si="61"/>
        <v>11</v>
      </c>
      <c r="BK152" s="1">
        <v>1</v>
      </c>
    </row>
    <row r="153" spans="1:63" ht="20.100000000000001" customHeight="1" x14ac:dyDescent="0.25">
      <c r="A153" s="25">
        <v>411</v>
      </c>
      <c r="B153" s="25">
        <v>50203</v>
      </c>
      <c r="C153" s="25" t="s">
        <v>218</v>
      </c>
      <c r="D153" s="25" t="s">
        <v>225</v>
      </c>
      <c r="E153" s="25" t="s">
        <v>227</v>
      </c>
      <c r="F153" s="26">
        <v>1</v>
      </c>
      <c r="G153" s="26">
        <v>3</v>
      </c>
      <c r="H153" s="100">
        <v>2</v>
      </c>
      <c r="I153" s="102" t="s">
        <v>794</v>
      </c>
      <c r="J153" s="101">
        <v>4</v>
      </c>
      <c r="K153" s="63">
        <v>1</v>
      </c>
      <c r="L153" s="64">
        <v>0</v>
      </c>
      <c r="M153" s="26">
        <v>8229</v>
      </c>
      <c r="N153" s="68">
        <v>55.77</v>
      </c>
      <c r="O153" s="103">
        <v>100</v>
      </c>
      <c r="P153" s="71">
        <v>0.90090090090090091</v>
      </c>
      <c r="Q153" s="72">
        <v>333</v>
      </c>
      <c r="R153" s="60">
        <f t="shared" si="62"/>
        <v>0.93304375270465478</v>
      </c>
      <c r="S153" s="108">
        <v>0.97590088844299316</v>
      </c>
      <c r="T153" s="163">
        <v>0</v>
      </c>
      <c r="U153" s="177">
        <f t="shared" si="54"/>
        <v>55</v>
      </c>
      <c r="V153" s="230">
        <v>128</v>
      </c>
      <c r="W153" s="188">
        <v>7.0257611241217799E-3</v>
      </c>
      <c r="X153" s="183">
        <v>427</v>
      </c>
      <c r="Y153" s="225">
        <f t="shared" si="55"/>
        <v>6.0597190667690343E-2</v>
      </c>
      <c r="Z153" s="184">
        <v>0.13202576339244843</v>
      </c>
      <c r="AA153" s="152">
        <v>0</v>
      </c>
      <c r="AB153" s="177">
        <f t="shared" si="56"/>
        <v>142</v>
      </c>
      <c r="AC153" s="234">
        <v>331</v>
      </c>
      <c r="AD153" s="31" t="s">
        <v>35</v>
      </c>
      <c r="AE153" s="32" t="s">
        <v>35</v>
      </c>
      <c r="AF153" s="34" t="s">
        <v>35</v>
      </c>
      <c r="AG153" s="31">
        <v>0</v>
      </c>
      <c r="AH153" s="239">
        <f t="shared" si="58"/>
        <v>15</v>
      </c>
      <c r="AI153" s="240">
        <v>35</v>
      </c>
      <c r="AJ153" s="48">
        <v>0</v>
      </c>
      <c r="AK153" s="246">
        <v>6</v>
      </c>
      <c r="AL153" s="247">
        <v>14</v>
      </c>
      <c r="AM153" s="31" t="s">
        <v>35</v>
      </c>
      <c r="AN153" s="32" t="s">
        <v>35</v>
      </c>
      <c r="AO153" s="34" t="s">
        <v>35</v>
      </c>
      <c r="AP153" s="31" t="s">
        <v>35</v>
      </c>
      <c r="AQ153" s="32" t="s">
        <v>35</v>
      </c>
      <c r="AR153" s="34" t="s">
        <v>35</v>
      </c>
      <c r="AS153" s="90">
        <v>0.89963503649635035</v>
      </c>
      <c r="AT153" s="91">
        <v>0.95</v>
      </c>
      <c r="AU153" s="91">
        <v>1</v>
      </c>
      <c r="AV153" s="31">
        <v>0</v>
      </c>
      <c r="AW153" s="252">
        <v>205</v>
      </c>
      <c r="AX153" s="253">
        <v>411</v>
      </c>
      <c r="AY153" s="158">
        <v>0</v>
      </c>
      <c r="AZ153" s="176">
        <f t="shared" si="59"/>
        <v>2</v>
      </c>
      <c r="BA153" s="159">
        <v>5</v>
      </c>
      <c r="BB153" s="31">
        <v>0</v>
      </c>
      <c r="BC153" s="258">
        <v>1</v>
      </c>
      <c r="BD153" s="240">
        <v>3</v>
      </c>
      <c r="BE153" s="31" t="s">
        <v>35</v>
      </c>
      <c r="BF153" s="32" t="s">
        <v>35</v>
      </c>
      <c r="BG153" s="34" t="s">
        <v>35</v>
      </c>
      <c r="BH153" s="83">
        <f t="shared" si="60"/>
        <v>10</v>
      </c>
      <c r="BI153" s="84">
        <f t="shared" si="61"/>
        <v>10</v>
      </c>
      <c r="BK153" s="1">
        <v>1</v>
      </c>
    </row>
    <row r="154" spans="1:63" ht="20.100000000000001" customHeight="1" x14ac:dyDescent="0.25">
      <c r="A154" s="25">
        <v>412</v>
      </c>
      <c r="B154" s="25">
        <v>50204</v>
      </c>
      <c r="C154" s="25" t="s">
        <v>218</v>
      </c>
      <c r="D154" s="25" t="s">
        <v>225</v>
      </c>
      <c r="E154" s="25" t="s">
        <v>228</v>
      </c>
      <c r="F154" s="26">
        <v>1</v>
      </c>
      <c r="G154" s="26">
        <v>2</v>
      </c>
      <c r="H154" s="100">
        <v>1</v>
      </c>
      <c r="I154" s="102" t="s">
        <v>793</v>
      </c>
      <c r="J154" s="101">
        <v>3</v>
      </c>
      <c r="K154" s="63">
        <v>0</v>
      </c>
      <c r="L154" s="64">
        <v>0</v>
      </c>
      <c r="M154" s="26">
        <v>2549</v>
      </c>
      <c r="N154" s="68">
        <v>68.09</v>
      </c>
      <c r="O154" s="103">
        <v>100</v>
      </c>
      <c r="P154" s="71">
        <v>0.65714285714285714</v>
      </c>
      <c r="Q154" s="72">
        <v>70</v>
      </c>
      <c r="R154" s="60">
        <f t="shared" si="62"/>
        <v>0.67857141689378386</v>
      </c>
      <c r="S154" s="108">
        <v>0.70714282989501953</v>
      </c>
      <c r="T154" s="163">
        <v>0</v>
      </c>
      <c r="U154" s="177">
        <f t="shared" si="54"/>
        <v>13</v>
      </c>
      <c r="V154" s="230">
        <v>29</v>
      </c>
      <c r="W154" s="188">
        <v>0</v>
      </c>
      <c r="X154" s="183">
        <v>119</v>
      </c>
      <c r="Y154" s="225">
        <f t="shared" si="55"/>
        <v>4.2857143495764048E-2</v>
      </c>
      <c r="Z154" s="184">
        <v>0.10000000149011612</v>
      </c>
      <c r="AA154" s="152">
        <v>0</v>
      </c>
      <c r="AB154" s="177">
        <f t="shared" si="56"/>
        <v>33</v>
      </c>
      <c r="AC154" s="234">
        <v>75</v>
      </c>
      <c r="AD154" s="155">
        <v>0</v>
      </c>
      <c r="AE154" s="221">
        <f t="shared" si="57"/>
        <v>2.142857142857143E-3</v>
      </c>
      <c r="AF154" s="222">
        <v>5.0000000000000001E-3</v>
      </c>
      <c r="AG154" s="31">
        <v>0</v>
      </c>
      <c r="AH154" s="239">
        <f t="shared" si="58"/>
        <v>7</v>
      </c>
      <c r="AI154" s="240">
        <v>15</v>
      </c>
      <c r="AJ154" s="48">
        <v>0</v>
      </c>
      <c r="AK154" s="246">
        <v>2</v>
      </c>
      <c r="AL154" s="247">
        <v>10</v>
      </c>
      <c r="AM154" s="31" t="s">
        <v>35</v>
      </c>
      <c r="AN154" s="32" t="s">
        <v>35</v>
      </c>
      <c r="AO154" s="34" t="s">
        <v>35</v>
      </c>
      <c r="AP154" s="31" t="s">
        <v>35</v>
      </c>
      <c r="AQ154" s="32" t="s">
        <v>35</v>
      </c>
      <c r="AR154" s="34" t="s">
        <v>35</v>
      </c>
      <c r="AS154" s="90">
        <v>0.85398230088495575</v>
      </c>
      <c r="AT154" s="91">
        <v>0.9</v>
      </c>
      <c r="AU154" s="91">
        <v>0.95</v>
      </c>
      <c r="AV154" s="31">
        <v>0</v>
      </c>
      <c r="AW154" s="252">
        <v>128</v>
      </c>
      <c r="AX154" s="253">
        <v>257</v>
      </c>
      <c r="AY154" s="158">
        <v>0</v>
      </c>
      <c r="AZ154" s="176">
        <f t="shared" si="59"/>
        <v>1</v>
      </c>
      <c r="BA154" s="159">
        <v>2</v>
      </c>
      <c r="BB154" s="31">
        <v>0</v>
      </c>
      <c r="BC154" s="258">
        <v>1</v>
      </c>
      <c r="BD154" s="240">
        <v>3</v>
      </c>
      <c r="BE154" s="31" t="s">
        <v>35</v>
      </c>
      <c r="BF154" s="32" t="s">
        <v>35</v>
      </c>
      <c r="BG154" s="34" t="s">
        <v>35</v>
      </c>
      <c r="BH154" s="83">
        <f t="shared" si="60"/>
        <v>11</v>
      </c>
      <c r="BI154" s="84">
        <f t="shared" si="61"/>
        <v>11</v>
      </c>
      <c r="BK154" s="1">
        <v>1</v>
      </c>
    </row>
    <row r="155" spans="1:63" ht="20.100000000000001" customHeight="1" x14ac:dyDescent="0.25">
      <c r="A155" s="25">
        <v>413</v>
      </c>
      <c r="B155" s="25">
        <v>50205</v>
      </c>
      <c r="C155" s="25" t="s">
        <v>218</v>
      </c>
      <c r="D155" s="25" t="s">
        <v>225</v>
      </c>
      <c r="E155" s="25" t="s">
        <v>229</v>
      </c>
      <c r="F155" s="26">
        <v>1</v>
      </c>
      <c r="G155" s="26">
        <v>1</v>
      </c>
      <c r="H155" s="100">
        <v>1</v>
      </c>
      <c r="I155" s="102" t="s">
        <v>793</v>
      </c>
      <c r="J155" s="101">
        <v>4</v>
      </c>
      <c r="K155" s="63">
        <v>0</v>
      </c>
      <c r="L155" s="64">
        <v>1</v>
      </c>
      <c r="M155" s="26">
        <v>4588</v>
      </c>
      <c r="N155" s="68">
        <v>80.14</v>
      </c>
      <c r="O155" s="103">
        <v>100</v>
      </c>
      <c r="P155" s="71">
        <v>0.62857142857142856</v>
      </c>
      <c r="Q155" s="72">
        <v>210</v>
      </c>
      <c r="R155" s="60">
        <f t="shared" si="62"/>
        <v>0.64999998905220813</v>
      </c>
      <c r="S155" s="108">
        <v>0.67857140302658081</v>
      </c>
      <c r="T155" s="163">
        <v>0</v>
      </c>
      <c r="U155" s="177">
        <f t="shared" si="54"/>
        <v>28</v>
      </c>
      <c r="V155" s="230">
        <v>64</v>
      </c>
      <c r="W155" s="188">
        <v>0.10756972111553785</v>
      </c>
      <c r="X155" s="183">
        <v>251</v>
      </c>
      <c r="Y155" s="225">
        <f t="shared" si="55"/>
        <v>0.150426862792122</v>
      </c>
      <c r="Z155" s="184">
        <v>0.20756971836090088</v>
      </c>
      <c r="AA155" s="152">
        <v>0</v>
      </c>
      <c r="AB155" s="177">
        <f t="shared" si="56"/>
        <v>85</v>
      </c>
      <c r="AC155" s="234">
        <v>198</v>
      </c>
      <c r="AD155" s="155">
        <v>0</v>
      </c>
      <c r="AE155" s="221">
        <f t="shared" si="57"/>
        <v>2.142857142857143E-3</v>
      </c>
      <c r="AF155" s="222">
        <v>5.0000000000000001E-3</v>
      </c>
      <c r="AG155" s="31">
        <v>0</v>
      </c>
      <c r="AH155" s="239">
        <f t="shared" si="58"/>
        <v>11</v>
      </c>
      <c r="AI155" s="240">
        <v>25</v>
      </c>
      <c r="AJ155" s="48">
        <v>0</v>
      </c>
      <c r="AK155" s="246">
        <v>2</v>
      </c>
      <c r="AL155" s="247">
        <v>10</v>
      </c>
      <c r="AM155" s="31" t="s">
        <v>35</v>
      </c>
      <c r="AN155" s="32" t="s">
        <v>35</v>
      </c>
      <c r="AO155" s="34" t="s">
        <v>35</v>
      </c>
      <c r="AP155" s="31" t="s">
        <v>35</v>
      </c>
      <c r="AQ155" s="32" t="s">
        <v>35</v>
      </c>
      <c r="AR155" s="34" t="s">
        <v>35</v>
      </c>
      <c r="AS155" s="90">
        <v>0.93296089385474856</v>
      </c>
      <c r="AT155" s="91">
        <v>0.95</v>
      </c>
      <c r="AU155" s="91">
        <v>1</v>
      </c>
      <c r="AV155" s="31">
        <v>0</v>
      </c>
      <c r="AW155" s="252">
        <v>150</v>
      </c>
      <c r="AX155" s="253">
        <v>300</v>
      </c>
      <c r="AY155" s="158">
        <v>0</v>
      </c>
      <c r="AZ155" s="176">
        <f t="shared" si="59"/>
        <v>2</v>
      </c>
      <c r="BA155" s="159">
        <v>4</v>
      </c>
      <c r="BB155" s="31">
        <v>0</v>
      </c>
      <c r="BC155" s="258">
        <v>1</v>
      </c>
      <c r="BD155" s="240">
        <v>3</v>
      </c>
      <c r="BE155" s="31" t="s">
        <v>35</v>
      </c>
      <c r="BF155" s="32" t="s">
        <v>35</v>
      </c>
      <c r="BG155" s="34" t="s">
        <v>35</v>
      </c>
      <c r="BH155" s="83">
        <f t="shared" si="60"/>
        <v>11</v>
      </c>
      <c r="BI155" s="84">
        <f t="shared" si="61"/>
        <v>11</v>
      </c>
      <c r="BK155" s="1">
        <v>1</v>
      </c>
    </row>
    <row r="156" spans="1:63" ht="20.100000000000001" customHeight="1" x14ac:dyDescent="0.25">
      <c r="A156" s="25">
        <v>415</v>
      </c>
      <c r="B156" s="25">
        <v>50301</v>
      </c>
      <c r="C156" s="25" t="s">
        <v>218</v>
      </c>
      <c r="D156" s="25" t="s">
        <v>230</v>
      </c>
      <c r="E156" s="25" t="s">
        <v>231</v>
      </c>
      <c r="F156" s="26">
        <v>2</v>
      </c>
      <c r="G156" s="26">
        <v>4</v>
      </c>
      <c r="H156" s="100">
        <v>6</v>
      </c>
      <c r="I156" s="102" t="s">
        <v>798</v>
      </c>
      <c r="J156" s="101">
        <v>1</v>
      </c>
      <c r="K156" s="63">
        <v>0</v>
      </c>
      <c r="L156" s="64">
        <v>0</v>
      </c>
      <c r="M156" s="26">
        <v>3594</v>
      </c>
      <c r="N156" s="68">
        <v>39.369999999999997</v>
      </c>
      <c r="O156" s="103">
        <v>13.34569045412419</v>
      </c>
      <c r="P156" s="71">
        <v>0.58750000000000002</v>
      </c>
      <c r="Q156" s="72">
        <v>80</v>
      </c>
      <c r="R156" s="60">
        <f t="shared" si="62"/>
        <v>0.66249999489103051</v>
      </c>
      <c r="S156" s="108">
        <v>0.76249998807907104</v>
      </c>
      <c r="T156" s="163">
        <v>0</v>
      </c>
      <c r="U156" s="177">
        <f t="shared" si="54"/>
        <v>14</v>
      </c>
      <c r="V156" s="230">
        <v>31</v>
      </c>
      <c r="W156" s="188">
        <v>2.0408163265306121E-2</v>
      </c>
      <c r="X156" s="183">
        <v>98</v>
      </c>
      <c r="Y156" s="225">
        <f t="shared" si="55"/>
        <v>0.11683673435501733</v>
      </c>
      <c r="Z156" s="184">
        <v>0.24540816247463226</v>
      </c>
      <c r="AA156" s="152">
        <v>0</v>
      </c>
      <c r="AB156" s="177">
        <f t="shared" si="56"/>
        <v>53</v>
      </c>
      <c r="AC156" s="234">
        <v>122</v>
      </c>
      <c r="AD156" s="31" t="s">
        <v>35</v>
      </c>
      <c r="AE156" s="32" t="s">
        <v>35</v>
      </c>
      <c r="AF156" s="34" t="s">
        <v>35</v>
      </c>
      <c r="AG156" s="31">
        <v>0</v>
      </c>
      <c r="AH156" s="239">
        <f t="shared" si="58"/>
        <v>11</v>
      </c>
      <c r="AI156" s="240">
        <v>25</v>
      </c>
      <c r="AJ156" s="48">
        <v>0</v>
      </c>
      <c r="AK156" s="246">
        <v>2</v>
      </c>
      <c r="AL156" s="247">
        <v>10</v>
      </c>
      <c r="AM156" s="111">
        <v>0</v>
      </c>
      <c r="AN156" s="172">
        <f>((AO156-AM156)*3/7)+AM156</f>
        <v>0.36428571428571427</v>
      </c>
      <c r="AO156" s="113">
        <v>0.85</v>
      </c>
      <c r="AP156" s="111">
        <v>0</v>
      </c>
      <c r="AQ156" s="172">
        <f>((AR156-AP156)*3/7)+AP156</f>
        <v>0.36428571428571427</v>
      </c>
      <c r="AR156" s="113">
        <v>0.85</v>
      </c>
      <c r="AS156" s="90">
        <v>0.91194968553459121</v>
      </c>
      <c r="AT156" s="91">
        <v>0.95</v>
      </c>
      <c r="AU156" s="91">
        <v>1</v>
      </c>
      <c r="AV156" s="31">
        <v>0</v>
      </c>
      <c r="AW156" s="252">
        <v>171</v>
      </c>
      <c r="AX156" s="253">
        <v>342</v>
      </c>
      <c r="AY156" s="158">
        <v>0</v>
      </c>
      <c r="AZ156" s="176">
        <f t="shared" si="59"/>
        <v>0</v>
      </c>
      <c r="BA156" s="159">
        <v>1</v>
      </c>
      <c r="BB156" s="31">
        <v>0</v>
      </c>
      <c r="BC156" s="258">
        <v>1</v>
      </c>
      <c r="BD156" s="240">
        <v>3</v>
      </c>
      <c r="BE156" s="31" t="s">
        <v>35</v>
      </c>
      <c r="BF156" s="32" t="s">
        <v>35</v>
      </c>
      <c r="BG156" s="34" t="s">
        <v>35</v>
      </c>
      <c r="BH156" s="83">
        <f t="shared" si="60"/>
        <v>11</v>
      </c>
      <c r="BI156" s="84">
        <f t="shared" si="61"/>
        <v>12</v>
      </c>
      <c r="BK156" s="1">
        <v>1</v>
      </c>
    </row>
    <row r="157" spans="1:63" ht="20.100000000000001" customHeight="1" x14ac:dyDescent="0.25">
      <c r="A157" s="25">
        <v>417</v>
      </c>
      <c r="B157" s="25">
        <v>50303</v>
      </c>
      <c r="C157" s="25" t="s">
        <v>218</v>
      </c>
      <c r="D157" s="25" t="s">
        <v>230</v>
      </c>
      <c r="E157" s="25" t="s">
        <v>232</v>
      </c>
      <c r="F157" s="26">
        <v>1</v>
      </c>
      <c r="G157" s="26">
        <v>3</v>
      </c>
      <c r="H157" s="100">
        <v>2</v>
      </c>
      <c r="I157" s="102" t="s">
        <v>794</v>
      </c>
      <c r="J157" s="101">
        <v>3</v>
      </c>
      <c r="K157" s="63">
        <v>0</v>
      </c>
      <c r="L157" s="64">
        <v>0</v>
      </c>
      <c r="M157" s="26">
        <v>1620</v>
      </c>
      <c r="N157" s="68">
        <v>53.08</v>
      </c>
      <c r="O157" s="103">
        <v>100</v>
      </c>
      <c r="P157" s="71">
        <v>0.5161290322580645</v>
      </c>
      <c r="Q157" s="72">
        <v>31</v>
      </c>
      <c r="R157" s="60">
        <f t="shared" si="62"/>
        <v>0.54827187769973329</v>
      </c>
      <c r="S157" s="108">
        <v>0.59112900495529175</v>
      </c>
      <c r="T157" s="163">
        <v>0</v>
      </c>
      <c r="U157" s="177">
        <f t="shared" si="54"/>
        <v>6</v>
      </c>
      <c r="V157" s="230">
        <v>14</v>
      </c>
      <c r="W157" s="188">
        <v>0</v>
      </c>
      <c r="X157" s="183">
        <v>41</v>
      </c>
      <c r="Y157" s="225">
        <f t="shared" si="55"/>
        <v>5.3571428571428568E-2</v>
      </c>
      <c r="Z157" s="184">
        <v>0.125</v>
      </c>
      <c r="AA157" s="152">
        <v>0</v>
      </c>
      <c r="AB157" s="177">
        <f t="shared" si="56"/>
        <v>26</v>
      </c>
      <c r="AC157" s="234">
        <v>60</v>
      </c>
      <c r="AD157" s="31" t="s">
        <v>35</v>
      </c>
      <c r="AE157" s="32" t="s">
        <v>35</v>
      </c>
      <c r="AF157" s="34" t="s">
        <v>35</v>
      </c>
      <c r="AG157" s="31">
        <v>0</v>
      </c>
      <c r="AH157" s="239">
        <f t="shared" si="58"/>
        <v>7</v>
      </c>
      <c r="AI157" s="240">
        <v>15</v>
      </c>
      <c r="AJ157" s="48">
        <v>0</v>
      </c>
      <c r="AK157" s="246">
        <v>6</v>
      </c>
      <c r="AL157" s="247">
        <v>14</v>
      </c>
      <c r="AM157" s="31" t="s">
        <v>35</v>
      </c>
      <c r="AN157" s="32" t="s">
        <v>35</v>
      </c>
      <c r="AO157" s="34" t="s">
        <v>35</v>
      </c>
      <c r="AP157" s="31" t="s">
        <v>35</v>
      </c>
      <c r="AQ157" s="32" t="s">
        <v>35</v>
      </c>
      <c r="AR157" s="34" t="s">
        <v>35</v>
      </c>
      <c r="AS157" s="90">
        <v>0.93421052631578949</v>
      </c>
      <c r="AT157" s="91">
        <v>0.95</v>
      </c>
      <c r="AU157" s="91">
        <v>1</v>
      </c>
      <c r="AV157" s="31">
        <v>0</v>
      </c>
      <c r="AW157" s="252">
        <v>118</v>
      </c>
      <c r="AX157" s="253">
        <v>236</v>
      </c>
      <c r="AY157" s="158">
        <v>0</v>
      </c>
      <c r="AZ157" s="176">
        <f t="shared" si="59"/>
        <v>0</v>
      </c>
      <c r="BA157" s="159">
        <v>1</v>
      </c>
      <c r="BB157" s="31">
        <v>0</v>
      </c>
      <c r="BC157" s="258">
        <v>1</v>
      </c>
      <c r="BD157" s="240">
        <v>3</v>
      </c>
      <c r="BE157" s="31" t="s">
        <v>35</v>
      </c>
      <c r="BF157" s="32" t="s">
        <v>35</v>
      </c>
      <c r="BG157" s="34" t="s">
        <v>35</v>
      </c>
      <c r="BH157" s="83">
        <f t="shared" si="60"/>
        <v>9</v>
      </c>
      <c r="BI157" s="84">
        <f t="shared" si="61"/>
        <v>10</v>
      </c>
      <c r="BK157" s="1">
        <v>1</v>
      </c>
    </row>
    <row r="158" spans="1:63" ht="20.100000000000001" customHeight="1" x14ac:dyDescent="0.25">
      <c r="A158" s="25">
        <v>418</v>
      </c>
      <c r="B158" s="25">
        <v>50304</v>
      </c>
      <c r="C158" s="25" t="s">
        <v>218</v>
      </c>
      <c r="D158" s="25" t="s">
        <v>230</v>
      </c>
      <c r="E158" s="25" t="s">
        <v>233</v>
      </c>
      <c r="F158" s="26">
        <v>1</v>
      </c>
      <c r="G158" s="26">
        <v>1</v>
      </c>
      <c r="H158" s="100">
        <v>1</v>
      </c>
      <c r="I158" s="102" t="s">
        <v>793</v>
      </c>
      <c r="J158" s="101">
        <v>3</v>
      </c>
      <c r="K158" s="63">
        <v>0</v>
      </c>
      <c r="L158" s="64">
        <v>0</v>
      </c>
      <c r="M158" s="26">
        <v>2655</v>
      </c>
      <c r="N158" s="68">
        <v>77.56</v>
      </c>
      <c r="O158" s="103">
        <v>100</v>
      </c>
      <c r="P158" s="71">
        <v>0.5</v>
      </c>
      <c r="Q158" s="72">
        <v>72</v>
      </c>
      <c r="R158" s="60">
        <f t="shared" si="62"/>
        <v>0.52142857653754093</v>
      </c>
      <c r="S158" s="108">
        <v>0.55000001192092896</v>
      </c>
      <c r="T158" s="163">
        <v>0</v>
      </c>
      <c r="U158" s="177">
        <f t="shared" si="54"/>
        <v>14</v>
      </c>
      <c r="V158" s="230">
        <v>32</v>
      </c>
      <c r="W158" s="188">
        <v>0.36666666666666664</v>
      </c>
      <c r="X158" s="183">
        <v>90</v>
      </c>
      <c r="Y158" s="225">
        <f t="shared" si="55"/>
        <v>0.40952381037530444</v>
      </c>
      <c r="Z158" s="184">
        <v>0.46666666865348816</v>
      </c>
      <c r="AA158" s="152">
        <v>0</v>
      </c>
      <c r="AB158" s="177">
        <f t="shared" si="56"/>
        <v>42</v>
      </c>
      <c r="AC158" s="234">
        <v>96</v>
      </c>
      <c r="AD158" s="155">
        <v>0</v>
      </c>
      <c r="AE158" s="221">
        <f t="shared" si="57"/>
        <v>2.142857142857143E-3</v>
      </c>
      <c r="AF158" s="222">
        <v>5.0000000000000001E-3</v>
      </c>
      <c r="AG158" s="31">
        <v>0</v>
      </c>
      <c r="AH158" s="239">
        <f t="shared" si="58"/>
        <v>7</v>
      </c>
      <c r="AI158" s="240">
        <v>15</v>
      </c>
      <c r="AJ158" s="48">
        <v>0</v>
      </c>
      <c r="AK158" s="246">
        <v>2</v>
      </c>
      <c r="AL158" s="247">
        <v>10</v>
      </c>
      <c r="AM158" s="31" t="s">
        <v>35</v>
      </c>
      <c r="AN158" s="32" t="s">
        <v>35</v>
      </c>
      <c r="AO158" s="34" t="s">
        <v>35</v>
      </c>
      <c r="AP158" s="31" t="s">
        <v>35</v>
      </c>
      <c r="AQ158" s="32" t="s">
        <v>35</v>
      </c>
      <c r="AR158" s="34" t="s">
        <v>35</v>
      </c>
      <c r="AS158" s="90">
        <v>0.63265306122448983</v>
      </c>
      <c r="AT158" s="91">
        <v>0.8</v>
      </c>
      <c r="AU158" s="91">
        <v>0.9</v>
      </c>
      <c r="AV158" s="31">
        <v>0</v>
      </c>
      <c r="AW158" s="252">
        <v>156</v>
      </c>
      <c r="AX158" s="253">
        <v>313</v>
      </c>
      <c r="AY158" s="158">
        <v>0</v>
      </c>
      <c r="AZ158" s="176">
        <f t="shared" si="59"/>
        <v>1</v>
      </c>
      <c r="BA158" s="159">
        <v>2</v>
      </c>
      <c r="BB158" s="31">
        <v>0</v>
      </c>
      <c r="BC158" s="258">
        <v>1</v>
      </c>
      <c r="BD158" s="240">
        <v>3</v>
      </c>
      <c r="BE158" s="31" t="s">
        <v>35</v>
      </c>
      <c r="BF158" s="32" t="s">
        <v>35</v>
      </c>
      <c r="BG158" s="34" t="s">
        <v>35</v>
      </c>
      <c r="BH158" s="83">
        <f t="shared" si="60"/>
        <v>11</v>
      </c>
      <c r="BI158" s="84">
        <f t="shared" si="61"/>
        <v>11</v>
      </c>
      <c r="BK158" s="1">
        <v>1</v>
      </c>
    </row>
    <row r="159" spans="1:63" ht="20.100000000000001" customHeight="1" x14ac:dyDescent="0.25">
      <c r="A159" s="25">
        <v>419</v>
      </c>
      <c r="B159" s="25">
        <v>50401</v>
      </c>
      <c r="C159" s="25" t="s">
        <v>218</v>
      </c>
      <c r="D159" s="25" t="s">
        <v>234</v>
      </c>
      <c r="E159" s="25" t="s">
        <v>234</v>
      </c>
      <c r="F159" s="26">
        <v>1</v>
      </c>
      <c r="G159" s="26">
        <v>4</v>
      </c>
      <c r="H159" s="100">
        <v>6</v>
      </c>
      <c r="I159" s="102" t="s">
        <v>798</v>
      </c>
      <c r="J159" s="101">
        <v>1</v>
      </c>
      <c r="K159" s="63">
        <v>0</v>
      </c>
      <c r="L159" s="64">
        <v>0</v>
      </c>
      <c r="M159" s="26">
        <v>42094</v>
      </c>
      <c r="N159" s="68">
        <v>51.44</v>
      </c>
      <c r="O159" s="103">
        <v>23.273150844496215</v>
      </c>
      <c r="P159" s="71">
        <v>0.92228512609366964</v>
      </c>
      <c r="Q159" s="72">
        <v>1943</v>
      </c>
      <c r="R159" s="60">
        <f t="shared" si="62"/>
        <v>0.94702008022787676</v>
      </c>
      <c r="S159" s="108">
        <v>0.98000001907348633</v>
      </c>
      <c r="T159" s="163">
        <v>0</v>
      </c>
      <c r="U159" s="177">
        <f t="shared" si="54"/>
        <v>353</v>
      </c>
      <c r="V159" s="230">
        <v>822</v>
      </c>
      <c r="W159" s="188">
        <v>1.0861694424330196E-3</v>
      </c>
      <c r="X159" s="183">
        <v>2762</v>
      </c>
      <c r="Y159" s="225">
        <f t="shared" si="55"/>
        <v>9.7514740887652052E-2</v>
      </c>
      <c r="Z159" s="184">
        <v>0.22608616948127747</v>
      </c>
      <c r="AA159" s="152">
        <v>0</v>
      </c>
      <c r="AB159" s="177">
        <f t="shared" si="56"/>
        <v>429</v>
      </c>
      <c r="AC159" s="234">
        <v>1000</v>
      </c>
      <c r="AD159" s="31" t="s">
        <v>35</v>
      </c>
      <c r="AE159" s="32" t="s">
        <v>35</v>
      </c>
      <c r="AF159" s="34" t="s">
        <v>35</v>
      </c>
      <c r="AG159" s="31">
        <v>0</v>
      </c>
      <c r="AH159" s="239">
        <f t="shared" si="58"/>
        <v>15</v>
      </c>
      <c r="AI159" s="240">
        <v>35</v>
      </c>
      <c r="AJ159" s="48">
        <v>0</v>
      </c>
      <c r="AK159" s="246">
        <v>6</v>
      </c>
      <c r="AL159" s="247">
        <v>14</v>
      </c>
      <c r="AM159" s="111">
        <v>0</v>
      </c>
      <c r="AN159" s="172">
        <f>((AO159-AM159)*3/7)+AM159</f>
        <v>0.36428571428571427</v>
      </c>
      <c r="AO159" s="113">
        <v>0.85</v>
      </c>
      <c r="AP159" s="111">
        <v>0</v>
      </c>
      <c r="AQ159" s="172">
        <f>((AR159-AP159)*3/7)+AP159</f>
        <v>0.36428571428571427</v>
      </c>
      <c r="AR159" s="113">
        <v>0.85</v>
      </c>
      <c r="AS159" s="90">
        <v>0.92794860027535564</v>
      </c>
      <c r="AT159" s="91">
        <v>0.95</v>
      </c>
      <c r="AU159" s="91">
        <v>1</v>
      </c>
      <c r="AV159" s="31">
        <v>0</v>
      </c>
      <c r="AW159" s="252">
        <v>530</v>
      </c>
      <c r="AX159" s="253">
        <v>1061</v>
      </c>
      <c r="AY159" s="158" t="s">
        <v>35</v>
      </c>
      <c r="AZ159" s="223" t="str">
        <f t="shared" si="59"/>
        <v>No corresponde</v>
      </c>
      <c r="BA159" s="159" t="s">
        <v>35</v>
      </c>
      <c r="BB159" s="31">
        <v>0</v>
      </c>
      <c r="BC159" s="258">
        <v>1</v>
      </c>
      <c r="BD159" s="240">
        <v>3</v>
      </c>
      <c r="BE159" s="31" t="s">
        <v>35</v>
      </c>
      <c r="BF159" s="32" t="s">
        <v>35</v>
      </c>
      <c r="BG159" s="34" t="s">
        <v>35</v>
      </c>
      <c r="BH159" s="83">
        <f t="shared" si="60"/>
        <v>11</v>
      </c>
      <c r="BI159" s="84">
        <f t="shared" si="61"/>
        <v>11</v>
      </c>
      <c r="BK159" s="1">
        <v>1</v>
      </c>
    </row>
    <row r="160" spans="1:63" ht="20.100000000000001" customHeight="1" x14ac:dyDescent="0.25">
      <c r="A160" s="25">
        <v>420</v>
      </c>
      <c r="B160" s="25">
        <v>50402</v>
      </c>
      <c r="C160" s="25" t="s">
        <v>218</v>
      </c>
      <c r="D160" s="25" t="s">
        <v>234</v>
      </c>
      <c r="E160" s="25" t="s">
        <v>235</v>
      </c>
      <c r="F160" s="26">
        <v>1</v>
      </c>
      <c r="G160" s="26">
        <v>1</v>
      </c>
      <c r="H160" s="100">
        <v>1</v>
      </c>
      <c r="I160" s="102" t="s">
        <v>793</v>
      </c>
      <c r="J160" s="101">
        <v>4</v>
      </c>
      <c r="K160" s="63">
        <v>1</v>
      </c>
      <c r="L160" s="64">
        <v>1</v>
      </c>
      <c r="M160" s="26">
        <v>6385</v>
      </c>
      <c r="N160" s="68">
        <v>76.527709999999999</v>
      </c>
      <c r="O160" s="103">
        <v>100</v>
      </c>
      <c r="P160" s="71">
        <v>0.55555555555555558</v>
      </c>
      <c r="Q160" s="72">
        <v>81</v>
      </c>
      <c r="R160" s="60">
        <f t="shared" si="62"/>
        <v>0.57698411790151449</v>
      </c>
      <c r="S160" s="108">
        <v>0.60555553436279297</v>
      </c>
      <c r="T160" s="163">
        <v>0</v>
      </c>
      <c r="U160" s="177">
        <f t="shared" si="54"/>
        <v>11</v>
      </c>
      <c r="V160" s="230">
        <v>25</v>
      </c>
      <c r="W160" s="188">
        <v>4.9019607843137254E-2</v>
      </c>
      <c r="X160" s="183">
        <v>102</v>
      </c>
      <c r="Y160" s="225">
        <f t="shared" si="55"/>
        <v>9.1876753279808862E-2</v>
      </c>
      <c r="Z160" s="184">
        <v>0.14901961386203766</v>
      </c>
      <c r="AA160" s="152">
        <v>0</v>
      </c>
      <c r="AB160" s="177">
        <f t="shared" si="56"/>
        <v>42</v>
      </c>
      <c r="AC160" s="234">
        <v>98</v>
      </c>
      <c r="AD160" s="155">
        <v>0</v>
      </c>
      <c r="AE160" s="221">
        <f t="shared" si="57"/>
        <v>2.142857142857143E-3</v>
      </c>
      <c r="AF160" s="222">
        <v>5.0000000000000001E-3</v>
      </c>
      <c r="AG160" s="31">
        <v>0</v>
      </c>
      <c r="AH160" s="239">
        <f t="shared" si="58"/>
        <v>11</v>
      </c>
      <c r="AI160" s="240">
        <v>25</v>
      </c>
      <c r="AJ160" s="48">
        <v>0</v>
      </c>
      <c r="AK160" s="246">
        <v>6</v>
      </c>
      <c r="AL160" s="247">
        <v>14</v>
      </c>
      <c r="AM160" s="31" t="s">
        <v>35</v>
      </c>
      <c r="AN160" s="32" t="s">
        <v>35</v>
      </c>
      <c r="AO160" s="34" t="s">
        <v>35</v>
      </c>
      <c r="AP160" s="31" t="s">
        <v>35</v>
      </c>
      <c r="AQ160" s="32" t="s">
        <v>35</v>
      </c>
      <c r="AR160" s="34" t="s">
        <v>35</v>
      </c>
      <c r="AS160" s="90">
        <v>0.91237113402061853</v>
      </c>
      <c r="AT160" s="91">
        <v>0.95</v>
      </c>
      <c r="AU160" s="91">
        <v>1</v>
      </c>
      <c r="AV160" s="31">
        <v>0</v>
      </c>
      <c r="AW160" s="252">
        <v>52</v>
      </c>
      <c r="AX160" s="253">
        <v>105</v>
      </c>
      <c r="AY160" s="158">
        <v>0</v>
      </c>
      <c r="AZ160" s="176">
        <f t="shared" si="59"/>
        <v>1</v>
      </c>
      <c r="BA160" s="159">
        <v>2</v>
      </c>
      <c r="BB160" s="31">
        <v>0</v>
      </c>
      <c r="BC160" s="258">
        <v>1</v>
      </c>
      <c r="BD160" s="240">
        <v>3</v>
      </c>
      <c r="BE160" s="31" t="s">
        <v>35</v>
      </c>
      <c r="BF160" s="32" t="s">
        <v>35</v>
      </c>
      <c r="BG160" s="34" t="s">
        <v>35</v>
      </c>
      <c r="BH160" s="83">
        <f t="shared" si="60"/>
        <v>11</v>
      </c>
      <c r="BI160" s="84">
        <f t="shared" si="61"/>
        <v>11</v>
      </c>
      <c r="BK160" s="1">
        <v>1</v>
      </c>
    </row>
    <row r="161" spans="1:63" ht="20.100000000000001" customHeight="1" x14ac:dyDescent="0.25">
      <c r="A161" s="25">
        <v>421</v>
      </c>
      <c r="B161" s="25">
        <v>50403</v>
      </c>
      <c r="C161" s="25" t="s">
        <v>218</v>
      </c>
      <c r="D161" s="25" t="s">
        <v>234</v>
      </c>
      <c r="E161" s="25" t="s">
        <v>236</v>
      </c>
      <c r="F161" s="26">
        <v>1</v>
      </c>
      <c r="G161" s="26">
        <v>2</v>
      </c>
      <c r="H161" s="100">
        <v>1</v>
      </c>
      <c r="I161" s="102" t="s">
        <v>793</v>
      </c>
      <c r="J161" s="101">
        <v>4</v>
      </c>
      <c r="K161" s="63">
        <v>1</v>
      </c>
      <c r="L161" s="64">
        <v>1</v>
      </c>
      <c r="M161" s="26">
        <v>5289</v>
      </c>
      <c r="N161" s="68">
        <v>71.459999999999994</v>
      </c>
      <c r="O161" s="103">
        <v>100</v>
      </c>
      <c r="P161" s="71">
        <v>0.82644628099173556</v>
      </c>
      <c r="Q161" s="72">
        <v>121</v>
      </c>
      <c r="R161" s="60">
        <f t="shared" si="62"/>
        <v>0.84787486344048102</v>
      </c>
      <c r="S161" s="108">
        <v>0.87644630670547485</v>
      </c>
      <c r="T161" s="163">
        <v>0</v>
      </c>
      <c r="U161" s="177">
        <f t="shared" si="54"/>
        <v>30</v>
      </c>
      <c r="V161" s="230">
        <v>68</v>
      </c>
      <c r="W161" s="188">
        <v>0.10309278350515463</v>
      </c>
      <c r="X161" s="183">
        <v>194</v>
      </c>
      <c r="Y161" s="225">
        <f t="shared" si="55"/>
        <v>0.14594992644130217</v>
      </c>
      <c r="Z161" s="184">
        <v>0.2030927836894989</v>
      </c>
      <c r="AA161" s="152">
        <v>0</v>
      </c>
      <c r="AB161" s="177">
        <f t="shared" si="56"/>
        <v>74</v>
      </c>
      <c r="AC161" s="234">
        <v>171</v>
      </c>
      <c r="AD161" s="155">
        <v>0</v>
      </c>
      <c r="AE161" s="221">
        <f t="shared" si="57"/>
        <v>2.142857142857143E-3</v>
      </c>
      <c r="AF161" s="222">
        <v>5.0000000000000001E-3</v>
      </c>
      <c r="AG161" s="31">
        <v>0</v>
      </c>
      <c r="AH161" s="239">
        <f t="shared" si="58"/>
        <v>11</v>
      </c>
      <c r="AI161" s="240">
        <v>25</v>
      </c>
      <c r="AJ161" s="48">
        <v>0</v>
      </c>
      <c r="AK161" s="246">
        <v>6</v>
      </c>
      <c r="AL161" s="247">
        <v>14</v>
      </c>
      <c r="AM161" s="31" t="s">
        <v>35</v>
      </c>
      <c r="AN161" s="32" t="s">
        <v>35</v>
      </c>
      <c r="AO161" s="34" t="s">
        <v>35</v>
      </c>
      <c r="AP161" s="31" t="s">
        <v>35</v>
      </c>
      <c r="AQ161" s="32" t="s">
        <v>35</v>
      </c>
      <c r="AR161" s="34" t="s">
        <v>35</v>
      </c>
      <c r="AS161" s="90">
        <v>0.97247706422018354</v>
      </c>
      <c r="AT161" s="91">
        <v>1</v>
      </c>
      <c r="AU161" s="91">
        <v>1</v>
      </c>
      <c r="AV161" s="31">
        <v>0</v>
      </c>
      <c r="AW161" s="252">
        <v>180</v>
      </c>
      <c r="AX161" s="253">
        <v>361</v>
      </c>
      <c r="AY161" s="158">
        <v>0</v>
      </c>
      <c r="AZ161" s="176">
        <f t="shared" si="59"/>
        <v>1</v>
      </c>
      <c r="BA161" s="159">
        <v>2</v>
      </c>
      <c r="BB161" s="31">
        <v>0</v>
      </c>
      <c r="BC161" s="258">
        <v>1</v>
      </c>
      <c r="BD161" s="240">
        <v>3</v>
      </c>
      <c r="BE161" s="31" t="s">
        <v>35</v>
      </c>
      <c r="BF161" s="32" t="s">
        <v>35</v>
      </c>
      <c r="BG161" s="34" t="s">
        <v>35</v>
      </c>
      <c r="BH161" s="83">
        <f t="shared" si="60"/>
        <v>11</v>
      </c>
      <c r="BI161" s="84">
        <f t="shared" si="61"/>
        <v>11</v>
      </c>
      <c r="BK161" s="1">
        <v>1</v>
      </c>
    </row>
    <row r="162" spans="1:63" ht="20.100000000000001" customHeight="1" x14ac:dyDescent="0.25">
      <c r="A162" s="25">
        <v>422</v>
      </c>
      <c r="B162" s="25">
        <v>50404</v>
      </c>
      <c r="C162" s="25" t="s">
        <v>218</v>
      </c>
      <c r="D162" s="25" t="s">
        <v>234</v>
      </c>
      <c r="E162" s="25" t="s">
        <v>237</v>
      </c>
      <c r="F162" s="26">
        <v>1</v>
      </c>
      <c r="G162" s="26">
        <v>2</v>
      </c>
      <c r="H162" s="100">
        <v>1</v>
      </c>
      <c r="I162" s="102" t="s">
        <v>793</v>
      </c>
      <c r="J162" s="101">
        <v>4</v>
      </c>
      <c r="K162" s="63">
        <v>1</v>
      </c>
      <c r="L162" s="64">
        <v>1</v>
      </c>
      <c r="M162" s="26">
        <v>3292</v>
      </c>
      <c r="N162" s="68">
        <v>70.760000000000005</v>
      </c>
      <c r="O162" s="103">
        <v>100</v>
      </c>
      <c r="P162" s="71">
        <v>0.95121951219512191</v>
      </c>
      <c r="Q162" s="72">
        <v>82</v>
      </c>
      <c r="R162" s="60">
        <f t="shared" si="62"/>
        <v>0.95121950658771637</v>
      </c>
      <c r="S162" s="108">
        <v>0.95121949911117554</v>
      </c>
      <c r="T162" s="163">
        <v>0</v>
      </c>
      <c r="U162" s="177">
        <f t="shared" si="54"/>
        <v>23</v>
      </c>
      <c r="V162" s="230">
        <v>53</v>
      </c>
      <c r="W162" s="188">
        <v>0</v>
      </c>
      <c r="X162" s="183">
        <v>153</v>
      </c>
      <c r="Y162" s="225">
        <f t="shared" si="55"/>
        <v>4.2857143495764048E-2</v>
      </c>
      <c r="Z162" s="184">
        <v>0.10000000149011612</v>
      </c>
      <c r="AA162" s="152">
        <v>0</v>
      </c>
      <c r="AB162" s="177">
        <f t="shared" si="56"/>
        <v>52</v>
      </c>
      <c r="AC162" s="234">
        <v>120</v>
      </c>
      <c r="AD162" s="155">
        <v>0</v>
      </c>
      <c r="AE162" s="221">
        <f t="shared" si="57"/>
        <v>2.142857142857143E-3</v>
      </c>
      <c r="AF162" s="222">
        <v>5.0000000000000001E-3</v>
      </c>
      <c r="AG162" s="31">
        <v>0</v>
      </c>
      <c r="AH162" s="239">
        <f t="shared" si="58"/>
        <v>7</v>
      </c>
      <c r="AI162" s="240">
        <v>15</v>
      </c>
      <c r="AJ162" s="48">
        <v>0</v>
      </c>
      <c r="AK162" s="246">
        <v>6</v>
      </c>
      <c r="AL162" s="247">
        <v>14</v>
      </c>
      <c r="AM162" s="31" t="s">
        <v>35</v>
      </c>
      <c r="AN162" s="32" t="s">
        <v>35</v>
      </c>
      <c r="AO162" s="34" t="s">
        <v>35</v>
      </c>
      <c r="AP162" s="31" t="s">
        <v>35</v>
      </c>
      <c r="AQ162" s="32" t="s">
        <v>35</v>
      </c>
      <c r="AR162" s="34" t="s">
        <v>35</v>
      </c>
      <c r="AS162" s="90">
        <v>0.9346938775510204</v>
      </c>
      <c r="AT162" s="91">
        <v>0.95</v>
      </c>
      <c r="AU162" s="91">
        <v>1</v>
      </c>
      <c r="AV162" s="31">
        <v>0</v>
      </c>
      <c r="AW162" s="252">
        <v>128</v>
      </c>
      <c r="AX162" s="253">
        <v>257</v>
      </c>
      <c r="AY162" s="158">
        <v>0</v>
      </c>
      <c r="AZ162" s="176">
        <f t="shared" si="59"/>
        <v>1</v>
      </c>
      <c r="BA162" s="159">
        <v>2</v>
      </c>
      <c r="BB162" s="31">
        <v>0</v>
      </c>
      <c r="BC162" s="258">
        <v>1</v>
      </c>
      <c r="BD162" s="240">
        <v>3</v>
      </c>
      <c r="BE162" s="31" t="s">
        <v>35</v>
      </c>
      <c r="BF162" s="32" t="s">
        <v>35</v>
      </c>
      <c r="BG162" s="34" t="s">
        <v>35</v>
      </c>
      <c r="BH162" s="83">
        <f t="shared" si="60"/>
        <v>11</v>
      </c>
      <c r="BI162" s="84">
        <f t="shared" si="61"/>
        <v>11</v>
      </c>
      <c r="BK162" s="1">
        <v>1</v>
      </c>
    </row>
    <row r="163" spans="1:63" ht="20.100000000000001" customHeight="1" x14ac:dyDescent="0.25">
      <c r="A163" s="25">
        <v>424</v>
      </c>
      <c r="B163" s="25">
        <v>50406</v>
      </c>
      <c r="C163" s="25" t="s">
        <v>218</v>
      </c>
      <c r="D163" s="25" t="s">
        <v>234</v>
      </c>
      <c r="E163" s="25" t="s">
        <v>238</v>
      </c>
      <c r="F163" s="26">
        <v>1</v>
      </c>
      <c r="G163" s="26">
        <v>1</v>
      </c>
      <c r="H163" s="100">
        <v>1</v>
      </c>
      <c r="I163" s="102" t="s">
        <v>793</v>
      </c>
      <c r="J163" s="101">
        <v>4</v>
      </c>
      <c r="K163" s="63">
        <v>1</v>
      </c>
      <c r="L163" s="64">
        <v>0</v>
      </c>
      <c r="M163" s="26">
        <v>4855</v>
      </c>
      <c r="N163" s="68">
        <v>84.01</v>
      </c>
      <c r="O163" s="103">
        <v>100</v>
      </c>
      <c r="P163" s="71">
        <v>0.76888888888888884</v>
      </c>
      <c r="Q163" s="72">
        <v>225</v>
      </c>
      <c r="R163" s="60">
        <f t="shared" si="62"/>
        <v>0.79031746622115839</v>
      </c>
      <c r="S163" s="108">
        <v>0.81888890266418457</v>
      </c>
      <c r="T163" s="163">
        <v>0</v>
      </c>
      <c r="U163" s="177">
        <f t="shared" si="54"/>
        <v>29</v>
      </c>
      <c r="V163" s="230">
        <v>66</v>
      </c>
      <c r="W163" s="188">
        <v>3.5087719298245612E-2</v>
      </c>
      <c r="X163" s="183">
        <v>285</v>
      </c>
      <c r="Y163" s="225">
        <f t="shared" si="55"/>
        <v>7.7944859712942502E-2</v>
      </c>
      <c r="Z163" s="184">
        <v>0.13508771359920502</v>
      </c>
      <c r="AA163" s="152">
        <v>0</v>
      </c>
      <c r="AB163" s="177">
        <f t="shared" si="56"/>
        <v>113</v>
      </c>
      <c r="AC163" s="234">
        <v>262</v>
      </c>
      <c r="AD163" s="155">
        <v>0</v>
      </c>
      <c r="AE163" s="221">
        <f t="shared" si="57"/>
        <v>2.142857142857143E-3</v>
      </c>
      <c r="AF163" s="222">
        <v>5.0000000000000001E-3</v>
      </c>
      <c r="AG163" s="31">
        <v>0</v>
      </c>
      <c r="AH163" s="239">
        <f t="shared" si="58"/>
        <v>11</v>
      </c>
      <c r="AI163" s="240">
        <v>25</v>
      </c>
      <c r="AJ163" s="48">
        <v>0</v>
      </c>
      <c r="AK163" s="246">
        <v>6</v>
      </c>
      <c r="AL163" s="247">
        <v>14</v>
      </c>
      <c r="AM163" s="31" t="s">
        <v>35</v>
      </c>
      <c r="AN163" s="32" t="s">
        <v>35</v>
      </c>
      <c r="AO163" s="34" t="s">
        <v>35</v>
      </c>
      <c r="AP163" s="31" t="s">
        <v>35</v>
      </c>
      <c r="AQ163" s="32" t="s">
        <v>35</v>
      </c>
      <c r="AR163" s="34" t="s">
        <v>35</v>
      </c>
      <c r="AS163" s="90">
        <v>0.99459459459459465</v>
      </c>
      <c r="AT163" s="91">
        <v>1</v>
      </c>
      <c r="AU163" s="91">
        <v>1</v>
      </c>
      <c r="AV163" s="31">
        <v>0</v>
      </c>
      <c r="AW163" s="252">
        <v>164</v>
      </c>
      <c r="AX163" s="253">
        <v>328</v>
      </c>
      <c r="AY163" s="158">
        <v>0</v>
      </c>
      <c r="AZ163" s="176">
        <f t="shared" si="59"/>
        <v>2</v>
      </c>
      <c r="BA163" s="159">
        <v>5</v>
      </c>
      <c r="BB163" s="31">
        <v>0</v>
      </c>
      <c r="BC163" s="258">
        <v>1</v>
      </c>
      <c r="BD163" s="240">
        <v>3</v>
      </c>
      <c r="BE163" s="31" t="s">
        <v>35</v>
      </c>
      <c r="BF163" s="32" t="s">
        <v>35</v>
      </c>
      <c r="BG163" s="34" t="s">
        <v>35</v>
      </c>
      <c r="BH163" s="83">
        <f t="shared" si="60"/>
        <v>11</v>
      </c>
      <c r="BI163" s="84">
        <f t="shared" si="61"/>
        <v>11</v>
      </c>
      <c r="BK163" s="1">
        <v>1</v>
      </c>
    </row>
    <row r="164" spans="1:63" ht="20.100000000000001" customHeight="1" x14ac:dyDescent="0.25">
      <c r="A164" s="25">
        <v>427</v>
      </c>
      <c r="B164" s="25">
        <v>50409</v>
      </c>
      <c r="C164" s="25" t="s">
        <v>218</v>
      </c>
      <c r="D164" s="25" t="s">
        <v>234</v>
      </c>
      <c r="E164" s="25" t="s">
        <v>239</v>
      </c>
      <c r="F164" s="26">
        <v>1</v>
      </c>
      <c r="G164" s="26">
        <v>3</v>
      </c>
      <c r="H164" s="100">
        <v>2</v>
      </c>
      <c r="I164" s="102" t="s">
        <v>794</v>
      </c>
      <c r="J164" s="101">
        <v>2</v>
      </c>
      <c r="K164" s="63">
        <v>0</v>
      </c>
      <c r="L164" s="64">
        <v>0</v>
      </c>
      <c r="M164" s="26">
        <v>3059</v>
      </c>
      <c r="N164" s="68">
        <v>59.96</v>
      </c>
      <c r="O164" s="103">
        <v>100</v>
      </c>
      <c r="P164" s="71">
        <v>0.73913043478260865</v>
      </c>
      <c r="Q164" s="72">
        <v>161</v>
      </c>
      <c r="R164" s="60">
        <f t="shared" si="62"/>
        <v>0.77127328792714178</v>
      </c>
      <c r="S164" s="108">
        <v>0.81413042545318604</v>
      </c>
      <c r="T164" s="163">
        <v>0</v>
      </c>
      <c r="U164" s="177">
        <f t="shared" si="54"/>
        <v>33</v>
      </c>
      <c r="V164" s="230">
        <v>75</v>
      </c>
      <c r="W164" s="188">
        <v>0</v>
      </c>
      <c r="X164" s="183">
        <v>191</v>
      </c>
      <c r="Y164" s="225">
        <f t="shared" si="55"/>
        <v>5.3571428571428568E-2</v>
      </c>
      <c r="Z164" s="184">
        <v>0.125</v>
      </c>
      <c r="AA164" s="152">
        <v>0</v>
      </c>
      <c r="AB164" s="177">
        <f t="shared" si="56"/>
        <v>11</v>
      </c>
      <c r="AC164" s="234">
        <v>25</v>
      </c>
      <c r="AD164" s="31" t="s">
        <v>35</v>
      </c>
      <c r="AE164" s="32" t="s">
        <v>35</v>
      </c>
      <c r="AF164" s="34" t="s">
        <v>35</v>
      </c>
      <c r="AG164" s="31">
        <v>0</v>
      </c>
      <c r="AH164" s="239">
        <f t="shared" si="58"/>
        <v>11</v>
      </c>
      <c r="AI164" s="240">
        <v>25</v>
      </c>
      <c r="AJ164" s="48">
        <v>0</v>
      </c>
      <c r="AK164" s="246">
        <v>2</v>
      </c>
      <c r="AL164" s="247">
        <v>10</v>
      </c>
      <c r="AM164" s="31" t="s">
        <v>35</v>
      </c>
      <c r="AN164" s="32" t="s">
        <v>35</v>
      </c>
      <c r="AO164" s="34" t="s">
        <v>35</v>
      </c>
      <c r="AP164" s="31" t="s">
        <v>35</v>
      </c>
      <c r="AQ164" s="32" t="s">
        <v>35</v>
      </c>
      <c r="AR164" s="34" t="s">
        <v>35</v>
      </c>
      <c r="AS164" s="90">
        <v>0.78787878787878785</v>
      </c>
      <c r="AT164" s="91">
        <v>0.8</v>
      </c>
      <c r="AU164" s="91">
        <v>0.9</v>
      </c>
      <c r="AV164" s="31">
        <v>0</v>
      </c>
      <c r="AW164" s="252">
        <v>140</v>
      </c>
      <c r="AX164" s="253">
        <v>280</v>
      </c>
      <c r="AY164" s="158">
        <v>0</v>
      </c>
      <c r="AZ164" s="176">
        <f t="shared" si="59"/>
        <v>1</v>
      </c>
      <c r="BA164" s="159">
        <v>2</v>
      </c>
      <c r="BB164" s="31">
        <v>0</v>
      </c>
      <c r="BC164" s="258">
        <v>1</v>
      </c>
      <c r="BD164" s="240">
        <v>3</v>
      </c>
      <c r="BE164" s="31" t="s">
        <v>35</v>
      </c>
      <c r="BF164" s="32" t="s">
        <v>35</v>
      </c>
      <c r="BG164" s="227" t="s">
        <v>35</v>
      </c>
      <c r="BH164" s="83">
        <f t="shared" si="60"/>
        <v>10</v>
      </c>
      <c r="BI164" s="84">
        <f t="shared" si="61"/>
        <v>10</v>
      </c>
      <c r="BK164" s="1">
        <v>1</v>
      </c>
    </row>
    <row r="165" spans="1:63" ht="20.100000000000001" customHeight="1" x14ac:dyDescent="0.25">
      <c r="A165" s="25">
        <v>428</v>
      </c>
      <c r="B165" s="25">
        <v>50410</v>
      </c>
      <c r="C165" s="25" t="s">
        <v>218</v>
      </c>
      <c r="D165" s="25" t="s">
        <v>234</v>
      </c>
      <c r="E165" s="25" t="s">
        <v>240</v>
      </c>
      <c r="F165" s="26">
        <v>1</v>
      </c>
      <c r="G165" s="26">
        <v>1</v>
      </c>
      <c r="H165" s="100">
        <v>1</v>
      </c>
      <c r="I165" s="102" t="s">
        <v>793</v>
      </c>
      <c r="J165" s="101">
        <v>1</v>
      </c>
      <c r="K165" s="63">
        <v>0</v>
      </c>
      <c r="L165" s="64">
        <v>0</v>
      </c>
      <c r="M165" s="26">
        <v>5699</v>
      </c>
      <c r="N165" s="68">
        <v>82.31</v>
      </c>
      <c r="O165" s="103">
        <v>100</v>
      </c>
      <c r="P165" s="71">
        <v>0.60256410256410253</v>
      </c>
      <c r="Q165" s="72">
        <v>156</v>
      </c>
      <c r="R165" s="60">
        <f t="shared" si="62"/>
        <v>0.62399267648165913</v>
      </c>
      <c r="S165" s="108">
        <v>0.65256410837173462</v>
      </c>
      <c r="T165" s="163">
        <v>0</v>
      </c>
      <c r="U165" s="177">
        <f t="shared" si="54"/>
        <v>30</v>
      </c>
      <c r="V165" s="230">
        <v>70</v>
      </c>
      <c r="W165" s="188">
        <v>4.830917874396135E-3</v>
      </c>
      <c r="X165" s="183">
        <v>207</v>
      </c>
      <c r="Y165" s="225">
        <f t="shared" si="55"/>
        <v>4.7688061940908605E-2</v>
      </c>
      <c r="Z165" s="184">
        <v>0.10483092069625854</v>
      </c>
      <c r="AA165" s="152">
        <v>0</v>
      </c>
      <c r="AB165" s="177">
        <f t="shared" si="56"/>
        <v>51</v>
      </c>
      <c r="AC165" s="234">
        <v>117</v>
      </c>
      <c r="AD165" s="155">
        <v>0</v>
      </c>
      <c r="AE165" s="221">
        <f t="shared" si="57"/>
        <v>2.142857142857143E-3</v>
      </c>
      <c r="AF165" s="222">
        <v>5.0000000000000001E-3</v>
      </c>
      <c r="AG165" s="31">
        <v>0</v>
      </c>
      <c r="AH165" s="239">
        <f t="shared" si="58"/>
        <v>11</v>
      </c>
      <c r="AI165" s="240">
        <v>25</v>
      </c>
      <c r="AJ165" s="48">
        <v>0</v>
      </c>
      <c r="AK165" s="246">
        <v>2</v>
      </c>
      <c r="AL165" s="247">
        <v>10</v>
      </c>
      <c r="AM165" s="31" t="s">
        <v>35</v>
      </c>
      <c r="AN165" s="32" t="s">
        <v>35</v>
      </c>
      <c r="AO165" s="34" t="s">
        <v>35</v>
      </c>
      <c r="AP165" s="31" t="s">
        <v>35</v>
      </c>
      <c r="AQ165" s="32" t="s">
        <v>35</v>
      </c>
      <c r="AR165" s="34" t="s">
        <v>35</v>
      </c>
      <c r="AS165" s="90">
        <v>0.84699453551912574</v>
      </c>
      <c r="AT165" s="91">
        <v>0.9</v>
      </c>
      <c r="AU165" s="91">
        <v>0.95</v>
      </c>
      <c r="AV165" s="31">
        <v>0</v>
      </c>
      <c r="AW165" s="252">
        <v>131</v>
      </c>
      <c r="AX165" s="253">
        <v>263</v>
      </c>
      <c r="AY165" s="158">
        <v>0</v>
      </c>
      <c r="AZ165" s="176">
        <f t="shared" si="59"/>
        <v>1</v>
      </c>
      <c r="BA165" s="159">
        <v>3</v>
      </c>
      <c r="BB165" s="31">
        <v>0</v>
      </c>
      <c r="BC165" s="258">
        <v>1</v>
      </c>
      <c r="BD165" s="240">
        <v>3</v>
      </c>
      <c r="BE165" s="31" t="s">
        <v>35</v>
      </c>
      <c r="BF165" s="32" t="s">
        <v>35</v>
      </c>
      <c r="BG165" s="34" t="s">
        <v>35</v>
      </c>
      <c r="BH165" s="83">
        <f t="shared" si="60"/>
        <v>11</v>
      </c>
      <c r="BI165" s="84">
        <f t="shared" si="61"/>
        <v>11</v>
      </c>
      <c r="BK165" s="1">
        <v>1</v>
      </c>
    </row>
    <row r="166" spans="1:63" ht="20.100000000000001" customHeight="1" x14ac:dyDescent="0.25">
      <c r="A166" s="25">
        <v>429</v>
      </c>
      <c r="B166" s="25">
        <v>50411</v>
      </c>
      <c r="C166" s="25" t="s">
        <v>218</v>
      </c>
      <c r="D166" s="25" t="s">
        <v>234</v>
      </c>
      <c r="E166" s="80" t="s">
        <v>777</v>
      </c>
      <c r="F166" s="26">
        <v>1</v>
      </c>
      <c r="G166" s="26">
        <v>1</v>
      </c>
      <c r="H166" s="100">
        <v>1</v>
      </c>
      <c r="I166" s="102" t="s">
        <v>793</v>
      </c>
      <c r="J166" s="101">
        <v>3</v>
      </c>
      <c r="K166" s="63">
        <v>0</v>
      </c>
      <c r="L166" s="64">
        <v>0</v>
      </c>
      <c r="M166" s="26">
        <v>8564</v>
      </c>
      <c r="N166" s="68">
        <v>89.207629999999995</v>
      </c>
      <c r="O166" s="103">
        <v>100</v>
      </c>
      <c r="P166" s="71">
        <v>0.31538461538461537</v>
      </c>
      <c r="Q166" s="72">
        <v>130</v>
      </c>
      <c r="R166" s="60">
        <f t="shared" si="62"/>
        <v>0.33681318386570436</v>
      </c>
      <c r="S166" s="108">
        <v>0.36538460850715637</v>
      </c>
      <c r="T166" s="163">
        <v>0</v>
      </c>
      <c r="U166" s="177">
        <f t="shared" si="54"/>
        <v>33</v>
      </c>
      <c r="V166" s="230">
        <v>75</v>
      </c>
      <c r="W166" s="188">
        <v>5.7777777777777775E-2</v>
      </c>
      <c r="X166" s="183">
        <v>225</v>
      </c>
      <c r="Y166" s="225">
        <f t="shared" si="55"/>
        <v>0.10063491788175372</v>
      </c>
      <c r="Z166" s="184">
        <v>0.15777777135372162</v>
      </c>
      <c r="AA166" s="152">
        <v>0</v>
      </c>
      <c r="AB166" s="177">
        <f t="shared" si="56"/>
        <v>54</v>
      </c>
      <c r="AC166" s="234">
        <v>125</v>
      </c>
      <c r="AD166" s="155">
        <v>0</v>
      </c>
      <c r="AE166" s="221">
        <f t="shared" si="57"/>
        <v>2.142857142857143E-3</v>
      </c>
      <c r="AF166" s="222">
        <v>5.0000000000000001E-3</v>
      </c>
      <c r="AG166" s="31">
        <v>0</v>
      </c>
      <c r="AH166" s="239">
        <f t="shared" si="58"/>
        <v>11</v>
      </c>
      <c r="AI166" s="240">
        <v>25</v>
      </c>
      <c r="AJ166" s="48">
        <v>0</v>
      </c>
      <c r="AK166" s="246">
        <v>2</v>
      </c>
      <c r="AL166" s="247">
        <v>10</v>
      </c>
      <c r="AM166" s="31" t="s">
        <v>35</v>
      </c>
      <c r="AN166" s="32" t="s">
        <v>35</v>
      </c>
      <c r="AO166" s="34" t="s">
        <v>35</v>
      </c>
      <c r="AP166" s="31" t="s">
        <v>35</v>
      </c>
      <c r="AQ166" s="32" t="s">
        <v>35</v>
      </c>
      <c r="AR166" s="34" t="s">
        <v>35</v>
      </c>
      <c r="AS166" s="90">
        <v>0.75545851528384278</v>
      </c>
      <c r="AT166" s="91">
        <v>0.8</v>
      </c>
      <c r="AU166" s="91">
        <v>0.9</v>
      </c>
      <c r="AV166" s="31">
        <v>0</v>
      </c>
      <c r="AW166" s="252">
        <v>77</v>
      </c>
      <c r="AX166" s="253">
        <v>154</v>
      </c>
      <c r="AY166" s="158">
        <v>0</v>
      </c>
      <c r="AZ166" s="176">
        <f t="shared" si="59"/>
        <v>1</v>
      </c>
      <c r="BA166" s="159">
        <v>2</v>
      </c>
      <c r="BB166" s="31">
        <v>0</v>
      </c>
      <c r="BC166" s="258">
        <v>1</v>
      </c>
      <c r="BD166" s="240">
        <v>3</v>
      </c>
      <c r="BE166" s="31" t="s">
        <v>35</v>
      </c>
      <c r="BF166" s="32" t="s">
        <v>35</v>
      </c>
      <c r="BG166" s="34" t="s">
        <v>35</v>
      </c>
      <c r="BH166" s="83">
        <f t="shared" si="60"/>
        <v>11</v>
      </c>
      <c r="BI166" s="84">
        <f t="shared" si="61"/>
        <v>11</v>
      </c>
      <c r="BK166" s="1">
        <v>1</v>
      </c>
    </row>
    <row r="167" spans="1:63" ht="20.100000000000001" customHeight="1" x14ac:dyDescent="0.25">
      <c r="A167" s="25">
        <v>431</v>
      </c>
      <c r="B167" s="25">
        <v>50501</v>
      </c>
      <c r="C167" s="25" t="s">
        <v>218</v>
      </c>
      <c r="D167" s="25" t="s">
        <v>241</v>
      </c>
      <c r="E167" s="25" t="s">
        <v>242</v>
      </c>
      <c r="F167" s="26">
        <v>1</v>
      </c>
      <c r="G167" s="26">
        <v>2</v>
      </c>
      <c r="H167" s="100">
        <v>4</v>
      </c>
      <c r="I167" s="102" t="s">
        <v>795</v>
      </c>
      <c r="J167" s="101">
        <v>4</v>
      </c>
      <c r="K167" s="63">
        <v>1</v>
      </c>
      <c r="L167" s="64">
        <v>1</v>
      </c>
      <c r="M167" s="26">
        <v>9151</v>
      </c>
      <c r="N167" s="68">
        <v>67.760000000000005</v>
      </c>
      <c r="O167" s="103">
        <v>67.426223384385509</v>
      </c>
      <c r="P167" s="71">
        <v>0.88794926004228325</v>
      </c>
      <c r="Q167" s="72">
        <v>473</v>
      </c>
      <c r="R167" s="60">
        <f t="shared" si="62"/>
        <v>0.92739958534137024</v>
      </c>
      <c r="S167" s="108">
        <v>0.98000001907348633</v>
      </c>
      <c r="T167" s="163">
        <v>0</v>
      </c>
      <c r="U167" s="177">
        <f t="shared" si="54"/>
        <v>69</v>
      </c>
      <c r="V167" s="230">
        <v>161</v>
      </c>
      <c r="W167" s="188">
        <v>1.3513513513513514E-2</v>
      </c>
      <c r="X167" s="183">
        <v>592</v>
      </c>
      <c r="Y167" s="225">
        <f t="shared" si="55"/>
        <v>8.8513515170476606E-2</v>
      </c>
      <c r="Z167" s="184">
        <v>0.18851351737976074</v>
      </c>
      <c r="AA167" s="152">
        <v>0</v>
      </c>
      <c r="AB167" s="177">
        <f t="shared" si="56"/>
        <v>265</v>
      </c>
      <c r="AC167" s="234">
        <v>618</v>
      </c>
      <c r="AD167" s="155">
        <v>0</v>
      </c>
      <c r="AE167" s="221">
        <f t="shared" si="57"/>
        <v>2.142857142857143E-3</v>
      </c>
      <c r="AF167" s="222">
        <v>5.0000000000000001E-3</v>
      </c>
      <c r="AG167" s="31">
        <v>0</v>
      </c>
      <c r="AH167" s="239">
        <f t="shared" si="58"/>
        <v>11</v>
      </c>
      <c r="AI167" s="240">
        <v>25</v>
      </c>
      <c r="AJ167" s="48">
        <v>0</v>
      </c>
      <c r="AK167" s="246">
        <v>6</v>
      </c>
      <c r="AL167" s="247">
        <v>14</v>
      </c>
      <c r="AM167" s="111">
        <v>0</v>
      </c>
      <c r="AN167" s="172">
        <f>((AO167-AM167)*3/7)+AM167</f>
        <v>0.36428571428571427</v>
      </c>
      <c r="AO167" s="113">
        <v>0.85</v>
      </c>
      <c r="AP167" s="111">
        <v>0</v>
      </c>
      <c r="AQ167" s="172">
        <f>((AR167-AP167)*3/7)+AP167</f>
        <v>0.36428571428571427</v>
      </c>
      <c r="AR167" s="113">
        <v>0.85</v>
      </c>
      <c r="AS167" s="90">
        <v>0.96963946869070206</v>
      </c>
      <c r="AT167" s="91">
        <v>1</v>
      </c>
      <c r="AU167" s="91">
        <v>1</v>
      </c>
      <c r="AV167" s="31">
        <v>0</v>
      </c>
      <c r="AW167" s="252">
        <v>313</v>
      </c>
      <c r="AX167" s="253">
        <v>627</v>
      </c>
      <c r="AY167" s="158">
        <v>0</v>
      </c>
      <c r="AZ167" s="176">
        <f t="shared" si="59"/>
        <v>2</v>
      </c>
      <c r="BA167" s="159">
        <v>5</v>
      </c>
      <c r="BB167" s="31">
        <v>0</v>
      </c>
      <c r="BC167" s="258">
        <v>1</v>
      </c>
      <c r="BD167" s="240">
        <v>3</v>
      </c>
      <c r="BE167" s="31" t="s">
        <v>35</v>
      </c>
      <c r="BF167" s="32" t="s">
        <v>35</v>
      </c>
      <c r="BG167" s="34" t="s">
        <v>35</v>
      </c>
      <c r="BH167" s="83">
        <f t="shared" si="60"/>
        <v>13</v>
      </c>
      <c r="BI167" s="84">
        <f t="shared" si="61"/>
        <v>13</v>
      </c>
      <c r="BK167" s="1">
        <v>1</v>
      </c>
    </row>
    <row r="168" spans="1:63" ht="20.100000000000001" customHeight="1" x14ac:dyDescent="0.25">
      <c r="A168" s="25">
        <v>433</v>
      </c>
      <c r="B168" s="25">
        <v>50503</v>
      </c>
      <c r="C168" s="25" t="s">
        <v>218</v>
      </c>
      <c r="D168" s="25" t="s">
        <v>241</v>
      </c>
      <c r="E168" s="25" t="s">
        <v>244</v>
      </c>
      <c r="F168" s="26">
        <v>1</v>
      </c>
      <c r="G168" s="26">
        <v>3</v>
      </c>
      <c r="H168" s="100">
        <v>4</v>
      </c>
      <c r="I168" s="102" t="s">
        <v>795</v>
      </c>
      <c r="J168" s="101">
        <v>3</v>
      </c>
      <c r="K168" s="63">
        <v>0</v>
      </c>
      <c r="L168" s="64">
        <v>0</v>
      </c>
      <c r="M168" s="26">
        <v>10449</v>
      </c>
      <c r="N168" s="68">
        <v>60.4</v>
      </c>
      <c r="O168" s="103">
        <v>54.53237410071943</v>
      </c>
      <c r="P168" s="71">
        <v>0.94674556213017746</v>
      </c>
      <c r="Q168" s="72">
        <v>338</v>
      </c>
      <c r="R168" s="60">
        <f t="shared" si="62"/>
        <v>0.96099747224873844</v>
      </c>
      <c r="S168" s="108">
        <v>0.98000001907348633</v>
      </c>
      <c r="T168" s="163">
        <v>0</v>
      </c>
      <c r="U168" s="177">
        <f t="shared" si="54"/>
        <v>65</v>
      </c>
      <c r="V168" s="230">
        <v>151</v>
      </c>
      <c r="W168" s="188">
        <v>4.7281323877068557E-3</v>
      </c>
      <c r="X168" s="183">
        <v>423</v>
      </c>
      <c r="Y168" s="225">
        <f t="shared" si="55"/>
        <v>7.9728133707222038E-2</v>
      </c>
      <c r="Z168" s="184">
        <v>0.17972813546657562</v>
      </c>
      <c r="AA168" s="152">
        <v>0</v>
      </c>
      <c r="AB168" s="177">
        <f t="shared" si="56"/>
        <v>156</v>
      </c>
      <c r="AC168" s="234">
        <v>362</v>
      </c>
      <c r="AD168" s="31" t="s">
        <v>35</v>
      </c>
      <c r="AE168" s="32" t="s">
        <v>35</v>
      </c>
      <c r="AF168" s="34" t="s">
        <v>35</v>
      </c>
      <c r="AG168" s="31">
        <v>0</v>
      </c>
      <c r="AH168" s="239">
        <f t="shared" si="58"/>
        <v>15</v>
      </c>
      <c r="AI168" s="240">
        <v>35</v>
      </c>
      <c r="AJ168" s="48">
        <v>0</v>
      </c>
      <c r="AK168" s="246">
        <v>2</v>
      </c>
      <c r="AL168" s="247">
        <v>10</v>
      </c>
      <c r="AM168" s="31" t="s">
        <v>35</v>
      </c>
      <c r="AN168" s="32" t="s">
        <v>35</v>
      </c>
      <c r="AO168" s="34" t="s">
        <v>35</v>
      </c>
      <c r="AP168" s="31" t="s">
        <v>35</v>
      </c>
      <c r="AQ168" s="32" t="s">
        <v>35</v>
      </c>
      <c r="AR168" s="34" t="s">
        <v>35</v>
      </c>
      <c r="AS168" s="90">
        <v>0.93840230991337825</v>
      </c>
      <c r="AT168" s="91">
        <v>0.95</v>
      </c>
      <c r="AU168" s="91">
        <v>1</v>
      </c>
      <c r="AV168" s="31">
        <v>0</v>
      </c>
      <c r="AW168" s="252">
        <v>168</v>
      </c>
      <c r="AX168" s="253">
        <v>336</v>
      </c>
      <c r="AY168" s="158">
        <v>0</v>
      </c>
      <c r="AZ168" s="176">
        <f t="shared" si="59"/>
        <v>1</v>
      </c>
      <c r="BA168" s="159">
        <v>3</v>
      </c>
      <c r="BB168" s="31">
        <v>0</v>
      </c>
      <c r="BC168" s="258">
        <v>1</v>
      </c>
      <c r="BD168" s="240">
        <v>3</v>
      </c>
      <c r="BE168" s="31">
        <v>0</v>
      </c>
      <c r="BF168" s="32" t="s">
        <v>35</v>
      </c>
      <c r="BG168" s="34">
        <v>1</v>
      </c>
      <c r="BH168" s="83">
        <f t="shared" si="60"/>
        <v>10</v>
      </c>
      <c r="BI168" s="84">
        <f t="shared" si="61"/>
        <v>11</v>
      </c>
      <c r="BK168" s="1">
        <v>1</v>
      </c>
    </row>
    <row r="169" spans="1:63" ht="20.100000000000001" customHeight="1" x14ac:dyDescent="0.25">
      <c r="A169" s="25">
        <v>435</v>
      </c>
      <c r="B169" s="25">
        <v>50505</v>
      </c>
      <c r="C169" s="25" t="s">
        <v>218</v>
      </c>
      <c r="D169" s="25" t="s">
        <v>241</v>
      </c>
      <c r="E169" s="25" t="s">
        <v>245</v>
      </c>
      <c r="F169" s="26">
        <v>1</v>
      </c>
      <c r="G169" s="26">
        <v>1</v>
      </c>
      <c r="H169" s="100">
        <v>1</v>
      </c>
      <c r="I169" s="102" t="s">
        <v>793</v>
      </c>
      <c r="J169" s="101">
        <v>4</v>
      </c>
      <c r="K169" s="63">
        <v>0</v>
      </c>
      <c r="L169" s="64">
        <v>1</v>
      </c>
      <c r="M169" s="26">
        <v>5421</v>
      </c>
      <c r="N169" s="68">
        <v>81.08</v>
      </c>
      <c r="O169" s="103">
        <v>100</v>
      </c>
      <c r="P169" s="71">
        <v>0.44303797468354428</v>
      </c>
      <c r="Q169" s="72">
        <v>237</v>
      </c>
      <c r="R169" s="60">
        <f t="shared" si="62"/>
        <v>0.46446654362230144</v>
      </c>
      <c r="S169" s="108">
        <v>0.49303796887397766</v>
      </c>
      <c r="T169" s="163">
        <v>0</v>
      </c>
      <c r="U169" s="177">
        <f t="shared" si="54"/>
        <v>35</v>
      </c>
      <c r="V169" s="230">
        <v>81</v>
      </c>
      <c r="W169" s="188">
        <v>8.6206896551724137E-3</v>
      </c>
      <c r="X169" s="183">
        <v>348</v>
      </c>
      <c r="Y169" s="225">
        <f t="shared" si="55"/>
        <v>5.1477831939758342E-2</v>
      </c>
      <c r="Z169" s="184">
        <v>0.10862068831920624</v>
      </c>
      <c r="AA169" s="152">
        <v>0</v>
      </c>
      <c r="AB169" s="177">
        <f t="shared" si="56"/>
        <v>111</v>
      </c>
      <c r="AC169" s="234">
        <v>258</v>
      </c>
      <c r="AD169" s="155">
        <v>0</v>
      </c>
      <c r="AE169" s="221">
        <f t="shared" si="57"/>
        <v>2.142857142857143E-3</v>
      </c>
      <c r="AF169" s="222">
        <v>5.0000000000000001E-3</v>
      </c>
      <c r="AG169" s="31">
        <v>0</v>
      </c>
      <c r="AH169" s="239">
        <f t="shared" si="58"/>
        <v>11</v>
      </c>
      <c r="AI169" s="240">
        <v>25</v>
      </c>
      <c r="AJ169" s="48">
        <v>0</v>
      </c>
      <c r="AK169" s="246">
        <v>2</v>
      </c>
      <c r="AL169" s="247">
        <v>10</v>
      </c>
      <c r="AM169" s="31" t="s">
        <v>35</v>
      </c>
      <c r="AN169" s="32" t="s">
        <v>35</v>
      </c>
      <c r="AO169" s="34" t="s">
        <v>35</v>
      </c>
      <c r="AP169" s="31" t="s">
        <v>35</v>
      </c>
      <c r="AQ169" s="32" t="s">
        <v>35</v>
      </c>
      <c r="AR169" s="34" t="s">
        <v>35</v>
      </c>
      <c r="AS169" s="90">
        <v>0.96464646464646464</v>
      </c>
      <c r="AT169" s="91">
        <v>1</v>
      </c>
      <c r="AU169" s="91">
        <v>1</v>
      </c>
      <c r="AV169" s="31">
        <v>0</v>
      </c>
      <c r="AW169" s="252">
        <v>172</v>
      </c>
      <c r="AX169" s="253">
        <v>345</v>
      </c>
      <c r="AY169" s="158">
        <v>0</v>
      </c>
      <c r="AZ169" s="176">
        <f t="shared" si="59"/>
        <v>2</v>
      </c>
      <c r="BA169" s="159">
        <v>4</v>
      </c>
      <c r="BB169" s="31">
        <v>0</v>
      </c>
      <c r="BC169" s="258">
        <v>1</v>
      </c>
      <c r="BD169" s="240">
        <v>3</v>
      </c>
      <c r="BE169" s="31">
        <v>0</v>
      </c>
      <c r="BF169" s="32" t="s">
        <v>35</v>
      </c>
      <c r="BG169" s="227">
        <v>1</v>
      </c>
      <c r="BH169" s="83">
        <f t="shared" si="60"/>
        <v>11</v>
      </c>
      <c r="BI169" s="84">
        <f t="shared" si="61"/>
        <v>12</v>
      </c>
      <c r="BK169" s="1">
        <v>1</v>
      </c>
    </row>
    <row r="170" spans="1:63" ht="20.100000000000001" customHeight="1" x14ac:dyDescent="0.25">
      <c r="A170" s="25">
        <v>438</v>
      </c>
      <c r="B170" s="25">
        <v>50508</v>
      </c>
      <c r="C170" s="25" t="s">
        <v>218</v>
      </c>
      <c r="D170" s="25" t="s">
        <v>241</v>
      </c>
      <c r="E170" s="25" t="s">
        <v>246</v>
      </c>
      <c r="F170" s="26">
        <v>1</v>
      </c>
      <c r="G170" s="26">
        <v>1</v>
      </c>
      <c r="H170" s="100">
        <v>4</v>
      </c>
      <c r="I170" s="102" t="s">
        <v>795</v>
      </c>
      <c r="J170" s="101">
        <v>4</v>
      </c>
      <c r="K170" s="63">
        <v>0</v>
      </c>
      <c r="L170" s="64">
        <v>1</v>
      </c>
      <c r="M170" s="26">
        <v>20216</v>
      </c>
      <c r="N170" s="68">
        <v>77.010000000000005</v>
      </c>
      <c r="O170" s="103">
        <v>60.802469135802475</v>
      </c>
      <c r="P170" s="71">
        <v>0.88361408882082693</v>
      </c>
      <c r="Q170" s="72">
        <v>653</v>
      </c>
      <c r="R170" s="60">
        <f t="shared" si="62"/>
        <v>0.92492234464339529</v>
      </c>
      <c r="S170" s="108">
        <v>0.98000001907348633</v>
      </c>
      <c r="T170" s="163">
        <v>0</v>
      </c>
      <c r="U170" s="177">
        <f t="shared" si="54"/>
        <v>97</v>
      </c>
      <c r="V170" s="230">
        <v>226</v>
      </c>
      <c r="W170" s="188">
        <v>2.3809523809523808E-2</v>
      </c>
      <c r="X170" s="183">
        <v>882</v>
      </c>
      <c r="Y170" s="225">
        <f t="shared" si="55"/>
        <v>9.8809521924070762E-2</v>
      </c>
      <c r="Z170" s="184">
        <v>0.19880951941013336</v>
      </c>
      <c r="AA170" s="152">
        <v>0</v>
      </c>
      <c r="AB170" s="177">
        <f t="shared" si="56"/>
        <v>238</v>
      </c>
      <c r="AC170" s="234">
        <v>555</v>
      </c>
      <c r="AD170" s="155">
        <v>0</v>
      </c>
      <c r="AE170" s="221">
        <f t="shared" si="57"/>
        <v>2.142857142857143E-3</v>
      </c>
      <c r="AF170" s="222">
        <v>5.0000000000000001E-3</v>
      </c>
      <c r="AG170" s="31">
        <v>0</v>
      </c>
      <c r="AH170" s="239">
        <f t="shared" si="58"/>
        <v>15</v>
      </c>
      <c r="AI170" s="240">
        <v>35</v>
      </c>
      <c r="AJ170" s="48">
        <v>0</v>
      </c>
      <c r="AK170" s="246">
        <v>6</v>
      </c>
      <c r="AL170" s="247">
        <v>14</v>
      </c>
      <c r="AM170" s="31" t="s">
        <v>35</v>
      </c>
      <c r="AN170" s="32" t="s">
        <v>35</v>
      </c>
      <c r="AO170" s="34" t="s">
        <v>35</v>
      </c>
      <c r="AP170" s="31" t="s">
        <v>35</v>
      </c>
      <c r="AQ170" s="32" t="s">
        <v>35</v>
      </c>
      <c r="AR170" s="34" t="s">
        <v>35</v>
      </c>
      <c r="AS170" s="90">
        <v>0.95710455764075064</v>
      </c>
      <c r="AT170" s="91">
        <v>1</v>
      </c>
      <c r="AU170" s="91">
        <v>1</v>
      </c>
      <c r="AV170" s="31">
        <v>0</v>
      </c>
      <c r="AW170" s="252">
        <v>374</v>
      </c>
      <c r="AX170" s="253">
        <v>749</v>
      </c>
      <c r="AY170" s="158">
        <v>0</v>
      </c>
      <c r="AZ170" s="176">
        <f t="shared" si="59"/>
        <v>2</v>
      </c>
      <c r="BA170" s="159">
        <v>4</v>
      </c>
      <c r="BB170" s="31">
        <v>0</v>
      </c>
      <c r="BC170" s="258">
        <v>1</v>
      </c>
      <c r="BD170" s="240">
        <v>3</v>
      </c>
      <c r="BE170" s="31" t="s">
        <v>35</v>
      </c>
      <c r="BF170" s="32" t="s">
        <v>35</v>
      </c>
      <c r="BG170" s="34" t="s">
        <v>35</v>
      </c>
      <c r="BH170" s="83">
        <f t="shared" si="60"/>
        <v>11</v>
      </c>
      <c r="BI170" s="84">
        <f t="shared" si="61"/>
        <v>11</v>
      </c>
      <c r="BK170" s="1">
        <v>1</v>
      </c>
    </row>
    <row r="171" spans="1:63" ht="20.100000000000001" customHeight="1" x14ac:dyDescent="0.25">
      <c r="A171" s="25">
        <v>439</v>
      </c>
      <c r="B171" s="25">
        <v>50509</v>
      </c>
      <c r="C171" s="25" t="s">
        <v>218</v>
      </c>
      <c r="D171" s="25" t="s">
        <v>241</v>
      </c>
      <c r="E171" s="25" t="s">
        <v>247</v>
      </c>
      <c r="F171" s="26">
        <v>1</v>
      </c>
      <c r="G171" s="26">
        <v>3</v>
      </c>
      <c r="H171" s="100">
        <v>4</v>
      </c>
      <c r="I171" s="102" t="s">
        <v>795</v>
      </c>
      <c r="J171" s="101">
        <v>4</v>
      </c>
      <c r="K171" s="63">
        <v>0</v>
      </c>
      <c r="L171" s="64">
        <v>1</v>
      </c>
      <c r="M171" s="26">
        <v>10659</v>
      </c>
      <c r="N171" s="68">
        <v>53.09</v>
      </c>
      <c r="O171" s="103">
        <v>62.2279792746114</v>
      </c>
      <c r="P171" s="71">
        <v>0.52644836272040307</v>
      </c>
      <c r="Q171" s="72">
        <v>397</v>
      </c>
      <c r="R171" s="60">
        <f t="shared" si="62"/>
        <v>0.58001979399430925</v>
      </c>
      <c r="S171" s="108">
        <v>0.65144836902618408</v>
      </c>
      <c r="T171" s="163">
        <v>0</v>
      </c>
      <c r="U171" s="177">
        <f t="shared" si="54"/>
        <v>86</v>
      </c>
      <c r="V171" s="230">
        <v>200</v>
      </c>
      <c r="W171" s="188">
        <v>4.5731707317073168E-3</v>
      </c>
      <c r="X171" s="183">
        <v>656</v>
      </c>
      <c r="Y171" s="225">
        <f t="shared" si="55"/>
        <v>7.9573167585329743E-2</v>
      </c>
      <c r="Z171" s="184">
        <v>0.17957316339015961</v>
      </c>
      <c r="AA171" s="152">
        <v>0</v>
      </c>
      <c r="AB171" s="177">
        <f t="shared" si="56"/>
        <v>114</v>
      </c>
      <c r="AC171" s="234">
        <v>264</v>
      </c>
      <c r="AD171" s="31" t="s">
        <v>35</v>
      </c>
      <c r="AE171" s="32" t="s">
        <v>35</v>
      </c>
      <c r="AF171" s="34" t="s">
        <v>35</v>
      </c>
      <c r="AG171" s="31">
        <v>0</v>
      </c>
      <c r="AH171" s="239">
        <f t="shared" si="58"/>
        <v>15</v>
      </c>
      <c r="AI171" s="240">
        <v>35</v>
      </c>
      <c r="AJ171" s="48">
        <v>0</v>
      </c>
      <c r="AK171" s="246">
        <v>6</v>
      </c>
      <c r="AL171" s="247">
        <v>14</v>
      </c>
      <c r="AM171" s="31" t="s">
        <v>35</v>
      </c>
      <c r="AN171" s="32" t="s">
        <v>35</v>
      </c>
      <c r="AO171" s="34" t="s">
        <v>35</v>
      </c>
      <c r="AP171" s="31" t="s">
        <v>35</v>
      </c>
      <c r="AQ171" s="32" t="s">
        <v>35</v>
      </c>
      <c r="AR171" s="34" t="s">
        <v>35</v>
      </c>
      <c r="AS171" s="90">
        <v>0.85987261146496818</v>
      </c>
      <c r="AT171" s="91">
        <v>0.9</v>
      </c>
      <c r="AU171" s="91">
        <v>0.95</v>
      </c>
      <c r="AV171" s="31">
        <v>0</v>
      </c>
      <c r="AW171" s="252">
        <v>23</v>
      </c>
      <c r="AX171" s="253">
        <v>46</v>
      </c>
      <c r="AY171" s="158">
        <v>0</v>
      </c>
      <c r="AZ171" s="176">
        <f t="shared" si="59"/>
        <v>1</v>
      </c>
      <c r="BA171" s="159">
        <v>3</v>
      </c>
      <c r="BB171" s="31">
        <v>0</v>
      </c>
      <c r="BC171" s="258">
        <v>1</v>
      </c>
      <c r="BD171" s="240">
        <v>3</v>
      </c>
      <c r="BE171" s="31" t="s">
        <v>35</v>
      </c>
      <c r="BF171" s="32" t="s">
        <v>35</v>
      </c>
      <c r="BG171" s="34" t="s">
        <v>35</v>
      </c>
      <c r="BH171" s="83">
        <f t="shared" si="60"/>
        <v>10</v>
      </c>
      <c r="BI171" s="84">
        <f t="shared" si="61"/>
        <v>10</v>
      </c>
      <c r="BK171" s="1">
        <v>1</v>
      </c>
    </row>
    <row r="172" spans="1:63" ht="20.100000000000001" customHeight="1" x14ac:dyDescent="0.25">
      <c r="A172" s="25">
        <v>440</v>
      </c>
      <c r="B172" s="25">
        <v>50510</v>
      </c>
      <c r="C172" s="25" t="s">
        <v>218</v>
      </c>
      <c r="D172" s="25" t="s">
        <v>241</v>
      </c>
      <c r="E172" s="25" t="s">
        <v>248</v>
      </c>
      <c r="F172" s="26">
        <v>1</v>
      </c>
      <c r="G172" s="26">
        <v>2</v>
      </c>
      <c r="H172" s="100">
        <v>1</v>
      </c>
      <c r="I172" s="102" t="s">
        <v>793</v>
      </c>
      <c r="J172" s="101">
        <v>3</v>
      </c>
      <c r="K172" s="63">
        <v>0</v>
      </c>
      <c r="L172" s="64">
        <v>0</v>
      </c>
      <c r="M172" s="26">
        <v>5581</v>
      </c>
      <c r="N172" s="68">
        <v>70.150000000000006</v>
      </c>
      <c r="O172" s="103">
        <v>100</v>
      </c>
      <c r="P172" s="71">
        <v>0.43406593406593408</v>
      </c>
      <c r="Q172" s="72">
        <v>182</v>
      </c>
      <c r="R172" s="60">
        <f t="shared" si="62"/>
        <v>0.45549449951532683</v>
      </c>
      <c r="S172" s="108">
        <v>0.48406592011451721</v>
      </c>
      <c r="T172" s="163">
        <v>0</v>
      </c>
      <c r="U172" s="177">
        <f t="shared" si="54"/>
        <v>34</v>
      </c>
      <c r="V172" s="230">
        <v>78</v>
      </c>
      <c r="W172" s="188">
        <v>2.734375E-2</v>
      </c>
      <c r="X172" s="183">
        <v>256</v>
      </c>
      <c r="Y172" s="225">
        <f t="shared" si="55"/>
        <v>7.0200890302658081E-2</v>
      </c>
      <c r="Z172" s="184">
        <v>0.12734374403953552</v>
      </c>
      <c r="AA172" s="152">
        <v>0</v>
      </c>
      <c r="AB172" s="177">
        <f t="shared" si="56"/>
        <v>60</v>
      </c>
      <c r="AC172" s="234">
        <v>138</v>
      </c>
      <c r="AD172" s="155">
        <v>0</v>
      </c>
      <c r="AE172" s="221">
        <f t="shared" si="57"/>
        <v>2.142857142857143E-3</v>
      </c>
      <c r="AF172" s="222">
        <v>5.0000000000000001E-3</v>
      </c>
      <c r="AG172" s="31">
        <v>0</v>
      </c>
      <c r="AH172" s="239">
        <f t="shared" si="58"/>
        <v>11</v>
      </c>
      <c r="AI172" s="240">
        <v>25</v>
      </c>
      <c r="AJ172" s="48">
        <v>0</v>
      </c>
      <c r="AK172" s="246">
        <v>6</v>
      </c>
      <c r="AL172" s="247">
        <v>14</v>
      </c>
      <c r="AM172" s="31" t="s">
        <v>35</v>
      </c>
      <c r="AN172" s="32" t="s">
        <v>35</v>
      </c>
      <c r="AO172" s="34" t="s">
        <v>35</v>
      </c>
      <c r="AP172" s="31" t="s">
        <v>35</v>
      </c>
      <c r="AQ172" s="32" t="s">
        <v>35</v>
      </c>
      <c r="AR172" s="34" t="s">
        <v>35</v>
      </c>
      <c r="AS172" s="90">
        <v>0.94328922495274103</v>
      </c>
      <c r="AT172" s="91">
        <v>0.95</v>
      </c>
      <c r="AU172" s="91">
        <v>1</v>
      </c>
      <c r="AV172" s="31">
        <v>0</v>
      </c>
      <c r="AW172" s="252">
        <v>175</v>
      </c>
      <c r="AX172" s="253">
        <v>350</v>
      </c>
      <c r="AY172" s="158">
        <v>0</v>
      </c>
      <c r="AZ172" s="176">
        <f t="shared" si="59"/>
        <v>1</v>
      </c>
      <c r="BA172" s="159">
        <v>2</v>
      </c>
      <c r="BB172" s="31">
        <v>0</v>
      </c>
      <c r="BC172" s="258">
        <v>1</v>
      </c>
      <c r="BD172" s="240">
        <v>3</v>
      </c>
      <c r="BE172" s="31" t="s">
        <v>35</v>
      </c>
      <c r="BF172" s="32" t="s">
        <v>35</v>
      </c>
      <c r="BG172" s="34" t="s">
        <v>35</v>
      </c>
      <c r="BH172" s="83">
        <f t="shared" si="60"/>
        <v>11</v>
      </c>
      <c r="BI172" s="84">
        <f t="shared" si="61"/>
        <v>11</v>
      </c>
      <c r="BK172" s="1">
        <v>1</v>
      </c>
    </row>
    <row r="173" spans="1:63" ht="20.100000000000001" customHeight="1" x14ac:dyDescent="0.25">
      <c r="A173" s="25">
        <v>442</v>
      </c>
      <c r="B173" s="25">
        <v>50601</v>
      </c>
      <c r="C173" s="25" t="s">
        <v>218</v>
      </c>
      <c r="D173" s="25" t="s">
        <v>249</v>
      </c>
      <c r="E173" s="25" t="s">
        <v>250</v>
      </c>
      <c r="F173" s="26">
        <v>2</v>
      </c>
      <c r="G173" s="26">
        <v>4</v>
      </c>
      <c r="H173" s="100">
        <v>6</v>
      </c>
      <c r="I173" s="102" t="s">
        <v>798</v>
      </c>
      <c r="J173" s="101">
        <v>1</v>
      </c>
      <c r="K173" s="63">
        <v>0</v>
      </c>
      <c r="L173" s="64">
        <v>0</v>
      </c>
      <c r="M173" s="26">
        <v>14018</v>
      </c>
      <c r="N173" s="68">
        <v>39.159999999999997</v>
      </c>
      <c r="O173" s="103">
        <v>15.991316931982633</v>
      </c>
      <c r="P173" s="71">
        <v>0.9717314487632509</v>
      </c>
      <c r="Q173" s="72">
        <v>566</v>
      </c>
      <c r="R173" s="60">
        <f t="shared" si="62"/>
        <v>0.97173143829257125</v>
      </c>
      <c r="S173" s="108">
        <v>0.97173142433166504</v>
      </c>
      <c r="T173" s="163">
        <v>0</v>
      </c>
      <c r="U173" s="177">
        <f t="shared" si="54"/>
        <v>147</v>
      </c>
      <c r="V173" s="230">
        <v>341</v>
      </c>
      <c r="W173" s="188">
        <v>1.17096018735363E-3</v>
      </c>
      <c r="X173" s="183">
        <v>854</v>
      </c>
      <c r="Y173" s="225">
        <f t="shared" si="55"/>
        <v>9.7599530287832276E-2</v>
      </c>
      <c r="Z173" s="184">
        <v>0.22617095708847046</v>
      </c>
      <c r="AA173" s="152">
        <v>0</v>
      </c>
      <c r="AB173" s="177">
        <f t="shared" si="56"/>
        <v>228</v>
      </c>
      <c r="AC173" s="234">
        <v>531</v>
      </c>
      <c r="AD173" s="31" t="s">
        <v>35</v>
      </c>
      <c r="AE173" s="32" t="s">
        <v>35</v>
      </c>
      <c r="AF173" s="34" t="s">
        <v>35</v>
      </c>
      <c r="AG173" s="31">
        <v>0</v>
      </c>
      <c r="AH173" s="239">
        <f t="shared" si="58"/>
        <v>15</v>
      </c>
      <c r="AI173" s="240">
        <v>35</v>
      </c>
      <c r="AJ173" s="48">
        <v>0</v>
      </c>
      <c r="AK173" s="246">
        <v>6</v>
      </c>
      <c r="AL173" s="247">
        <v>14</v>
      </c>
      <c r="AM173" s="111">
        <v>0</v>
      </c>
      <c r="AN173" s="172">
        <f>((AO173-AM173)*3/7)+AM173</f>
        <v>0.36428571428571427</v>
      </c>
      <c r="AO173" s="113">
        <v>0.85</v>
      </c>
      <c r="AP173" s="111">
        <v>0</v>
      </c>
      <c r="AQ173" s="172">
        <f>((AR173-AP173)*3/7)+AP173</f>
        <v>0.36428571428571427</v>
      </c>
      <c r="AR173" s="113">
        <v>0.85</v>
      </c>
      <c r="AS173" s="90">
        <v>0.98423127463863336</v>
      </c>
      <c r="AT173" s="91">
        <v>1</v>
      </c>
      <c r="AU173" s="91">
        <v>1</v>
      </c>
      <c r="AV173" s="31">
        <v>0</v>
      </c>
      <c r="AW173" s="252">
        <v>395</v>
      </c>
      <c r="AX173" s="253">
        <v>791</v>
      </c>
      <c r="AY173" s="158">
        <v>0</v>
      </c>
      <c r="AZ173" s="176">
        <f t="shared" si="59"/>
        <v>0</v>
      </c>
      <c r="BA173" s="159">
        <v>1</v>
      </c>
      <c r="BB173" s="31">
        <v>0</v>
      </c>
      <c r="BC173" s="258">
        <v>1</v>
      </c>
      <c r="BD173" s="240">
        <v>3</v>
      </c>
      <c r="BE173" s="31" t="s">
        <v>35</v>
      </c>
      <c r="BF173" s="32" t="s">
        <v>35</v>
      </c>
      <c r="BG173" s="34" t="s">
        <v>35</v>
      </c>
      <c r="BH173" s="83">
        <f t="shared" si="60"/>
        <v>11</v>
      </c>
      <c r="BI173" s="84">
        <f t="shared" si="61"/>
        <v>12</v>
      </c>
      <c r="BK173" s="1">
        <v>1</v>
      </c>
    </row>
    <row r="174" spans="1:63" ht="20.100000000000001" customHeight="1" x14ac:dyDescent="0.25">
      <c r="A174" s="25">
        <v>444</v>
      </c>
      <c r="B174" s="25">
        <v>50603</v>
      </c>
      <c r="C174" s="25" t="s">
        <v>218</v>
      </c>
      <c r="D174" s="25" t="s">
        <v>249</v>
      </c>
      <c r="E174" s="25" t="s">
        <v>117</v>
      </c>
      <c r="F174" s="26">
        <v>1</v>
      </c>
      <c r="G174" s="26">
        <v>3</v>
      </c>
      <c r="H174" s="100">
        <v>2</v>
      </c>
      <c r="I174" s="102" t="s">
        <v>794</v>
      </c>
      <c r="J174" s="101">
        <v>1</v>
      </c>
      <c r="K174" s="63">
        <v>0</v>
      </c>
      <c r="L174" s="64">
        <v>0</v>
      </c>
      <c r="M174" s="26">
        <v>4678</v>
      </c>
      <c r="N174" s="68">
        <v>51.98</v>
      </c>
      <c r="O174" s="103">
        <v>100</v>
      </c>
      <c r="P174" s="71">
        <v>0.90476190476190477</v>
      </c>
      <c r="Q174" s="72">
        <v>21</v>
      </c>
      <c r="R174" s="60">
        <f t="shared" si="62"/>
        <v>0.93690475922863503</v>
      </c>
      <c r="S174" s="108">
        <v>0.97976189851760864</v>
      </c>
      <c r="T174" s="163">
        <v>0</v>
      </c>
      <c r="U174" s="177">
        <f t="shared" si="54"/>
        <v>5</v>
      </c>
      <c r="V174" s="230">
        <v>11</v>
      </c>
      <c r="W174" s="188">
        <v>0</v>
      </c>
      <c r="X174" s="183">
        <v>37</v>
      </c>
      <c r="Y174" s="225">
        <f t="shared" si="55"/>
        <v>5.3571428571428568E-2</v>
      </c>
      <c r="Z174" s="184">
        <v>0.125</v>
      </c>
      <c r="AA174" s="152">
        <v>0</v>
      </c>
      <c r="AB174" s="177">
        <f t="shared" si="56"/>
        <v>15</v>
      </c>
      <c r="AC174" s="234">
        <v>35</v>
      </c>
      <c r="AD174" s="31" t="s">
        <v>35</v>
      </c>
      <c r="AE174" s="32" t="s">
        <v>35</v>
      </c>
      <c r="AF174" s="34" t="s">
        <v>35</v>
      </c>
      <c r="AG174" s="31">
        <v>0</v>
      </c>
      <c r="AH174" s="239">
        <f t="shared" si="58"/>
        <v>11</v>
      </c>
      <c r="AI174" s="240">
        <v>25</v>
      </c>
      <c r="AJ174" s="48">
        <v>0</v>
      </c>
      <c r="AK174" s="246">
        <v>6</v>
      </c>
      <c r="AL174" s="247">
        <v>14</v>
      </c>
      <c r="AM174" s="31" t="s">
        <v>35</v>
      </c>
      <c r="AN174" s="32" t="s">
        <v>35</v>
      </c>
      <c r="AO174" s="34" t="s">
        <v>35</v>
      </c>
      <c r="AP174" s="31" t="s">
        <v>35</v>
      </c>
      <c r="AQ174" s="32" t="s">
        <v>35</v>
      </c>
      <c r="AR174" s="34" t="s">
        <v>35</v>
      </c>
      <c r="AS174" s="90">
        <v>0.87179487179487181</v>
      </c>
      <c r="AT174" s="91">
        <v>0.9</v>
      </c>
      <c r="AU174" s="91">
        <v>0.95</v>
      </c>
      <c r="AV174" s="31">
        <v>0</v>
      </c>
      <c r="AW174" s="252">
        <v>174</v>
      </c>
      <c r="AX174" s="253">
        <v>348</v>
      </c>
      <c r="AY174" s="158">
        <v>0</v>
      </c>
      <c r="AZ174" s="176">
        <f t="shared" si="59"/>
        <v>0</v>
      </c>
      <c r="BA174" s="159">
        <v>1</v>
      </c>
      <c r="BB174" s="31">
        <v>0</v>
      </c>
      <c r="BC174" s="258">
        <v>1</v>
      </c>
      <c r="BD174" s="240">
        <v>3</v>
      </c>
      <c r="BE174" s="31" t="s">
        <v>35</v>
      </c>
      <c r="BF174" s="32" t="s">
        <v>35</v>
      </c>
      <c r="BG174" s="34" t="s">
        <v>35</v>
      </c>
      <c r="BH174" s="83">
        <f t="shared" si="60"/>
        <v>9</v>
      </c>
      <c r="BI174" s="84">
        <f t="shared" si="61"/>
        <v>10</v>
      </c>
      <c r="BK174" s="1">
        <v>1</v>
      </c>
    </row>
    <row r="175" spans="1:63" ht="20.100000000000001" customHeight="1" x14ac:dyDescent="0.25">
      <c r="A175" s="25">
        <v>455</v>
      </c>
      <c r="B175" s="25">
        <v>50614</v>
      </c>
      <c r="C175" s="25" t="s">
        <v>218</v>
      </c>
      <c r="D175" s="25" t="s">
        <v>249</v>
      </c>
      <c r="E175" s="25" t="s">
        <v>252</v>
      </c>
      <c r="F175" s="26">
        <v>2</v>
      </c>
      <c r="G175" s="26">
        <v>4</v>
      </c>
      <c r="H175" s="100">
        <v>5</v>
      </c>
      <c r="I175" s="102" t="s">
        <v>797</v>
      </c>
      <c r="J175" s="101">
        <v>1</v>
      </c>
      <c r="K175" s="63">
        <v>0</v>
      </c>
      <c r="L175" s="64">
        <v>0</v>
      </c>
      <c r="M175" s="26">
        <v>923</v>
      </c>
      <c r="N175" s="68">
        <v>37.640160000000002</v>
      </c>
      <c r="O175" s="103">
        <v>100</v>
      </c>
      <c r="P175" s="71">
        <v>1</v>
      </c>
      <c r="Q175" s="72">
        <v>8</v>
      </c>
      <c r="R175" s="60">
        <f t="shared" ref="R175:R190" si="63">((S175-P175)*3/7)+P175</f>
        <v>1</v>
      </c>
      <c r="S175" s="108">
        <v>1</v>
      </c>
      <c r="T175" s="163">
        <v>0</v>
      </c>
      <c r="U175" s="177">
        <f t="shared" ref="U175:U190" si="64">ROUNDUP(((V175-T175)*3/7)+T175,0)</f>
        <v>3</v>
      </c>
      <c r="V175" s="230">
        <v>5</v>
      </c>
      <c r="W175" s="188">
        <v>7.1428571428571425E-2</v>
      </c>
      <c r="X175" s="183">
        <v>14</v>
      </c>
      <c r="Y175" s="225">
        <f t="shared" ref="Y175:Y190" si="65">((Z175-W175)*3/7)+W175</f>
        <v>0.15714286298167948</v>
      </c>
      <c r="Z175" s="184">
        <v>0.27142858505249023</v>
      </c>
      <c r="AA175" s="152">
        <v>0</v>
      </c>
      <c r="AB175" s="177">
        <f t="shared" ref="AB175:AB190" si="66">ROUNDUP(((AC175-AA175)*3/7)+AA175,0)</f>
        <v>4</v>
      </c>
      <c r="AC175" s="234">
        <v>9</v>
      </c>
      <c r="AD175" s="31" t="s">
        <v>35</v>
      </c>
      <c r="AE175" s="32" t="s">
        <v>35</v>
      </c>
      <c r="AF175" s="34" t="s">
        <v>35</v>
      </c>
      <c r="AG175" s="31">
        <v>0</v>
      </c>
      <c r="AH175" s="239">
        <f t="shared" ref="AH175:AH190" si="67">ROUNDUP(((AI175-AG175)*3/7)+AG175,0)</f>
        <v>3</v>
      </c>
      <c r="AI175" s="240">
        <v>5</v>
      </c>
      <c r="AJ175" s="48">
        <v>0</v>
      </c>
      <c r="AK175" s="246">
        <v>2</v>
      </c>
      <c r="AL175" s="247">
        <v>10</v>
      </c>
      <c r="AM175" s="31" t="s">
        <v>35</v>
      </c>
      <c r="AN175" s="32" t="s">
        <v>35</v>
      </c>
      <c r="AO175" s="34" t="s">
        <v>35</v>
      </c>
      <c r="AP175" s="31" t="s">
        <v>35</v>
      </c>
      <c r="AQ175" s="32" t="s">
        <v>35</v>
      </c>
      <c r="AR175" s="34" t="s">
        <v>35</v>
      </c>
      <c r="AS175" s="90">
        <v>0</v>
      </c>
      <c r="AT175" s="91">
        <v>0.7</v>
      </c>
      <c r="AU175" s="91">
        <v>0.8</v>
      </c>
      <c r="AV175" s="31">
        <v>0</v>
      </c>
      <c r="AW175" s="252">
        <v>36</v>
      </c>
      <c r="AX175" s="253">
        <v>73</v>
      </c>
      <c r="AY175" s="158">
        <v>0</v>
      </c>
      <c r="AZ175" s="176">
        <f t="shared" ref="AZ175:AZ190" si="68">IFERROR(ROUND(((BA175-AY175)*3/7)+AY175,0),"No corresponde")</f>
        <v>0</v>
      </c>
      <c r="BA175" s="159">
        <v>1</v>
      </c>
      <c r="BB175" s="31">
        <v>0</v>
      </c>
      <c r="BC175" s="258">
        <v>1</v>
      </c>
      <c r="BD175" s="240">
        <v>3</v>
      </c>
      <c r="BE175" s="31" t="s">
        <v>35</v>
      </c>
      <c r="BF175" s="32" t="s">
        <v>35</v>
      </c>
      <c r="BG175" s="34" t="s">
        <v>35</v>
      </c>
      <c r="BH175" s="83">
        <f t="shared" ref="BH175:BH190" si="69">COUNTIF(AZ175,"&gt;0")+COUNTIF(R175,"&gt;0")+COUNTIF(U175,"&gt;0")+COUNTIF(Y175,"&gt;0")+COUNTIF(AB175,"&gt;0")+COUNTIF(AE175,"&gt;0")+COUNTIF(AH175,"&gt;0")+COUNTIF(AK175,"&gt;0")+COUNTIF(AT175,"&gt;0")+COUNTIF(AW175,"&gt;0")+COUNTIF(AN175,"&gt;0")+COUNTIF(AQ175,"&gt;0")+COUNTIF(BC175,"&gt;0")+COUNTIF(BF175,"&gt;0")</f>
        <v>9</v>
      </c>
      <c r="BI175" s="84">
        <f t="shared" ref="BI175:BI190" si="70">COUNTIF(BA175,"&gt;0")+COUNTIF(S175,"&gt;0")+COUNTIF(V175,"&gt;0")+COUNTIF(Z175,"&gt;0")+COUNTIF(AC175,"&gt;0")+COUNTIF(AF175,"&gt;0")+COUNTIF(AI175,"&gt;0")+COUNTIF(AL175,"&gt;0")+COUNTIF(AU175,"&gt;0")+COUNTIF(AX175,"&gt;0")+COUNTIF(AO175,"&gt;0")+COUNTIF(AR175,"&gt;0")+COUNTIF(BD175,"&gt;0")+COUNTIF(BG175,"&gt;0")</f>
        <v>10</v>
      </c>
      <c r="BK175" s="1">
        <v>1</v>
      </c>
    </row>
    <row r="176" spans="1:63" ht="20.100000000000001" customHeight="1" x14ac:dyDescent="0.25">
      <c r="A176" s="25">
        <v>460</v>
      </c>
      <c r="B176" s="25">
        <v>50619</v>
      </c>
      <c r="C176" s="25" t="s">
        <v>218</v>
      </c>
      <c r="D176" s="25" t="s">
        <v>249</v>
      </c>
      <c r="E176" s="25" t="s">
        <v>231</v>
      </c>
      <c r="F176" s="26">
        <v>2</v>
      </c>
      <c r="G176" s="26">
        <v>4</v>
      </c>
      <c r="H176" s="100">
        <v>5</v>
      </c>
      <c r="I176" s="102" t="s">
        <v>797</v>
      </c>
      <c r="J176" s="101">
        <v>1</v>
      </c>
      <c r="K176" s="63">
        <v>0</v>
      </c>
      <c r="L176" s="64">
        <v>0</v>
      </c>
      <c r="M176" s="26">
        <v>7432</v>
      </c>
      <c r="N176" s="68">
        <v>37.640160000000002</v>
      </c>
      <c r="O176" s="103">
        <v>100</v>
      </c>
      <c r="P176" s="71">
        <v>0.91860465116279066</v>
      </c>
      <c r="Q176" s="72">
        <v>86</v>
      </c>
      <c r="R176" s="60">
        <f t="shared" si="63"/>
        <v>0.94491695169594592</v>
      </c>
      <c r="S176" s="108">
        <v>0.98000001907348633</v>
      </c>
      <c r="T176" s="163">
        <v>0</v>
      </c>
      <c r="U176" s="177">
        <f t="shared" si="64"/>
        <v>32</v>
      </c>
      <c r="V176" s="230">
        <v>74</v>
      </c>
      <c r="W176" s="188">
        <v>8.130081300813009E-3</v>
      </c>
      <c r="X176" s="183">
        <v>246</v>
      </c>
      <c r="Y176" s="225">
        <f t="shared" si="65"/>
        <v>9.3844364969434088E-2</v>
      </c>
      <c r="Z176" s="184">
        <v>0.20813007652759552</v>
      </c>
      <c r="AA176" s="152">
        <v>0</v>
      </c>
      <c r="AB176" s="177">
        <f t="shared" si="66"/>
        <v>66</v>
      </c>
      <c r="AC176" s="234">
        <v>153</v>
      </c>
      <c r="AD176" s="31" t="s">
        <v>35</v>
      </c>
      <c r="AE176" s="32" t="s">
        <v>35</v>
      </c>
      <c r="AF176" s="34" t="s">
        <v>35</v>
      </c>
      <c r="AG176" s="31">
        <v>0</v>
      </c>
      <c r="AH176" s="239">
        <f t="shared" si="67"/>
        <v>11</v>
      </c>
      <c r="AI176" s="240">
        <v>25</v>
      </c>
      <c r="AJ176" s="48">
        <v>0</v>
      </c>
      <c r="AK176" s="246">
        <v>2</v>
      </c>
      <c r="AL176" s="247">
        <v>10</v>
      </c>
      <c r="AM176" s="31" t="s">
        <v>35</v>
      </c>
      <c r="AN176" s="32" t="s">
        <v>35</v>
      </c>
      <c r="AO176" s="34" t="s">
        <v>35</v>
      </c>
      <c r="AP176" s="31" t="s">
        <v>35</v>
      </c>
      <c r="AQ176" s="32" t="s">
        <v>35</v>
      </c>
      <c r="AR176" s="34" t="s">
        <v>35</v>
      </c>
      <c r="AS176" s="90">
        <v>0.95588235294117652</v>
      </c>
      <c r="AT176" s="91">
        <v>1</v>
      </c>
      <c r="AU176" s="91">
        <v>1</v>
      </c>
      <c r="AV176" s="31">
        <v>0</v>
      </c>
      <c r="AW176" s="252">
        <v>154</v>
      </c>
      <c r="AX176" s="253">
        <v>308</v>
      </c>
      <c r="AY176" s="158">
        <v>0</v>
      </c>
      <c r="AZ176" s="176">
        <f t="shared" si="68"/>
        <v>0</v>
      </c>
      <c r="BA176" s="159">
        <v>1</v>
      </c>
      <c r="BB176" s="31">
        <v>0</v>
      </c>
      <c r="BC176" s="258">
        <v>1</v>
      </c>
      <c r="BD176" s="240">
        <v>3</v>
      </c>
      <c r="BE176" s="31" t="s">
        <v>35</v>
      </c>
      <c r="BF176" s="32" t="s">
        <v>35</v>
      </c>
      <c r="BG176" s="34" t="s">
        <v>35</v>
      </c>
      <c r="BH176" s="83">
        <f t="shared" si="69"/>
        <v>9</v>
      </c>
      <c r="BI176" s="84">
        <f t="shared" si="70"/>
        <v>10</v>
      </c>
      <c r="BK176" s="1">
        <v>1</v>
      </c>
    </row>
    <row r="177" spans="1:63" ht="20.100000000000001" customHeight="1" x14ac:dyDescent="0.25">
      <c r="A177" s="25">
        <v>463</v>
      </c>
      <c r="B177" s="25">
        <v>50701</v>
      </c>
      <c r="C177" s="25" t="s">
        <v>218</v>
      </c>
      <c r="D177" s="25" t="s">
        <v>253</v>
      </c>
      <c r="E177" s="25" t="s">
        <v>254</v>
      </c>
      <c r="F177" s="26">
        <v>1</v>
      </c>
      <c r="G177" s="26">
        <v>3</v>
      </c>
      <c r="H177" s="100">
        <v>4</v>
      </c>
      <c r="I177" s="102" t="s">
        <v>795</v>
      </c>
      <c r="J177" s="101">
        <v>1</v>
      </c>
      <c r="K177" s="63">
        <v>0</v>
      </c>
      <c r="L177" s="64">
        <v>0</v>
      </c>
      <c r="M177" s="26">
        <v>15515</v>
      </c>
      <c r="N177" s="68">
        <v>51.7</v>
      </c>
      <c r="O177" s="103">
        <v>33.370723499719574</v>
      </c>
      <c r="P177" s="71">
        <v>0.93333333333333335</v>
      </c>
      <c r="Q177" s="72">
        <v>480</v>
      </c>
      <c r="R177" s="60">
        <f t="shared" si="63"/>
        <v>0.95333334150768467</v>
      </c>
      <c r="S177" s="108">
        <v>0.98000001907348633</v>
      </c>
      <c r="T177" s="163">
        <v>0</v>
      </c>
      <c r="U177" s="177">
        <f t="shared" si="64"/>
        <v>78</v>
      </c>
      <c r="V177" s="230">
        <v>180</v>
      </c>
      <c r="W177" s="188">
        <v>8.4033613445378148E-3</v>
      </c>
      <c r="X177" s="183">
        <v>595</v>
      </c>
      <c r="Y177" s="225">
        <f t="shared" si="65"/>
        <v>8.3403359852632836E-2</v>
      </c>
      <c r="Z177" s="184">
        <v>0.18340335786342621</v>
      </c>
      <c r="AA177" s="152">
        <v>0</v>
      </c>
      <c r="AB177" s="177">
        <f t="shared" si="66"/>
        <v>222</v>
      </c>
      <c r="AC177" s="234">
        <v>517</v>
      </c>
      <c r="AD177" s="31" t="s">
        <v>35</v>
      </c>
      <c r="AE177" s="32" t="s">
        <v>35</v>
      </c>
      <c r="AF177" s="34" t="s">
        <v>35</v>
      </c>
      <c r="AG177" s="31">
        <v>0</v>
      </c>
      <c r="AH177" s="239">
        <f t="shared" si="67"/>
        <v>15</v>
      </c>
      <c r="AI177" s="240">
        <v>35</v>
      </c>
      <c r="AJ177" s="48">
        <v>0</v>
      </c>
      <c r="AK177" s="246">
        <v>6</v>
      </c>
      <c r="AL177" s="247">
        <v>14</v>
      </c>
      <c r="AM177" s="111">
        <v>0</v>
      </c>
      <c r="AN177" s="172">
        <f>((AO177-AM177)*3/7)+AM177</f>
        <v>0.36428571428571427</v>
      </c>
      <c r="AO177" s="113">
        <v>0.85</v>
      </c>
      <c r="AP177" s="111">
        <v>0</v>
      </c>
      <c r="AQ177" s="172">
        <f>((AR177-AP177)*3/7)+AP177</f>
        <v>0.36428571428571427</v>
      </c>
      <c r="AR177" s="113">
        <v>0.85</v>
      </c>
      <c r="AS177" s="90">
        <v>0.79626972740315638</v>
      </c>
      <c r="AT177" s="91">
        <v>0.8</v>
      </c>
      <c r="AU177" s="91">
        <v>0.9</v>
      </c>
      <c r="AV177" s="31">
        <v>0</v>
      </c>
      <c r="AW177" s="252">
        <v>318</v>
      </c>
      <c r="AX177" s="253">
        <v>636</v>
      </c>
      <c r="AY177" s="158">
        <v>0</v>
      </c>
      <c r="AZ177" s="176">
        <f t="shared" si="68"/>
        <v>1</v>
      </c>
      <c r="BA177" s="159">
        <v>2</v>
      </c>
      <c r="BB177" s="31">
        <v>0</v>
      </c>
      <c r="BC177" s="258">
        <v>1</v>
      </c>
      <c r="BD177" s="240">
        <v>3</v>
      </c>
      <c r="BE177" s="31" t="s">
        <v>35</v>
      </c>
      <c r="BF177" s="32" t="s">
        <v>35</v>
      </c>
      <c r="BG177" s="34" t="s">
        <v>35</v>
      </c>
      <c r="BH177" s="83">
        <f t="shared" si="69"/>
        <v>12</v>
      </c>
      <c r="BI177" s="84">
        <f t="shared" si="70"/>
        <v>12</v>
      </c>
      <c r="BK177" s="1">
        <v>1</v>
      </c>
    </row>
    <row r="178" spans="1:63" ht="20.100000000000001" customHeight="1" x14ac:dyDescent="0.25">
      <c r="A178" s="25">
        <v>465</v>
      </c>
      <c r="B178" s="25">
        <v>50703</v>
      </c>
      <c r="C178" s="25" t="s">
        <v>218</v>
      </c>
      <c r="D178" s="25" t="s">
        <v>253</v>
      </c>
      <c r="E178" s="25" t="s">
        <v>255</v>
      </c>
      <c r="F178" s="26">
        <v>1</v>
      </c>
      <c r="G178" s="26">
        <v>1</v>
      </c>
      <c r="H178" s="100">
        <v>1</v>
      </c>
      <c r="I178" s="102" t="s">
        <v>793</v>
      </c>
      <c r="J178" s="101">
        <v>1</v>
      </c>
      <c r="K178" s="63">
        <v>0</v>
      </c>
      <c r="L178" s="64">
        <v>0</v>
      </c>
      <c r="M178" s="26">
        <v>1906</v>
      </c>
      <c r="N178" s="68">
        <v>79.900000000000006</v>
      </c>
      <c r="O178" s="103">
        <v>100</v>
      </c>
      <c r="P178" s="71">
        <v>0.96296296296296291</v>
      </c>
      <c r="Q178" s="72">
        <v>27</v>
      </c>
      <c r="R178" s="60">
        <f t="shared" si="63"/>
        <v>0.96296297242401763</v>
      </c>
      <c r="S178" s="108">
        <v>0.96296298503875732</v>
      </c>
      <c r="T178" s="163">
        <v>0</v>
      </c>
      <c r="U178" s="177">
        <f t="shared" si="64"/>
        <v>7</v>
      </c>
      <c r="V178" s="230">
        <v>15</v>
      </c>
      <c r="W178" s="188">
        <v>2.7027027027027029E-2</v>
      </c>
      <c r="X178" s="183">
        <v>37</v>
      </c>
      <c r="Y178" s="225">
        <f t="shared" si="65"/>
        <v>6.9884166811884141E-2</v>
      </c>
      <c r="Z178" s="184">
        <v>0.12702701985836029</v>
      </c>
      <c r="AA178" s="152">
        <v>0</v>
      </c>
      <c r="AB178" s="177">
        <f t="shared" si="66"/>
        <v>16</v>
      </c>
      <c r="AC178" s="234">
        <v>36</v>
      </c>
      <c r="AD178" s="155">
        <v>0</v>
      </c>
      <c r="AE178" s="221">
        <f t="shared" ref="AE178:AE190" si="71">((AF178-AD178)*3/7)+AD178</f>
        <v>2.142857142857143E-3</v>
      </c>
      <c r="AF178" s="222">
        <v>5.0000000000000001E-3</v>
      </c>
      <c r="AG178" s="31">
        <v>0</v>
      </c>
      <c r="AH178" s="239">
        <f t="shared" si="67"/>
        <v>3</v>
      </c>
      <c r="AI178" s="240">
        <v>5</v>
      </c>
      <c r="AJ178" s="48">
        <v>0</v>
      </c>
      <c r="AK178" s="246">
        <v>2</v>
      </c>
      <c r="AL178" s="247">
        <v>10</v>
      </c>
      <c r="AM178" s="31" t="s">
        <v>35</v>
      </c>
      <c r="AN178" s="32" t="s">
        <v>35</v>
      </c>
      <c r="AO178" s="34" t="s">
        <v>35</v>
      </c>
      <c r="AP178" s="31" t="s">
        <v>35</v>
      </c>
      <c r="AQ178" s="32" t="s">
        <v>35</v>
      </c>
      <c r="AR178" s="34" t="s">
        <v>35</v>
      </c>
      <c r="AS178" s="90">
        <v>0.96103896103896103</v>
      </c>
      <c r="AT178" s="91">
        <v>1</v>
      </c>
      <c r="AU178" s="91">
        <v>1</v>
      </c>
      <c r="AV178" s="31">
        <v>0</v>
      </c>
      <c r="AW178" s="252">
        <v>41</v>
      </c>
      <c r="AX178" s="253">
        <v>83</v>
      </c>
      <c r="AY178" s="158">
        <v>0</v>
      </c>
      <c r="AZ178" s="176">
        <f t="shared" si="68"/>
        <v>1</v>
      </c>
      <c r="BA178" s="159">
        <v>2</v>
      </c>
      <c r="BB178" s="31">
        <v>0</v>
      </c>
      <c r="BC178" s="258">
        <v>1</v>
      </c>
      <c r="BD178" s="240">
        <v>3</v>
      </c>
      <c r="BE178" s="31" t="s">
        <v>35</v>
      </c>
      <c r="BF178" s="32" t="s">
        <v>35</v>
      </c>
      <c r="BG178" s="34" t="s">
        <v>35</v>
      </c>
      <c r="BH178" s="83">
        <f t="shared" si="69"/>
        <v>11</v>
      </c>
      <c r="BI178" s="84">
        <f t="shared" si="70"/>
        <v>11</v>
      </c>
      <c r="BK178" s="1">
        <v>1</v>
      </c>
    </row>
    <row r="179" spans="1:63" ht="20.100000000000001" customHeight="1" x14ac:dyDescent="0.25">
      <c r="A179" s="25">
        <v>471</v>
      </c>
      <c r="B179" s="25">
        <v>50801</v>
      </c>
      <c r="C179" s="25" t="s">
        <v>218</v>
      </c>
      <c r="D179" s="25" t="s">
        <v>256</v>
      </c>
      <c r="E179" s="25" t="s">
        <v>257</v>
      </c>
      <c r="F179" s="26">
        <v>2</v>
      </c>
      <c r="G179" s="26">
        <v>4</v>
      </c>
      <c r="H179" s="100">
        <v>6</v>
      </c>
      <c r="I179" s="102" t="s">
        <v>798</v>
      </c>
      <c r="J179" s="101">
        <v>1</v>
      </c>
      <c r="K179" s="63">
        <v>0</v>
      </c>
      <c r="L179" s="64">
        <v>0</v>
      </c>
      <c r="M179" s="26">
        <v>2815</v>
      </c>
      <c r="N179" s="68">
        <v>32.65</v>
      </c>
      <c r="O179" s="103">
        <v>28.917910447761191</v>
      </c>
      <c r="P179" s="71">
        <v>0.67816091954022983</v>
      </c>
      <c r="Q179" s="72">
        <v>87</v>
      </c>
      <c r="R179" s="60">
        <f t="shared" si="63"/>
        <v>0.75316091877682056</v>
      </c>
      <c r="S179" s="108">
        <v>0.85316091775894165</v>
      </c>
      <c r="T179" s="163">
        <v>0</v>
      </c>
      <c r="U179" s="177">
        <f t="shared" si="64"/>
        <v>25</v>
      </c>
      <c r="V179" s="230">
        <v>57</v>
      </c>
      <c r="W179" s="188">
        <v>0</v>
      </c>
      <c r="X179" s="183">
        <v>196</v>
      </c>
      <c r="Y179" s="225">
        <f t="shared" si="65"/>
        <v>9.6428568874086656E-2</v>
      </c>
      <c r="Z179" s="184">
        <v>0.22499999403953552</v>
      </c>
      <c r="AA179" s="152">
        <v>0</v>
      </c>
      <c r="AB179" s="177">
        <f t="shared" si="66"/>
        <v>45</v>
      </c>
      <c r="AC179" s="234">
        <v>105</v>
      </c>
      <c r="AD179" s="31" t="s">
        <v>35</v>
      </c>
      <c r="AE179" s="32" t="s">
        <v>35</v>
      </c>
      <c r="AF179" s="34" t="s">
        <v>35</v>
      </c>
      <c r="AG179" s="31">
        <v>0</v>
      </c>
      <c r="AH179" s="239">
        <f t="shared" si="67"/>
        <v>7</v>
      </c>
      <c r="AI179" s="240">
        <v>15</v>
      </c>
      <c r="AJ179" s="48">
        <v>0</v>
      </c>
      <c r="AK179" s="246">
        <v>2</v>
      </c>
      <c r="AL179" s="247">
        <v>10</v>
      </c>
      <c r="AM179" s="111">
        <v>0</v>
      </c>
      <c r="AN179" s="172">
        <f>((AO179-AM179)*3/7)+AM179</f>
        <v>0.36428571428571427</v>
      </c>
      <c r="AO179" s="113">
        <v>0.85</v>
      </c>
      <c r="AP179" s="111">
        <v>0</v>
      </c>
      <c r="AQ179" s="172">
        <f>((AR179-AP179)*3/7)+AP179</f>
        <v>0.36428571428571427</v>
      </c>
      <c r="AR179" s="113">
        <v>0.85</v>
      </c>
      <c r="AS179" s="90">
        <v>0.76851851851851849</v>
      </c>
      <c r="AT179" s="91">
        <v>0.8</v>
      </c>
      <c r="AU179" s="91">
        <v>0.9</v>
      </c>
      <c r="AV179" s="31">
        <v>0</v>
      </c>
      <c r="AW179" s="252">
        <v>165</v>
      </c>
      <c r="AX179" s="253">
        <v>330</v>
      </c>
      <c r="AY179" s="158">
        <v>0</v>
      </c>
      <c r="AZ179" s="176">
        <f t="shared" si="68"/>
        <v>0</v>
      </c>
      <c r="BA179" s="159">
        <v>1</v>
      </c>
      <c r="BB179" s="31">
        <v>0</v>
      </c>
      <c r="BC179" s="258">
        <v>1</v>
      </c>
      <c r="BD179" s="240">
        <v>3</v>
      </c>
      <c r="BE179" s="31" t="s">
        <v>35</v>
      </c>
      <c r="BF179" s="32" t="s">
        <v>35</v>
      </c>
      <c r="BG179" s="34" t="s">
        <v>35</v>
      </c>
      <c r="BH179" s="83">
        <f t="shared" si="69"/>
        <v>11</v>
      </c>
      <c r="BI179" s="84">
        <f t="shared" si="70"/>
        <v>12</v>
      </c>
      <c r="BK179" s="1">
        <v>1</v>
      </c>
    </row>
    <row r="180" spans="1:63" ht="20.100000000000001" customHeight="1" x14ac:dyDescent="0.25">
      <c r="A180" s="25">
        <v>479</v>
      </c>
      <c r="B180" s="25">
        <v>50809</v>
      </c>
      <c r="C180" s="25" t="s">
        <v>218</v>
      </c>
      <c r="D180" s="25" t="s">
        <v>256</v>
      </c>
      <c r="E180" s="25" t="s">
        <v>259</v>
      </c>
      <c r="F180" s="26">
        <v>1</v>
      </c>
      <c r="G180" s="26">
        <v>2</v>
      </c>
      <c r="H180" s="100">
        <v>1</v>
      </c>
      <c r="I180" s="102" t="s">
        <v>793</v>
      </c>
      <c r="J180" s="101">
        <v>1</v>
      </c>
      <c r="K180" s="63">
        <v>0</v>
      </c>
      <c r="L180" s="64">
        <v>0</v>
      </c>
      <c r="M180" s="26">
        <v>177</v>
      </c>
      <c r="N180" s="68">
        <v>70.7</v>
      </c>
      <c r="O180" s="103">
        <v>100</v>
      </c>
      <c r="P180" s="71">
        <v>0.7142857142857143</v>
      </c>
      <c r="Q180" s="72">
        <v>7</v>
      </c>
      <c r="R180" s="60">
        <f t="shared" si="63"/>
        <v>0.73571429812178324</v>
      </c>
      <c r="S180" s="108">
        <v>0.76428574323654175</v>
      </c>
      <c r="T180" s="163">
        <v>0</v>
      </c>
      <c r="U180" s="177">
        <f t="shared" si="64"/>
        <v>3</v>
      </c>
      <c r="V180" s="230">
        <v>5</v>
      </c>
      <c r="W180" s="188">
        <v>0</v>
      </c>
      <c r="X180" s="183">
        <v>15</v>
      </c>
      <c r="Y180" s="225">
        <f t="shared" si="65"/>
        <v>4.2857143495764048E-2</v>
      </c>
      <c r="Z180" s="184">
        <v>0.10000000149011612</v>
      </c>
      <c r="AA180" s="152">
        <v>0</v>
      </c>
      <c r="AB180" s="177">
        <f t="shared" si="66"/>
        <v>3</v>
      </c>
      <c r="AC180" s="234">
        <v>5</v>
      </c>
      <c r="AD180" s="155">
        <v>0</v>
      </c>
      <c r="AE180" s="221">
        <f t="shared" si="71"/>
        <v>2.142857142857143E-3</v>
      </c>
      <c r="AF180" s="222">
        <v>5.0000000000000001E-3</v>
      </c>
      <c r="AG180" s="31">
        <v>0</v>
      </c>
      <c r="AH180" s="239">
        <f t="shared" si="67"/>
        <v>3</v>
      </c>
      <c r="AI180" s="240">
        <v>5</v>
      </c>
      <c r="AJ180" s="48">
        <v>0</v>
      </c>
      <c r="AK180" s="246">
        <v>2</v>
      </c>
      <c r="AL180" s="247">
        <v>10</v>
      </c>
      <c r="AM180" s="31" t="s">
        <v>35</v>
      </c>
      <c r="AN180" s="32" t="s">
        <v>35</v>
      </c>
      <c r="AO180" s="34" t="s">
        <v>35</v>
      </c>
      <c r="AP180" s="31" t="s">
        <v>35</v>
      </c>
      <c r="AQ180" s="32" t="s">
        <v>35</v>
      </c>
      <c r="AR180" s="34" t="s">
        <v>35</v>
      </c>
      <c r="AS180" s="90">
        <v>0.72727272727272729</v>
      </c>
      <c r="AT180" s="91">
        <v>0.8</v>
      </c>
      <c r="AU180" s="91">
        <v>0.9</v>
      </c>
      <c r="AV180" s="31">
        <v>0</v>
      </c>
      <c r="AW180" s="252">
        <v>26</v>
      </c>
      <c r="AX180" s="253">
        <v>53</v>
      </c>
      <c r="AY180" s="158" t="s">
        <v>35</v>
      </c>
      <c r="AZ180" s="223" t="str">
        <f t="shared" si="68"/>
        <v>No corresponde</v>
      </c>
      <c r="BA180" s="159" t="s">
        <v>35</v>
      </c>
      <c r="BB180" s="31">
        <v>0</v>
      </c>
      <c r="BC180" s="258">
        <v>1</v>
      </c>
      <c r="BD180" s="240">
        <v>3</v>
      </c>
      <c r="BE180" s="31" t="s">
        <v>35</v>
      </c>
      <c r="BF180" s="32" t="s">
        <v>35</v>
      </c>
      <c r="BG180" s="34" t="s">
        <v>35</v>
      </c>
      <c r="BH180" s="83">
        <f t="shared" si="69"/>
        <v>10</v>
      </c>
      <c r="BI180" s="84">
        <f t="shared" si="70"/>
        <v>10</v>
      </c>
      <c r="BK180" s="1">
        <v>1</v>
      </c>
    </row>
    <row r="181" spans="1:63" ht="20.100000000000001" customHeight="1" x14ac:dyDescent="0.25">
      <c r="A181" s="25">
        <v>481</v>
      </c>
      <c r="B181" s="25">
        <v>50901</v>
      </c>
      <c r="C181" s="25" t="s">
        <v>218</v>
      </c>
      <c r="D181" s="25" t="s">
        <v>260</v>
      </c>
      <c r="E181" s="25" t="s">
        <v>261</v>
      </c>
      <c r="F181" s="26">
        <v>1</v>
      </c>
      <c r="G181" s="26">
        <v>3</v>
      </c>
      <c r="H181" s="100">
        <v>2</v>
      </c>
      <c r="I181" s="102" t="s">
        <v>794</v>
      </c>
      <c r="J181" s="101">
        <v>1</v>
      </c>
      <c r="K181" s="63">
        <v>0</v>
      </c>
      <c r="L181" s="64">
        <v>0</v>
      </c>
      <c r="M181" s="26">
        <v>2763</v>
      </c>
      <c r="N181" s="68">
        <v>53.01</v>
      </c>
      <c r="O181" s="103">
        <v>100</v>
      </c>
      <c r="P181" s="71">
        <v>0.64935064935064934</v>
      </c>
      <c r="Q181" s="72">
        <v>77</v>
      </c>
      <c r="R181" s="60">
        <f t="shared" si="63"/>
        <v>0.68149349873052678</v>
      </c>
      <c r="S181" s="108">
        <v>0.72435063123703003</v>
      </c>
      <c r="T181" s="163">
        <v>0</v>
      </c>
      <c r="U181" s="177">
        <f t="shared" si="64"/>
        <v>18</v>
      </c>
      <c r="V181" s="230">
        <v>42</v>
      </c>
      <c r="W181" s="188">
        <v>0</v>
      </c>
      <c r="X181" s="183">
        <v>131</v>
      </c>
      <c r="Y181" s="225">
        <f t="shared" si="65"/>
        <v>5.3571428571428568E-2</v>
      </c>
      <c r="Z181" s="184">
        <v>0.125</v>
      </c>
      <c r="AA181" s="152">
        <v>0</v>
      </c>
      <c r="AB181" s="177">
        <f t="shared" si="66"/>
        <v>42</v>
      </c>
      <c r="AC181" s="234">
        <v>97</v>
      </c>
      <c r="AD181" s="31" t="s">
        <v>35</v>
      </c>
      <c r="AE181" s="32" t="s">
        <v>35</v>
      </c>
      <c r="AF181" s="34" t="s">
        <v>35</v>
      </c>
      <c r="AG181" s="31">
        <v>0</v>
      </c>
      <c r="AH181" s="239">
        <f t="shared" si="67"/>
        <v>7</v>
      </c>
      <c r="AI181" s="240">
        <v>15</v>
      </c>
      <c r="AJ181" s="48">
        <v>0</v>
      </c>
      <c r="AK181" s="246">
        <v>2</v>
      </c>
      <c r="AL181" s="247">
        <v>10</v>
      </c>
      <c r="AM181" s="111">
        <v>0</v>
      </c>
      <c r="AN181" s="172">
        <f>((AO181-AM181)*3/7)+AM181</f>
        <v>0.36428571428571427</v>
      </c>
      <c r="AO181" s="113">
        <v>0.85</v>
      </c>
      <c r="AP181" s="111">
        <v>0</v>
      </c>
      <c r="AQ181" s="172">
        <f>((AR181-AP181)*3/7)+AP181</f>
        <v>0.36428571428571427</v>
      </c>
      <c r="AR181" s="113">
        <v>0.85</v>
      </c>
      <c r="AS181" s="90">
        <v>0.93137254901960786</v>
      </c>
      <c r="AT181" s="91">
        <v>0.95</v>
      </c>
      <c r="AU181" s="91">
        <v>1</v>
      </c>
      <c r="AV181" s="31">
        <v>0</v>
      </c>
      <c r="AW181" s="252">
        <v>127</v>
      </c>
      <c r="AX181" s="253">
        <v>254</v>
      </c>
      <c r="AY181" s="158">
        <v>0</v>
      </c>
      <c r="AZ181" s="176">
        <f t="shared" si="68"/>
        <v>0</v>
      </c>
      <c r="BA181" s="159">
        <v>1</v>
      </c>
      <c r="BB181" s="31">
        <v>0</v>
      </c>
      <c r="BC181" s="258">
        <v>1</v>
      </c>
      <c r="BD181" s="240">
        <v>3</v>
      </c>
      <c r="BE181" s="31" t="s">
        <v>35</v>
      </c>
      <c r="BF181" s="32" t="s">
        <v>35</v>
      </c>
      <c r="BG181" s="34" t="s">
        <v>35</v>
      </c>
      <c r="BH181" s="83">
        <f t="shared" si="69"/>
        <v>11</v>
      </c>
      <c r="BI181" s="84">
        <f t="shared" si="70"/>
        <v>12</v>
      </c>
      <c r="BK181" s="1">
        <v>1</v>
      </c>
    </row>
    <row r="182" spans="1:63" ht="20.100000000000001" customHeight="1" x14ac:dyDescent="0.25">
      <c r="A182" s="25">
        <v>491</v>
      </c>
      <c r="B182" s="25">
        <v>50911</v>
      </c>
      <c r="C182" s="25" t="s">
        <v>218</v>
      </c>
      <c r="D182" s="25" t="s">
        <v>260</v>
      </c>
      <c r="E182" s="25" t="s">
        <v>263</v>
      </c>
      <c r="F182" s="26">
        <v>1</v>
      </c>
      <c r="G182" s="26">
        <v>1</v>
      </c>
      <c r="H182" s="100">
        <v>1</v>
      </c>
      <c r="I182" s="102" t="s">
        <v>793</v>
      </c>
      <c r="J182" s="101">
        <v>1</v>
      </c>
      <c r="K182" s="63">
        <v>0</v>
      </c>
      <c r="L182" s="64">
        <v>0</v>
      </c>
      <c r="M182" s="26">
        <v>1317</v>
      </c>
      <c r="N182" s="68">
        <v>77.209999999999994</v>
      </c>
      <c r="O182" s="103">
        <v>100</v>
      </c>
      <c r="P182" s="71">
        <v>0.4</v>
      </c>
      <c r="Q182" s="72">
        <v>25</v>
      </c>
      <c r="R182" s="60">
        <f t="shared" si="63"/>
        <v>0.4214285663196019</v>
      </c>
      <c r="S182" s="108">
        <v>0.44999998807907104</v>
      </c>
      <c r="T182" s="163">
        <v>0</v>
      </c>
      <c r="U182" s="177">
        <f t="shared" si="64"/>
        <v>6</v>
      </c>
      <c r="V182" s="230">
        <v>13</v>
      </c>
      <c r="W182" s="188">
        <v>6.1224489795918366E-2</v>
      </c>
      <c r="X182" s="183">
        <v>49</v>
      </c>
      <c r="Y182" s="225">
        <f t="shared" si="65"/>
        <v>0.10408163035923816</v>
      </c>
      <c r="Z182" s="184">
        <v>0.16122448444366455</v>
      </c>
      <c r="AA182" s="152">
        <v>0</v>
      </c>
      <c r="AB182" s="177">
        <f t="shared" si="66"/>
        <v>17</v>
      </c>
      <c r="AC182" s="234">
        <v>38</v>
      </c>
      <c r="AD182" s="155">
        <v>0</v>
      </c>
      <c r="AE182" s="221">
        <f t="shared" si="71"/>
        <v>2.142857142857143E-3</v>
      </c>
      <c r="AF182" s="222">
        <v>5.0000000000000001E-3</v>
      </c>
      <c r="AG182" s="31">
        <v>0</v>
      </c>
      <c r="AH182" s="239">
        <f t="shared" si="67"/>
        <v>3</v>
      </c>
      <c r="AI182" s="240">
        <v>5</v>
      </c>
      <c r="AJ182" s="48">
        <v>0</v>
      </c>
      <c r="AK182" s="246">
        <v>2</v>
      </c>
      <c r="AL182" s="247">
        <v>10</v>
      </c>
      <c r="AM182" s="31" t="s">
        <v>35</v>
      </c>
      <c r="AN182" s="32" t="s">
        <v>35</v>
      </c>
      <c r="AO182" s="34" t="s">
        <v>35</v>
      </c>
      <c r="AP182" s="31" t="s">
        <v>35</v>
      </c>
      <c r="AQ182" s="32" t="s">
        <v>35</v>
      </c>
      <c r="AR182" s="34" t="s">
        <v>35</v>
      </c>
      <c r="AS182" s="90">
        <v>0.51219512195121952</v>
      </c>
      <c r="AT182" s="91">
        <v>0.8</v>
      </c>
      <c r="AU182" s="91">
        <v>0.9</v>
      </c>
      <c r="AV182" s="31">
        <v>0</v>
      </c>
      <c r="AW182" s="252">
        <v>61</v>
      </c>
      <c r="AX182" s="253">
        <v>123</v>
      </c>
      <c r="AY182" s="158" t="s">
        <v>35</v>
      </c>
      <c r="AZ182" s="223" t="str">
        <f t="shared" si="68"/>
        <v>No corresponde</v>
      </c>
      <c r="BA182" s="159" t="s">
        <v>35</v>
      </c>
      <c r="BB182" s="31">
        <v>0</v>
      </c>
      <c r="BC182" s="258">
        <v>1</v>
      </c>
      <c r="BD182" s="240">
        <v>3</v>
      </c>
      <c r="BE182" s="31" t="s">
        <v>35</v>
      </c>
      <c r="BF182" s="32" t="s">
        <v>35</v>
      </c>
      <c r="BG182" s="34" t="s">
        <v>35</v>
      </c>
      <c r="BH182" s="83">
        <f t="shared" si="69"/>
        <v>10</v>
      </c>
      <c r="BI182" s="84">
        <f t="shared" si="70"/>
        <v>10</v>
      </c>
      <c r="BK182" s="1">
        <v>1</v>
      </c>
    </row>
    <row r="183" spans="1:63" ht="20.100000000000001" customHeight="1" x14ac:dyDescent="0.25">
      <c r="A183" s="25">
        <v>492</v>
      </c>
      <c r="B183" s="25">
        <v>51001</v>
      </c>
      <c r="C183" s="25" t="s">
        <v>218</v>
      </c>
      <c r="D183" s="25" t="s">
        <v>264</v>
      </c>
      <c r="E183" s="25" t="s">
        <v>265</v>
      </c>
      <c r="F183" s="26">
        <v>1</v>
      </c>
      <c r="G183" s="26">
        <v>3</v>
      </c>
      <c r="H183" s="100">
        <v>2</v>
      </c>
      <c r="I183" s="102" t="s">
        <v>794</v>
      </c>
      <c r="J183" s="101">
        <v>1</v>
      </c>
      <c r="K183" s="63">
        <v>0</v>
      </c>
      <c r="L183" s="64">
        <v>0</v>
      </c>
      <c r="M183" s="26">
        <v>2028</v>
      </c>
      <c r="N183" s="68">
        <v>60.46</v>
      </c>
      <c r="O183" s="103">
        <v>100</v>
      </c>
      <c r="P183" s="71">
        <v>0.82608695652173914</v>
      </c>
      <c r="Q183" s="72">
        <v>46</v>
      </c>
      <c r="R183" s="60">
        <f t="shared" si="63"/>
        <v>0.85822982632595557</v>
      </c>
      <c r="S183" s="108">
        <v>0.90108698606491089</v>
      </c>
      <c r="T183" s="163">
        <v>0</v>
      </c>
      <c r="U183" s="177">
        <f t="shared" si="64"/>
        <v>11</v>
      </c>
      <c r="V183" s="230">
        <v>25</v>
      </c>
      <c r="W183" s="188">
        <v>0</v>
      </c>
      <c r="X183" s="183">
        <v>77</v>
      </c>
      <c r="Y183" s="225">
        <f t="shared" si="65"/>
        <v>5.3571428571428568E-2</v>
      </c>
      <c r="Z183" s="184">
        <v>0.125</v>
      </c>
      <c r="AA183" s="152">
        <v>0</v>
      </c>
      <c r="AB183" s="177">
        <f t="shared" si="66"/>
        <v>24</v>
      </c>
      <c r="AC183" s="234">
        <v>56</v>
      </c>
      <c r="AD183" s="31" t="s">
        <v>35</v>
      </c>
      <c r="AE183" s="32" t="s">
        <v>35</v>
      </c>
      <c r="AF183" s="34" t="s">
        <v>35</v>
      </c>
      <c r="AG183" s="31">
        <v>0</v>
      </c>
      <c r="AH183" s="239">
        <f t="shared" si="67"/>
        <v>7</v>
      </c>
      <c r="AI183" s="240">
        <v>15</v>
      </c>
      <c r="AJ183" s="48">
        <v>0</v>
      </c>
      <c r="AK183" s="246">
        <v>2</v>
      </c>
      <c r="AL183" s="247">
        <v>10</v>
      </c>
      <c r="AM183" s="111">
        <v>0</v>
      </c>
      <c r="AN183" s="172">
        <f>((AO183-AM183)*3/7)+AM183</f>
        <v>0.36428571428571427</v>
      </c>
      <c r="AO183" s="113">
        <v>0.85</v>
      </c>
      <c r="AP183" s="111">
        <v>0</v>
      </c>
      <c r="AQ183" s="172">
        <f>((AR183-AP183)*3/7)+AP183</f>
        <v>0.36428571428571427</v>
      </c>
      <c r="AR183" s="113">
        <v>0.85</v>
      </c>
      <c r="AS183" s="90">
        <v>0.77272727272727271</v>
      </c>
      <c r="AT183" s="91">
        <v>0.8</v>
      </c>
      <c r="AU183" s="91">
        <v>0.9</v>
      </c>
      <c r="AV183" s="31">
        <v>0</v>
      </c>
      <c r="AW183" s="252">
        <v>146</v>
      </c>
      <c r="AX183" s="253">
        <v>292</v>
      </c>
      <c r="AY183" s="158">
        <v>0</v>
      </c>
      <c r="AZ183" s="176">
        <f t="shared" si="68"/>
        <v>0</v>
      </c>
      <c r="BA183" s="159">
        <v>1</v>
      </c>
      <c r="BB183" s="31">
        <v>0</v>
      </c>
      <c r="BC183" s="258">
        <v>1</v>
      </c>
      <c r="BD183" s="240">
        <v>3</v>
      </c>
      <c r="BE183" s="31" t="s">
        <v>35</v>
      </c>
      <c r="BF183" s="32" t="s">
        <v>35</v>
      </c>
      <c r="BG183" s="34" t="s">
        <v>35</v>
      </c>
      <c r="BH183" s="83">
        <f t="shared" si="69"/>
        <v>11</v>
      </c>
      <c r="BI183" s="84">
        <f t="shared" si="70"/>
        <v>12</v>
      </c>
      <c r="BK183" s="1">
        <v>1</v>
      </c>
    </row>
    <row r="184" spans="1:63" ht="20.100000000000001" customHeight="1" x14ac:dyDescent="0.25">
      <c r="A184" s="25">
        <v>496</v>
      </c>
      <c r="B184" s="25">
        <v>51005</v>
      </c>
      <c r="C184" s="25" t="s">
        <v>218</v>
      </c>
      <c r="D184" s="25" t="s">
        <v>264</v>
      </c>
      <c r="E184" s="25" t="s">
        <v>266</v>
      </c>
      <c r="F184" s="26">
        <v>1</v>
      </c>
      <c r="G184" s="26">
        <v>2</v>
      </c>
      <c r="H184" s="100">
        <v>2</v>
      </c>
      <c r="I184" s="102" t="s">
        <v>794</v>
      </c>
      <c r="J184" s="101">
        <v>1</v>
      </c>
      <c r="K184" s="63">
        <v>0</v>
      </c>
      <c r="L184" s="64">
        <v>0</v>
      </c>
      <c r="M184" s="26">
        <v>4015</v>
      </c>
      <c r="N184" s="68">
        <v>62.33</v>
      </c>
      <c r="O184" s="103">
        <v>100</v>
      </c>
      <c r="P184" s="71">
        <v>0.6</v>
      </c>
      <c r="Q184" s="72">
        <v>85</v>
      </c>
      <c r="R184" s="60">
        <f t="shared" si="63"/>
        <v>0.6321428622518267</v>
      </c>
      <c r="S184" s="108">
        <v>0.67500001192092896</v>
      </c>
      <c r="T184" s="163">
        <v>0</v>
      </c>
      <c r="U184" s="177">
        <f t="shared" si="64"/>
        <v>16</v>
      </c>
      <c r="V184" s="230">
        <v>36</v>
      </c>
      <c r="W184" s="188">
        <v>0</v>
      </c>
      <c r="X184" s="183">
        <v>156</v>
      </c>
      <c r="Y184" s="225">
        <f t="shared" si="65"/>
        <v>5.3571428571428568E-2</v>
      </c>
      <c r="Z184" s="184">
        <v>0.125</v>
      </c>
      <c r="AA184" s="152">
        <v>0</v>
      </c>
      <c r="AB184" s="177">
        <f t="shared" si="66"/>
        <v>25</v>
      </c>
      <c r="AC184" s="234">
        <v>57</v>
      </c>
      <c r="AD184" s="155">
        <v>0</v>
      </c>
      <c r="AE184" s="221">
        <f t="shared" si="71"/>
        <v>2.142857142857143E-3</v>
      </c>
      <c r="AF184" s="222">
        <v>5.0000000000000001E-3</v>
      </c>
      <c r="AG184" s="31">
        <v>0</v>
      </c>
      <c r="AH184" s="239">
        <f t="shared" si="67"/>
        <v>11</v>
      </c>
      <c r="AI184" s="240">
        <v>25</v>
      </c>
      <c r="AJ184" s="48">
        <v>0</v>
      </c>
      <c r="AK184" s="246">
        <v>6</v>
      </c>
      <c r="AL184" s="247">
        <v>14</v>
      </c>
      <c r="AM184" s="31" t="s">
        <v>35</v>
      </c>
      <c r="AN184" s="32" t="s">
        <v>35</v>
      </c>
      <c r="AO184" s="34" t="s">
        <v>35</v>
      </c>
      <c r="AP184" s="31" t="s">
        <v>35</v>
      </c>
      <c r="AQ184" s="32" t="s">
        <v>35</v>
      </c>
      <c r="AR184" s="34" t="s">
        <v>35</v>
      </c>
      <c r="AS184" s="90">
        <v>0.8288288288288288</v>
      </c>
      <c r="AT184" s="91">
        <v>0.9</v>
      </c>
      <c r="AU184" s="91">
        <v>0.95</v>
      </c>
      <c r="AV184" s="31">
        <v>0</v>
      </c>
      <c r="AW184" s="252">
        <v>158</v>
      </c>
      <c r="AX184" s="253">
        <v>317</v>
      </c>
      <c r="AY184" s="158">
        <v>0</v>
      </c>
      <c r="AZ184" s="176">
        <f t="shared" si="68"/>
        <v>0</v>
      </c>
      <c r="BA184" s="159">
        <v>1</v>
      </c>
      <c r="BB184" s="31">
        <v>0</v>
      </c>
      <c r="BC184" s="258">
        <v>1</v>
      </c>
      <c r="BD184" s="240">
        <v>3</v>
      </c>
      <c r="BE184" s="31" t="s">
        <v>35</v>
      </c>
      <c r="BF184" s="32" t="s">
        <v>35</v>
      </c>
      <c r="BG184" s="34" t="s">
        <v>35</v>
      </c>
      <c r="BH184" s="83">
        <f t="shared" si="69"/>
        <v>10</v>
      </c>
      <c r="BI184" s="84">
        <f t="shared" si="70"/>
        <v>11</v>
      </c>
      <c r="BK184" s="1">
        <v>1</v>
      </c>
    </row>
    <row r="185" spans="1:63" ht="20.100000000000001" customHeight="1" x14ac:dyDescent="0.25">
      <c r="A185" s="25">
        <v>497</v>
      </c>
      <c r="B185" s="25">
        <v>51006</v>
      </c>
      <c r="C185" s="25" t="s">
        <v>218</v>
      </c>
      <c r="D185" s="25" t="s">
        <v>264</v>
      </c>
      <c r="E185" s="25" t="s">
        <v>267</v>
      </c>
      <c r="F185" s="26">
        <v>1</v>
      </c>
      <c r="G185" s="26">
        <v>2</v>
      </c>
      <c r="H185" s="100">
        <v>1</v>
      </c>
      <c r="I185" s="102" t="s">
        <v>793</v>
      </c>
      <c r="J185" s="101">
        <v>3</v>
      </c>
      <c r="K185" s="63">
        <v>0</v>
      </c>
      <c r="L185" s="64">
        <v>0</v>
      </c>
      <c r="M185" s="26">
        <v>1191</v>
      </c>
      <c r="N185" s="68">
        <v>69.59</v>
      </c>
      <c r="O185" s="103">
        <v>100</v>
      </c>
      <c r="P185" s="71">
        <v>0.6470588235294118</v>
      </c>
      <c r="Q185" s="72">
        <v>17</v>
      </c>
      <c r="R185" s="60">
        <f t="shared" si="63"/>
        <v>0.66848738353793358</v>
      </c>
      <c r="S185" s="108">
        <v>0.69705879688262939</v>
      </c>
      <c r="T185" s="163">
        <v>0</v>
      </c>
      <c r="U185" s="177">
        <f t="shared" si="64"/>
        <v>4</v>
      </c>
      <c r="V185" s="230">
        <v>9</v>
      </c>
      <c r="W185" s="188">
        <v>0</v>
      </c>
      <c r="X185" s="183">
        <v>30</v>
      </c>
      <c r="Y185" s="225">
        <f t="shared" si="65"/>
        <v>4.2857143495764048E-2</v>
      </c>
      <c r="Z185" s="184">
        <v>0.10000000149011612</v>
      </c>
      <c r="AA185" s="152">
        <v>0</v>
      </c>
      <c r="AB185" s="177">
        <f t="shared" si="66"/>
        <v>17</v>
      </c>
      <c r="AC185" s="234">
        <v>39</v>
      </c>
      <c r="AD185" s="155">
        <v>0</v>
      </c>
      <c r="AE185" s="221">
        <f t="shared" si="71"/>
        <v>2.142857142857143E-3</v>
      </c>
      <c r="AF185" s="222">
        <v>5.0000000000000001E-3</v>
      </c>
      <c r="AG185" s="31">
        <v>0</v>
      </c>
      <c r="AH185" s="239">
        <f t="shared" si="67"/>
        <v>3</v>
      </c>
      <c r="AI185" s="240">
        <v>5</v>
      </c>
      <c r="AJ185" s="48">
        <v>0</v>
      </c>
      <c r="AK185" s="246">
        <v>6</v>
      </c>
      <c r="AL185" s="247">
        <v>14</v>
      </c>
      <c r="AM185" s="31" t="s">
        <v>35</v>
      </c>
      <c r="AN185" s="32" t="s">
        <v>35</v>
      </c>
      <c r="AO185" s="34" t="s">
        <v>35</v>
      </c>
      <c r="AP185" s="31" t="s">
        <v>35</v>
      </c>
      <c r="AQ185" s="32" t="s">
        <v>35</v>
      </c>
      <c r="AR185" s="34" t="s">
        <v>35</v>
      </c>
      <c r="AS185" s="90">
        <v>0.9760479041916168</v>
      </c>
      <c r="AT185" s="91">
        <v>1</v>
      </c>
      <c r="AU185" s="91">
        <v>1</v>
      </c>
      <c r="AV185" s="31">
        <v>0</v>
      </c>
      <c r="AW185" s="252">
        <v>79</v>
      </c>
      <c r="AX185" s="253">
        <v>158</v>
      </c>
      <c r="AY185" s="158">
        <v>0</v>
      </c>
      <c r="AZ185" s="176">
        <f t="shared" si="68"/>
        <v>0</v>
      </c>
      <c r="BA185" s="159">
        <v>1</v>
      </c>
      <c r="BB185" s="31">
        <v>0</v>
      </c>
      <c r="BC185" s="258">
        <v>1</v>
      </c>
      <c r="BD185" s="240">
        <v>3</v>
      </c>
      <c r="BE185" s="31" t="s">
        <v>35</v>
      </c>
      <c r="BF185" s="32" t="s">
        <v>35</v>
      </c>
      <c r="BG185" s="34" t="s">
        <v>35</v>
      </c>
      <c r="BH185" s="83">
        <f t="shared" si="69"/>
        <v>10</v>
      </c>
      <c r="BI185" s="84">
        <f t="shared" si="70"/>
        <v>11</v>
      </c>
      <c r="BK185" s="1">
        <v>1</v>
      </c>
    </row>
    <row r="186" spans="1:63" ht="20.100000000000001" customHeight="1" x14ac:dyDescent="0.25">
      <c r="A186" s="25">
        <v>500</v>
      </c>
      <c r="B186" s="25">
        <v>51009</v>
      </c>
      <c r="C186" s="25" t="s">
        <v>218</v>
      </c>
      <c r="D186" s="25" t="s">
        <v>264</v>
      </c>
      <c r="E186" s="25" t="s">
        <v>269</v>
      </c>
      <c r="F186" s="26">
        <v>1</v>
      </c>
      <c r="G186" s="26">
        <v>3</v>
      </c>
      <c r="H186" s="100">
        <v>2</v>
      </c>
      <c r="I186" s="102" t="s">
        <v>794</v>
      </c>
      <c r="J186" s="101">
        <v>3</v>
      </c>
      <c r="K186" s="63">
        <v>0</v>
      </c>
      <c r="L186" s="64">
        <v>0</v>
      </c>
      <c r="M186" s="26">
        <v>1194</v>
      </c>
      <c r="N186" s="68">
        <v>61.25</v>
      </c>
      <c r="O186" s="103">
        <v>100</v>
      </c>
      <c r="P186" s="71">
        <v>0.77777777777777779</v>
      </c>
      <c r="Q186" s="72">
        <v>45</v>
      </c>
      <c r="R186" s="60">
        <f t="shared" si="63"/>
        <v>0.80992063548829818</v>
      </c>
      <c r="S186" s="108">
        <v>0.85277777910232544</v>
      </c>
      <c r="T186" s="163">
        <v>0</v>
      </c>
      <c r="U186" s="177">
        <f t="shared" si="64"/>
        <v>10</v>
      </c>
      <c r="V186" s="230">
        <v>23</v>
      </c>
      <c r="W186" s="188">
        <v>1.5151515151515152E-2</v>
      </c>
      <c r="X186" s="183">
        <v>66</v>
      </c>
      <c r="Y186" s="225">
        <f t="shared" si="65"/>
        <v>6.8722943916465301E-2</v>
      </c>
      <c r="Z186" s="184">
        <v>0.14015151560306549</v>
      </c>
      <c r="AA186" s="152">
        <v>0</v>
      </c>
      <c r="AB186" s="177">
        <f t="shared" si="66"/>
        <v>25</v>
      </c>
      <c r="AC186" s="234">
        <v>58</v>
      </c>
      <c r="AD186" s="31" t="s">
        <v>35</v>
      </c>
      <c r="AE186" s="32" t="s">
        <v>35</v>
      </c>
      <c r="AF186" s="34" t="s">
        <v>35</v>
      </c>
      <c r="AG186" s="31">
        <v>0</v>
      </c>
      <c r="AH186" s="239">
        <f t="shared" si="67"/>
        <v>7</v>
      </c>
      <c r="AI186" s="240">
        <v>15</v>
      </c>
      <c r="AJ186" s="48">
        <v>0</v>
      </c>
      <c r="AK186" s="246">
        <v>6</v>
      </c>
      <c r="AL186" s="247">
        <v>14</v>
      </c>
      <c r="AM186" s="31" t="s">
        <v>35</v>
      </c>
      <c r="AN186" s="32" t="s">
        <v>35</v>
      </c>
      <c r="AO186" s="34" t="s">
        <v>35</v>
      </c>
      <c r="AP186" s="31" t="s">
        <v>35</v>
      </c>
      <c r="AQ186" s="32" t="s">
        <v>35</v>
      </c>
      <c r="AR186" s="34" t="s">
        <v>35</v>
      </c>
      <c r="AS186" s="90">
        <v>0.92592592592592593</v>
      </c>
      <c r="AT186" s="91">
        <v>0.95</v>
      </c>
      <c r="AU186" s="91">
        <v>1</v>
      </c>
      <c r="AV186" s="31">
        <v>0</v>
      </c>
      <c r="AW186" s="252">
        <v>124</v>
      </c>
      <c r="AX186" s="253">
        <v>248</v>
      </c>
      <c r="AY186" s="158" t="s">
        <v>35</v>
      </c>
      <c r="AZ186" s="223" t="str">
        <f t="shared" si="68"/>
        <v>No corresponde</v>
      </c>
      <c r="BA186" s="159" t="s">
        <v>35</v>
      </c>
      <c r="BB186" s="31">
        <v>0</v>
      </c>
      <c r="BC186" s="258">
        <v>1</v>
      </c>
      <c r="BD186" s="240">
        <v>3</v>
      </c>
      <c r="BE186" s="31" t="s">
        <v>35</v>
      </c>
      <c r="BF186" s="32" t="s">
        <v>35</v>
      </c>
      <c r="BG186" s="34" t="s">
        <v>35</v>
      </c>
      <c r="BH186" s="83">
        <f t="shared" si="69"/>
        <v>9</v>
      </c>
      <c r="BI186" s="84">
        <f t="shared" si="70"/>
        <v>9</v>
      </c>
      <c r="BK186" s="1">
        <v>1</v>
      </c>
    </row>
    <row r="187" spans="1:63" ht="20.100000000000001" customHeight="1" x14ac:dyDescent="0.25">
      <c r="A187" s="25">
        <v>504</v>
      </c>
      <c r="B187" s="25">
        <v>51101</v>
      </c>
      <c r="C187" s="25" t="s">
        <v>218</v>
      </c>
      <c r="D187" s="25" t="s">
        <v>270</v>
      </c>
      <c r="E187" s="25" t="s">
        <v>270</v>
      </c>
      <c r="F187" s="26">
        <v>1</v>
      </c>
      <c r="G187" s="26">
        <v>2</v>
      </c>
      <c r="H187" s="100">
        <v>2</v>
      </c>
      <c r="I187" s="102" t="s">
        <v>794</v>
      </c>
      <c r="J187" s="101">
        <v>4</v>
      </c>
      <c r="K187" s="63">
        <v>1</v>
      </c>
      <c r="L187" s="64">
        <v>1</v>
      </c>
      <c r="M187" s="26">
        <v>8456</v>
      </c>
      <c r="N187" s="68">
        <v>66.36</v>
      </c>
      <c r="O187" s="103">
        <v>100</v>
      </c>
      <c r="P187" s="71">
        <v>0.76763485477178428</v>
      </c>
      <c r="Q187" s="72">
        <v>241</v>
      </c>
      <c r="R187" s="60">
        <f t="shared" si="63"/>
        <v>0.79977771274140408</v>
      </c>
      <c r="S187" s="108">
        <v>0.84263485670089722</v>
      </c>
      <c r="T187" s="163">
        <v>0</v>
      </c>
      <c r="U187" s="177">
        <f t="shared" si="64"/>
        <v>36</v>
      </c>
      <c r="V187" s="230">
        <v>84</v>
      </c>
      <c r="W187" s="188">
        <v>0.11602209944751381</v>
      </c>
      <c r="X187" s="183">
        <v>362</v>
      </c>
      <c r="Y187" s="225">
        <f t="shared" si="65"/>
        <v>0.16959352614894663</v>
      </c>
      <c r="Z187" s="184">
        <v>0.24102209508419037</v>
      </c>
      <c r="AA187" s="152">
        <v>0</v>
      </c>
      <c r="AB187" s="177">
        <f t="shared" si="66"/>
        <v>115</v>
      </c>
      <c r="AC187" s="234">
        <v>268</v>
      </c>
      <c r="AD187" s="155">
        <v>0</v>
      </c>
      <c r="AE187" s="221">
        <f t="shared" si="71"/>
        <v>2.142857142857143E-3</v>
      </c>
      <c r="AF187" s="222">
        <v>5.0000000000000001E-3</v>
      </c>
      <c r="AG187" s="31">
        <v>0</v>
      </c>
      <c r="AH187" s="239">
        <f t="shared" si="67"/>
        <v>11</v>
      </c>
      <c r="AI187" s="240">
        <v>25</v>
      </c>
      <c r="AJ187" s="48">
        <v>0</v>
      </c>
      <c r="AK187" s="246">
        <v>6</v>
      </c>
      <c r="AL187" s="247">
        <v>14</v>
      </c>
      <c r="AM187" s="111">
        <v>0</v>
      </c>
      <c r="AN187" s="172">
        <f>((AO187-AM187)*3/7)+AM187</f>
        <v>0.36428571428571427</v>
      </c>
      <c r="AO187" s="113">
        <v>0.85</v>
      </c>
      <c r="AP187" s="111">
        <v>0</v>
      </c>
      <c r="AQ187" s="172">
        <f>((AR187-AP187)*3/7)+AP187</f>
        <v>0.36428571428571427</v>
      </c>
      <c r="AR187" s="113">
        <v>0.85</v>
      </c>
      <c r="AS187" s="90">
        <v>0.92331768388106417</v>
      </c>
      <c r="AT187" s="91">
        <v>0.95</v>
      </c>
      <c r="AU187" s="91">
        <v>1</v>
      </c>
      <c r="AV187" s="31">
        <v>0</v>
      </c>
      <c r="AW187" s="252">
        <v>248</v>
      </c>
      <c r="AX187" s="253">
        <v>497</v>
      </c>
      <c r="AY187" s="158">
        <v>0</v>
      </c>
      <c r="AZ187" s="176">
        <f t="shared" si="68"/>
        <v>1</v>
      </c>
      <c r="BA187" s="159">
        <v>3</v>
      </c>
      <c r="BB187" s="31">
        <v>0</v>
      </c>
      <c r="BC187" s="258">
        <v>1</v>
      </c>
      <c r="BD187" s="240">
        <v>3</v>
      </c>
      <c r="BE187" s="31" t="s">
        <v>35</v>
      </c>
      <c r="BF187" s="32" t="s">
        <v>35</v>
      </c>
      <c r="BG187" s="34" t="s">
        <v>35</v>
      </c>
      <c r="BH187" s="83">
        <f t="shared" si="69"/>
        <v>13</v>
      </c>
      <c r="BI187" s="84">
        <f t="shared" si="70"/>
        <v>13</v>
      </c>
      <c r="BK187" s="1">
        <v>1</v>
      </c>
    </row>
    <row r="188" spans="1:63" ht="20.100000000000001" customHeight="1" x14ac:dyDescent="0.25">
      <c r="A188" s="25">
        <v>505</v>
      </c>
      <c r="B188" s="25">
        <v>51102</v>
      </c>
      <c r="C188" s="25" t="s">
        <v>218</v>
      </c>
      <c r="D188" s="25" t="s">
        <v>270</v>
      </c>
      <c r="E188" s="25" t="s">
        <v>271</v>
      </c>
      <c r="F188" s="26">
        <v>1</v>
      </c>
      <c r="G188" s="26">
        <v>1</v>
      </c>
      <c r="H188" s="100">
        <v>1</v>
      </c>
      <c r="I188" s="102" t="s">
        <v>793</v>
      </c>
      <c r="J188" s="101">
        <v>1</v>
      </c>
      <c r="K188" s="63">
        <v>0</v>
      </c>
      <c r="L188" s="64">
        <v>0</v>
      </c>
      <c r="M188" s="26">
        <v>929</v>
      </c>
      <c r="N188" s="68">
        <v>80.36</v>
      </c>
      <c r="O188" s="103">
        <v>100</v>
      </c>
      <c r="P188" s="71">
        <v>0.73684210526315785</v>
      </c>
      <c r="Q188" s="72">
        <v>38</v>
      </c>
      <c r="R188" s="60">
        <f t="shared" si="63"/>
        <v>0.75827067776730184</v>
      </c>
      <c r="S188" s="108">
        <v>0.78684210777282715</v>
      </c>
      <c r="T188" s="163">
        <v>0</v>
      </c>
      <c r="U188" s="177">
        <f t="shared" si="64"/>
        <v>3</v>
      </c>
      <c r="V188" s="230">
        <v>7</v>
      </c>
      <c r="W188" s="188">
        <v>0</v>
      </c>
      <c r="X188" s="183">
        <v>25</v>
      </c>
      <c r="Y188" s="225">
        <f t="shared" si="65"/>
        <v>4.2857143495764048E-2</v>
      </c>
      <c r="Z188" s="184">
        <v>0.10000000149011612</v>
      </c>
      <c r="AA188" s="152">
        <v>0</v>
      </c>
      <c r="AB188" s="177">
        <f t="shared" si="66"/>
        <v>15</v>
      </c>
      <c r="AC188" s="234">
        <v>35</v>
      </c>
      <c r="AD188" s="155">
        <v>0</v>
      </c>
      <c r="AE188" s="221">
        <f t="shared" si="71"/>
        <v>2.142857142857143E-3</v>
      </c>
      <c r="AF188" s="222">
        <v>5.0000000000000001E-3</v>
      </c>
      <c r="AG188" s="31">
        <v>0</v>
      </c>
      <c r="AH188" s="239">
        <f t="shared" si="67"/>
        <v>3</v>
      </c>
      <c r="AI188" s="240">
        <v>5</v>
      </c>
      <c r="AJ188" s="48">
        <v>0</v>
      </c>
      <c r="AK188" s="246">
        <v>2</v>
      </c>
      <c r="AL188" s="247">
        <v>10</v>
      </c>
      <c r="AM188" s="31" t="s">
        <v>35</v>
      </c>
      <c r="AN188" s="32" t="s">
        <v>35</v>
      </c>
      <c r="AO188" s="34" t="s">
        <v>35</v>
      </c>
      <c r="AP188" s="31" t="s">
        <v>35</v>
      </c>
      <c r="AQ188" s="32" t="s">
        <v>35</v>
      </c>
      <c r="AR188" s="34" t="s">
        <v>35</v>
      </c>
      <c r="AS188" s="90">
        <v>0.35338345864661652</v>
      </c>
      <c r="AT188" s="91">
        <v>0.7</v>
      </c>
      <c r="AU188" s="91">
        <v>0.8</v>
      </c>
      <c r="AV188" s="31">
        <v>0</v>
      </c>
      <c r="AW188" s="252">
        <v>90</v>
      </c>
      <c r="AX188" s="253">
        <v>180</v>
      </c>
      <c r="AY188" s="158" t="s">
        <v>35</v>
      </c>
      <c r="AZ188" s="223" t="str">
        <f t="shared" si="68"/>
        <v>No corresponde</v>
      </c>
      <c r="BA188" s="159" t="s">
        <v>35</v>
      </c>
      <c r="BB188" s="31">
        <v>0</v>
      </c>
      <c r="BC188" s="258">
        <v>1</v>
      </c>
      <c r="BD188" s="240">
        <v>3</v>
      </c>
      <c r="BE188" s="31" t="s">
        <v>35</v>
      </c>
      <c r="BF188" s="32" t="s">
        <v>35</v>
      </c>
      <c r="BG188" s="34" t="s">
        <v>35</v>
      </c>
      <c r="BH188" s="83">
        <f t="shared" si="69"/>
        <v>10</v>
      </c>
      <c r="BI188" s="84">
        <f t="shared" si="70"/>
        <v>10</v>
      </c>
      <c r="BK188" s="1">
        <v>1</v>
      </c>
    </row>
    <row r="189" spans="1:63" ht="20.100000000000001" customHeight="1" x14ac:dyDescent="0.25">
      <c r="A189" s="25">
        <v>510</v>
      </c>
      <c r="B189" s="25">
        <v>51107</v>
      </c>
      <c r="C189" s="25" t="s">
        <v>218</v>
      </c>
      <c r="D189" s="25" t="s">
        <v>270</v>
      </c>
      <c r="E189" s="25" t="s">
        <v>273</v>
      </c>
      <c r="F189" s="26">
        <v>1</v>
      </c>
      <c r="G189" s="26">
        <v>2</v>
      </c>
      <c r="H189" s="100">
        <v>1</v>
      </c>
      <c r="I189" s="102" t="s">
        <v>793</v>
      </c>
      <c r="J189" s="101">
        <v>4</v>
      </c>
      <c r="K189" s="63">
        <v>1</v>
      </c>
      <c r="L189" s="64">
        <v>1</v>
      </c>
      <c r="M189" s="26">
        <v>1283</v>
      </c>
      <c r="N189" s="68">
        <v>69.45</v>
      </c>
      <c r="O189" s="103">
        <v>100</v>
      </c>
      <c r="P189" s="71">
        <v>0.77777777777777779</v>
      </c>
      <c r="Q189" s="72">
        <v>27</v>
      </c>
      <c r="R189" s="60">
        <f t="shared" si="63"/>
        <v>0.79920635999195155</v>
      </c>
      <c r="S189" s="108">
        <v>0.82777780294418335</v>
      </c>
      <c r="T189" s="163">
        <v>0</v>
      </c>
      <c r="U189" s="177">
        <f t="shared" si="64"/>
        <v>5</v>
      </c>
      <c r="V189" s="230">
        <v>10</v>
      </c>
      <c r="W189" s="188">
        <v>4.1666666666666664E-2</v>
      </c>
      <c r="X189" s="183">
        <v>48</v>
      </c>
      <c r="Y189" s="225">
        <f t="shared" si="65"/>
        <v>8.4523809098062064E-2</v>
      </c>
      <c r="Z189" s="184">
        <v>0.14166666567325592</v>
      </c>
      <c r="AA189" s="152">
        <v>0</v>
      </c>
      <c r="AB189" s="177">
        <f t="shared" si="66"/>
        <v>19</v>
      </c>
      <c r="AC189" s="234">
        <v>44</v>
      </c>
      <c r="AD189" s="155">
        <v>0</v>
      </c>
      <c r="AE189" s="221">
        <f t="shared" si="71"/>
        <v>2.142857142857143E-3</v>
      </c>
      <c r="AF189" s="222">
        <v>5.0000000000000001E-3</v>
      </c>
      <c r="AG189" s="31">
        <v>0</v>
      </c>
      <c r="AH189" s="239">
        <f t="shared" si="67"/>
        <v>3</v>
      </c>
      <c r="AI189" s="240">
        <v>5</v>
      </c>
      <c r="AJ189" s="48">
        <v>0</v>
      </c>
      <c r="AK189" s="246">
        <v>6</v>
      </c>
      <c r="AL189" s="247">
        <v>14</v>
      </c>
      <c r="AM189" s="31" t="s">
        <v>35</v>
      </c>
      <c r="AN189" s="32" t="s">
        <v>35</v>
      </c>
      <c r="AO189" s="34" t="s">
        <v>35</v>
      </c>
      <c r="AP189" s="31" t="s">
        <v>35</v>
      </c>
      <c r="AQ189" s="32" t="s">
        <v>35</v>
      </c>
      <c r="AR189" s="34" t="s">
        <v>35</v>
      </c>
      <c r="AS189" s="90">
        <v>0.95652173913043481</v>
      </c>
      <c r="AT189" s="91">
        <v>1</v>
      </c>
      <c r="AU189" s="91">
        <v>1</v>
      </c>
      <c r="AV189" s="31">
        <v>0</v>
      </c>
      <c r="AW189" s="252">
        <v>89</v>
      </c>
      <c r="AX189" s="253">
        <v>178</v>
      </c>
      <c r="AY189" s="158" t="s">
        <v>35</v>
      </c>
      <c r="AZ189" s="223" t="str">
        <f t="shared" si="68"/>
        <v>No corresponde</v>
      </c>
      <c r="BA189" s="159" t="s">
        <v>35</v>
      </c>
      <c r="BB189" s="31">
        <v>0</v>
      </c>
      <c r="BC189" s="258">
        <v>1</v>
      </c>
      <c r="BD189" s="240">
        <v>3</v>
      </c>
      <c r="BE189" s="31" t="s">
        <v>35</v>
      </c>
      <c r="BF189" s="32" t="s">
        <v>35</v>
      </c>
      <c r="BG189" s="34" t="s">
        <v>35</v>
      </c>
      <c r="BH189" s="83">
        <f t="shared" si="69"/>
        <v>10</v>
      </c>
      <c r="BI189" s="84">
        <f t="shared" si="70"/>
        <v>10</v>
      </c>
      <c r="BK189" s="1">
        <v>1</v>
      </c>
    </row>
    <row r="190" spans="1:63" ht="20.100000000000001" customHeight="1" x14ac:dyDescent="0.25">
      <c r="A190" s="25">
        <v>512</v>
      </c>
      <c r="B190" s="25">
        <v>60102</v>
      </c>
      <c r="C190" s="25" t="s">
        <v>274</v>
      </c>
      <c r="D190" s="25" t="s">
        <v>274</v>
      </c>
      <c r="E190" s="25" t="s">
        <v>43</v>
      </c>
      <c r="F190" s="26">
        <v>1</v>
      </c>
      <c r="G190" s="26">
        <v>1</v>
      </c>
      <c r="H190" s="100">
        <v>1</v>
      </c>
      <c r="I190" s="102" t="s">
        <v>793</v>
      </c>
      <c r="J190" s="101">
        <v>2</v>
      </c>
      <c r="K190" s="63">
        <v>0</v>
      </c>
      <c r="L190" s="64">
        <v>0</v>
      </c>
      <c r="M190" s="26">
        <v>13483</v>
      </c>
      <c r="N190" s="68">
        <v>79.489999999999995</v>
      </c>
      <c r="O190" s="103">
        <v>100</v>
      </c>
      <c r="P190" s="71">
        <v>0.37171052631578949</v>
      </c>
      <c r="Q190" s="72">
        <v>304</v>
      </c>
      <c r="R190" s="60">
        <f t="shared" si="63"/>
        <v>0.39313909545876929</v>
      </c>
      <c r="S190" s="108">
        <v>0.42171052098274231</v>
      </c>
      <c r="T190" s="163">
        <v>0</v>
      </c>
      <c r="U190" s="177">
        <f t="shared" si="64"/>
        <v>51</v>
      </c>
      <c r="V190" s="230">
        <v>117</v>
      </c>
      <c r="W190" s="188">
        <v>0.41437632135306551</v>
      </c>
      <c r="X190" s="183">
        <v>473</v>
      </c>
      <c r="Y190" s="225">
        <f t="shared" si="65"/>
        <v>0.45723347318600899</v>
      </c>
      <c r="Z190" s="184">
        <v>0.51437634229660034</v>
      </c>
      <c r="AA190" s="152">
        <v>0</v>
      </c>
      <c r="AB190" s="177">
        <f t="shared" si="66"/>
        <v>120</v>
      </c>
      <c r="AC190" s="234">
        <v>279</v>
      </c>
      <c r="AD190" s="155">
        <v>0</v>
      </c>
      <c r="AE190" s="221">
        <f t="shared" si="71"/>
        <v>2.142857142857143E-3</v>
      </c>
      <c r="AF190" s="222">
        <v>5.0000000000000001E-3</v>
      </c>
      <c r="AG190" s="31">
        <v>0</v>
      </c>
      <c r="AH190" s="239">
        <f t="shared" si="67"/>
        <v>15</v>
      </c>
      <c r="AI190" s="240">
        <v>35</v>
      </c>
      <c r="AJ190" s="48">
        <v>0</v>
      </c>
      <c r="AK190" s="246">
        <v>2</v>
      </c>
      <c r="AL190" s="247">
        <v>10</v>
      </c>
      <c r="AM190" s="31" t="s">
        <v>35</v>
      </c>
      <c r="AN190" s="32" t="s">
        <v>35</v>
      </c>
      <c r="AO190" s="34" t="s">
        <v>35</v>
      </c>
      <c r="AP190" s="31" t="s">
        <v>35</v>
      </c>
      <c r="AQ190" s="32" t="s">
        <v>35</v>
      </c>
      <c r="AR190" s="34" t="s">
        <v>35</v>
      </c>
      <c r="AS190" s="90">
        <v>0.8054830287206266</v>
      </c>
      <c r="AT190" s="91">
        <v>0.9</v>
      </c>
      <c r="AU190" s="91">
        <v>0.95</v>
      </c>
      <c r="AV190" s="31">
        <v>0</v>
      </c>
      <c r="AW190" s="252">
        <v>252</v>
      </c>
      <c r="AX190" s="253">
        <v>505</v>
      </c>
      <c r="AY190" s="158">
        <v>0</v>
      </c>
      <c r="AZ190" s="176">
        <f t="shared" si="68"/>
        <v>2</v>
      </c>
      <c r="BA190" s="159">
        <v>5</v>
      </c>
      <c r="BB190" s="31">
        <v>0</v>
      </c>
      <c r="BC190" s="258">
        <v>1</v>
      </c>
      <c r="BD190" s="240">
        <v>3</v>
      </c>
      <c r="BE190" s="31" t="s">
        <v>35</v>
      </c>
      <c r="BF190" s="32" t="s">
        <v>35</v>
      </c>
      <c r="BG190" s="34" t="s">
        <v>35</v>
      </c>
      <c r="BH190" s="83">
        <f t="shared" si="69"/>
        <v>11</v>
      </c>
      <c r="BI190" s="84">
        <f t="shared" si="70"/>
        <v>11</v>
      </c>
      <c r="BK190" s="1">
        <v>1</v>
      </c>
    </row>
    <row r="191" spans="1:63" ht="20.100000000000001" customHeight="1" x14ac:dyDescent="0.25">
      <c r="A191" s="25">
        <v>515</v>
      </c>
      <c r="B191" s="25">
        <v>60105</v>
      </c>
      <c r="C191" s="25" t="s">
        <v>274</v>
      </c>
      <c r="D191" s="25" t="s">
        <v>274</v>
      </c>
      <c r="E191" s="25" t="s">
        <v>275</v>
      </c>
      <c r="F191" s="26">
        <v>1</v>
      </c>
      <c r="G191" s="26">
        <v>2</v>
      </c>
      <c r="H191" s="100">
        <v>1</v>
      </c>
      <c r="I191" s="102" t="s">
        <v>793</v>
      </c>
      <c r="J191" s="101">
        <v>4</v>
      </c>
      <c r="K191" s="63">
        <v>1</v>
      </c>
      <c r="L191" s="64">
        <v>0</v>
      </c>
      <c r="M191" s="26">
        <v>24245</v>
      </c>
      <c r="N191" s="68">
        <v>76.819999999999993</v>
      </c>
      <c r="O191" s="103">
        <v>100</v>
      </c>
      <c r="P191" s="71">
        <v>0.80105263157894735</v>
      </c>
      <c r="Q191" s="72">
        <v>950</v>
      </c>
      <c r="R191" s="60">
        <f t="shared" ref="R191:R205" si="72">((S191-P191)*3/7)+P191</f>
        <v>0.82248120741736619</v>
      </c>
      <c r="S191" s="108">
        <v>0.85105264186859131</v>
      </c>
      <c r="T191" s="163">
        <v>0</v>
      </c>
      <c r="U191" s="177">
        <f t="shared" ref="U191:U205" si="73">ROUNDUP(((V191-T191)*3/7)+T191,0)</f>
        <v>135</v>
      </c>
      <c r="V191" s="230">
        <v>314</v>
      </c>
      <c r="W191" s="188">
        <v>2.7636363636363636E-2</v>
      </c>
      <c r="X191" s="183">
        <v>1375</v>
      </c>
      <c r="Y191" s="225">
        <f t="shared" ref="Y191:Y205" si="74">((Z191-W191)*3/7)+W191</f>
        <v>7.049350413873598E-2</v>
      </c>
      <c r="Z191" s="184">
        <v>0.12763635814189911</v>
      </c>
      <c r="AA191" s="152">
        <v>0</v>
      </c>
      <c r="AB191" s="177">
        <f t="shared" ref="AB191:AB205" si="75">ROUNDUP(((AC191-AA191)*3/7)+AA191,0)</f>
        <v>323</v>
      </c>
      <c r="AC191" s="234">
        <v>752</v>
      </c>
      <c r="AD191" s="155">
        <v>0</v>
      </c>
      <c r="AE191" s="221">
        <f t="shared" ref="AE191:AE205" si="76">((AF191-AD191)*3/7)+AD191</f>
        <v>2.142857142857143E-3</v>
      </c>
      <c r="AF191" s="222">
        <v>5.0000000000000001E-3</v>
      </c>
      <c r="AG191" s="31">
        <v>0</v>
      </c>
      <c r="AH191" s="239">
        <f t="shared" ref="AH191:AH205" si="77">ROUNDUP(((AI191-AG191)*3/7)+AG191,0)</f>
        <v>15</v>
      </c>
      <c r="AI191" s="240">
        <v>35</v>
      </c>
      <c r="AJ191" s="48">
        <v>0</v>
      </c>
      <c r="AK191" s="246">
        <v>6</v>
      </c>
      <c r="AL191" s="247">
        <v>14</v>
      </c>
      <c r="AM191" s="31" t="s">
        <v>35</v>
      </c>
      <c r="AN191" s="32" t="s">
        <v>35</v>
      </c>
      <c r="AO191" s="34" t="s">
        <v>35</v>
      </c>
      <c r="AP191" s="31" t="s">
        <v>35</v>
      </c>
      <c r="AQ191" s="32" t="s">
        <v>35</v>
      </c>
      <c r="AR191" s="34" t="s">
        <v>35</v>
      </c>
      <c r="AS191" s="90">
        <v>0.96748612212529739</v>
      </c>
      <c r="AT191" s="91">
        <v>1</v>
      </c>
      <c r="AU191" s="91">
        <v>1</v>
      </c>
      <c r="AV191" s="31">
        <v>0</v>
      </c>
      <c r="AW191" s="252">
        <v>430</v>
      </c>
      <c r="AX191" s="253">
        <v>860</v>
      </c>
      <c r="AY191" s="158">
        <v>0</v>
      </c>
      <c r="AZ191" s="176">
        <f t="shared" ref="AZ191:AZ205" si="78">IFERROR(ROUND(((BA191-AY191)*3/7)+AY191,0),"No corresponde")</f>
        <v>5</v>
      </c>
      <c r="BA191" s="159">
        <v>12</v>
      </c>
      <c r="BB191" s="31">
        <v>0</v>
      </c>
      <c r="BC191" s="258">
        <v>1</v>
      </c>
      <c r="BD191" s="240">
        <v>3</v>
      </c>
      <c r="BE191" s="31" t="s">
        <v>35</v>
      </c>
      <c r="BF191" s="32" t="s">
        <v>35</v>
      </c>
      <c r="BG191" s="34" t="s">
        <v>35</v>
      </c>
      <c r="BH191" s="83">
        <f t="shared" ref="BH191:BH205" si="79">COUNTIF(AZ191,"&gt;0")+COUNTIF(R191,"&gt;0")+COUNTIF(U191,"&gt;0")+COUNTIF(Y191,"&gt;0")+COUNTIF(AB191,"&gt;0")+COUNTIF(AE191,"&gt;0")+COUNTIF(AH191,"&gt;0")+COUNTIF(AK191,"&gt;0")+COUNTIF(AT191,"&gt;0")+COUNTIF(AW191,"&gt;0")+COUNTIF(AN191,"&gt;0")+COUNTIF(AQ191,"&gt;0")+COUNTIF(BC191,"&gt;0")+COUNTIF(BF191,"&gt;0")</f>
        <v>11</v>
      </c>
      <c r="BI191" s="84">
        <f t="shared" ref="BI191:BI205" si="80">COUNTIF(BA191,"&gt;0")+COUNTIF(S191,"&gt;0")+COUNTIF(V191,"&gt;0")+COUNTIF(Z191,"&gt;0")+COUNTIF(AC191,"&gt;0")+COUNTIF(AF191,"&gt;0")+COUNTIF(AI191,"&gt;0")+COUNTIF(AL191,"&gt;0")+COUNTIF(AU191,"&gt;0")+COUNTIF(AX191,"&gt;0")+COUNTIF(AO191,"&gt;0")+COUNTIF(AR191,"&gt;0")+COUNTIF(BD191,"&gt;0")+COUNTIF(BG191,"&gt;0")</f>
        <v>11</v>
      </c>
      <c r="BK191" s="1">
        <v>1</v>
      </c>
    </row>
    <row r="192" spans="1:63" ht="20.100000000000001" customHeight="1" x14ac:dyDescent="0.25">
      <c r="A192" s="25">
        <v>516</v>
      </c>
      <c r="B192" s="25">
        <v>60106</v>
      </c>
      <c r="C192" s="25" t="s">
        <v>274</v>
      </c>
      <c r="D192" s="25" t="s">
        <v>274</v>
      </c>
      <c r="E192" s="25" t="s">
        <v>276</v>
      </c>
      <c r="F192" s="26">
        <v>1</v>
      </c>
      <c r="G192" s="26">
        <v>2</v>
      </c>
      <c r="H192" s="100">
        <v>4</v>
      </c>
      <c r="I192" s="102" t="s">
        <v>795</v>
      </c>
      <c r="J192" s="101">
        <v>4</v>
      </c>
      <c r="K192" s="63">
        <v>1</v>
      </c>
      <c r="L192" s="64">
        <v>1</v>
      </c>
      <c r="M192" s="26">
        <v>14715</v>
      </c>
      <c r="N192" s="68">
        <v>76.98</v>
      </c>
      <c r="O192" s="103">
        <v>82.761372705506787</v>
      </c>
      <c r="P192" s="71">
        <v>0.73032069970845481</v>
      </c>
      <c r="Q192" s="72">
        <v>686</v>
      </c>
      <c r="R192" s="60">
        <f t="shared" si="72"/>
        <v>0.78389212500299332</v>
      </c>
      <c r="S192" s="108">
        <v>0.85532069206237793</v>
      </c>
      <c r="T192" s="163">
        <v>0</v>
      </c>
      <c r="U192" s="177">
        <f t="shared" si="73"/>
        <v>101</v>
      </c>
      <c r="V192" s="230">
        <v>235</v>
      </c>
      <c r="W192" s="188">
        <v>7.0351758793969852E-3</v>
      </c>
      <c r="X192" s="183">
        <v>995</v>
      </c>
      <c r="Y192" s="225">
        <f t="shared" si="74"/>
        <v>8.2035176765122869E-2</v>
      </c>
      <c r="Z192" s="184">
        <v>0.1820351779460907</v>
      </c>
      <c r="AA192" s="152">
        <v>0</v>
      </c>
      <c r="AB192" s="177">
        <f t="shared" si="75"/>
        <v>231</v>
      </c>
      <c r="AC192" s="234">
        <v>537</v>
      </c>
      <c r="AD192" s="155">
        <v>0</v>
      </c>
      <c r="AE192" s="221">
        <f t="shared" si="76"/>
        <v>2.142857142857143E-3</v>
      </c>
      <c r="AF192" s="222">
        <v>5.0000000000000001E-3</v>
      </c>
      <c r="AG192" s="31">
        <v>0</v>
      </c>
      <c r="AH192" s="239">
        <f t="shared" si="77"/>
        <v>15</v>
      </c>
      <c r="AI192" s="240">
        <v>35</v>
      </c>
      <c r="AJ192" s="48">
        <v>0</v>
      </c>
      <c r="AK192" s="246">
        <v>6</v>
      </c>
      <c r="AL192" s="247">
        <v>14</v>
      </c>
      <c r="AM192" s="31" t="s">
        <v>35</v>
      </c>
      <c r="AN192" s="32" t="s">
        <v>35</v>
      </c>
      <c r="AO192" s="34" t="s">
        <v>35</v>
      </c>
      <c r="AP192" s="31" t="s">
        <v>35</v>
      </c>
      <c r="AQ192" s="32" t="s">
        <v>35</v>
      </c>
      <c r="AR192" s="34" t="s">
        <v>35</v>
      </c>
      <c r="AS192" s="90">
        <v>0.94963273871983211</v>
      </c>
      <c r="AT192" s="91">
        <v>1</v>
      </c>
      <c r="AU192" s="91">
        <v>1</v>
      </c>
      <c r="AV192" s="31">
        <v>0</v>
      </c>
      <c r="AW192" s="252">
        <v>373</v>
      </c>
      <c r="AX192" s="253">
        <v>747</v>
      </c>
      <c r="AY192" s="158">
        <v>0</v>
      </c>
      <c r="AZ192" s="176">
        <f t="shared" si="78"/>
        <v>3</v>
      </c>
      <c r="BA192" s="159">
        <v>7</v>
      </c>
      <c r="BB192" s="31">
        <v>0</v>
      </c>
      <c r="BC192" s="258">
        <v>1</v>
      </c>
      <c r="BD192" s="240">
        <v>3</v>
      </c>
      <c r="BE192" s="31" t="s">
        <v>35</v>
      </c>
      <c r="BF192" s="32" t="s">
        <v>35</v>
      </c>
      <c r="BG192" s="34" t="s">
        <v>35</v>
      </c>
      <c r="BH192" s="83">
        <f t="shared" si="79"/>
        <v>11</v>
      </c>
      <c r="BI192" s="84">
        <f t="shared" si="80"/>
        <v>11</v>
      </c>
      <c r="BK192" s="1">
        <v>1</v>
      </c>
    </row>
    <row r="193" spans="1:63" ht="20.100000000000001" customHeight="1" x14ac:dyDescent="0.25">
      <c r="A193" s="25">
        <v>519</v>
      </c>
      <c r="B193" s="25">
        <v>60109</v>
      </c>
      <c r="C193" s="25" t="s">
        <v>274</v>
      </c>
      <c r="D193" s="25" t="s">
        <v>274</v>
      </c>
      <c r="E193" s="25" t="s">
        <v>47</v>
      </c>
      <c r="F193" s="26">
        <v>1</v>
      </c>
      <c r="G193" s="26">
        <v>2</v>
      </c>
      <c r="H193" s="100">
        <v>1</v>
      </c>
      <c r="I193" s="102" t="s">
        <v>793</v>
      </c>
      <c r="J193" s="101">
        <v>1</v>
      </c>
      <c r="K193" s="63">
        <v>0</v>
      </c>
      <c r="L193" s="64">
        <v>0</v>
      </c>
      <c r="M193" s="26">
        <v>9671</v>
      </c>
      <c r="N193" s="68">
        <v>69.62</v>
      </c>
      <c r="O193" s="103">
        <v>100</v>
      </c>
      <c r="P193" s="71">
        <v>0.57831325301204817</v>
      </c>
      <c r="Q193" s="72">
        <v>332</v>
      </c>
      <c r="R193" s="60">
        <f t="shared" si="72"/>
        <v>0.59974182031651169</v>
      </c>
      <c r="S193" s="108">
        <v>0.62831324338912964</v>
      </c>
      <c r="T193" s="163">
        <v>0</v>
      </c>
      <c r="U193" s="177">
        <f t="shared" si="73"/>
        <v>46</v>
      </c>
      <c r="V193" s="230">
        <v>107</v>
      </c>
      <c r="W193" s="188">
        <v>2.0964360587002098E-3</v>
      </c>
      <c r="X193" s="183">
        <v>477</v>
      </c>
      <c r="Y193" s="225">
        <f t="shared" si="74"/>
        <v>4.4953579922642102E-2</v>
      </c>
      <c r="Z193" s="184">
        <v>0.10209643840789795</v>
      </c>
      <c r="AA193" s="152">
        <v>0</v>
      </c>
      <c r="AB193" s="177">
        <f t="shared" si="75"/>
        <v>126</v>
      </c>
      <c r="AC193" s="234">
        <v>294</v>
      </c>
      <c r="AD193" s="155">
        <v>0</v>
      </c>
      <c r="AE193" s="221">
        <f t="shared" si="76"/>
        <v>2.142857142857143E-3</v>
      </c>
      <c r="AF193" s="222">
        <v>5.0000000000000001E-3</v>
      </c>
      <c r="AG193" s="31">
        <v>0</v>
      </c>
      <c r="AH193" s="239">
        <f t="shared" si="77"/>
        <v>11</v>
      </c>
      <c r="AI193" s="240">
        <v>25</v>
      </c>
      <c r="AJ193" s="48">
        <v>0</v>
      </c>
      <c r="AK193" s="246">
        <v>2</v>
      </c>
      <c r="AL193" s="247">
        <v>10</v>
      </c>
      <c r="AM193" s="31" t="s">
        <v>35</v>
      </c>
      <c r="AN193" s="32" t="s">
        <v>35</v>
      </c>
      <c r="AO193" s="34" t="s">
        <v>35</v>
      </c>
      <c r="AP193" s="31" t="s">
        <v>35</v>
      </c>
      <c r="AQ193" s="32" t="s">
        <v>35</v>
      </c>
      <c r="AR193" s="34" t="s">
        <v>35</v>
      </c>
      <c r="AS193" s="90">
        <v>0.3641304347826087</v>
      </c>
      <c r="AT193" s="91">
        <v>0.7</v>
      </c>
      <c r="AU193" s="91">
        <v>0.8</v>
      </c>
      <c r="AV193" s="31">
        <v>0</v>
      </c>
      <c r="AW193" s="252">
        <v>287</v>
      </c>
      <c r="AX193" s="253">
        <v>574</v>
      </c>
      <c r="AY193" s="158">
        <v>0</v>
      </c>
      <c r="AZ193" s="176">
        <f t="shared" si="78"/>
        <v>3</v>
      </c>
      <c r="BA193" s="159">
        <v>8</v>
      </c>
      <c r="BB193" s="31">
        <v>0</v>
      </c>
      <c r="BC193" s="258">
        <v>1</v>
      </c>
      <c r="BD193" s="240">
        <v>3</v>
      </c>
      <c r="BE193" s="31" t="s">
        <v>35</v>
      </c>
      <c r="BF193" s="32" t="s">
        <v>35</v>
      </c>
      <c r="BG193" s="34" t="s">
        <v>35</v>
      </c>
      <c r="BH193" s="83">
        <f t="shared" si="79"/>
        <v>11</v>
      </c>
      <c r="BI193" s="84">
        <f t="shared" si="80"/>
        <v>11</v>
      </c>
      <c r="BK193" s="1">
        <v>1</v>
      </c>
    </row>
    <row r="194" spans="1:63" ht="20.100000000000001" customHeight="1" x14ac:dyDescent="0.25">
      <c r="A194" s="25">
        <v>523</v>
      </c>
      <c r="B194" s="25">
        <v>60201</v>
      </c>
      <c r="C194" s="25" t="s">
        <v>274</v>
      </c>
      <c r="D194" s="25" t="s">
        <v>277</v>
      </c>
      <c r="E194" s="25" t="s">
        <v>277</v>
      </c>
      <c r="F194" s="26">
        <v>1</v>
      </c>
      <c r="G194" s="26">
        <v>2</v>
      </c>
      <c r="H194" s="100">
        <v>4</v>
      </c>
      <c r="I194" s="102" t="s">
        <v>795</v>
      </c>
      <c r="J194" s="101">
        <v>1</v>
      </c>
      <c r="K194" s="63">
        <v>0</v>
      </c>
      <c r="L194" s="64">
        <v>0</v>
      </c>
      <c r="M194" s="26">
        <v>30741</v>
      </c>
      <c r="N194" s="68">
        <v>69.5</v>
      </c>
      <c r="O194" s="103">
        <v>47.706545064377679</v>
      </c>
      <c r="P194" s="71">
        <v>0.96691424713031737</v>
      </c>
      <c r="Q194" s="72">
        <v>1481</v>
      </c>
      <c r="R194" s="60">
        <f t="shared" si="72"/>
        <v>0.96691424259399394</v>
      </c>
      <c r="S194" s="108">
        <v>0.96691423654556274</v>
      </c>
      <c r="T194" s="163">
        <v>0</v>
      </c>
      <c r="U194" s="177">
        <f t="shared" si="73"/>
        <v>224</v>
      </c>
      <c r="V194" s="230">
        <v>521</v>
      </c>
      <c r="W194" s="188">
        <v>2.406159769008662E-3</v>
      </c>
      <c r="X194" s="183">
        <v>2078</v>
      </c>
      <c r="Y194" s="225">
        <f t="shared" si="74"/>
        <v>7.7406160735238233E-2</v>
      </c>
      <c r="Z194" s="184">
        <v>0.17740616202354431</v>
      </c>
      <c r="AA194" s="152">
        <v>0</v>
      </c>
      <c r="AB194" s="177">
        <f t="shared" si="75"/>
        <v>429</v>
      </c>
      <c r="AC194" s="234">
        <v>1000</v>
      </c>
      <c r="AD194" s="155">
        <v>0</v>
      </c>
      <c r="AE194" s="221">
        <f t="shared" si="76"/>
        <v>2.142857142857143E-3</v>
      </c>
      <c r="AF194" s="222">
        <v>5.0000000000000001E-3</v>
      </c>
      <c r="AG194" s="31">
        <v>0</v>
      </c>
      <c r="AH194" s="239">
        <f t="shared" si="77"/>
        <v>15</v>
      </c>
      <c r="AI194" s="240">
        <v>35</v>
      </c>
      <c r="AJ194" s="48">
        <v>0</v>
      </c>
      <c r="AK194" s="246">
        <v>6</v>
      </c>
      <c r="AL194" s="247">
        <v>14</v>
      </c>
      <c r="AM194" s="111">
        <v>0</v>
      </c>
      <c r="AN194" s="172">
        <f>((AO194-AM194)*3/7)+AM194</f>
        <v>0.36428571428571427</v>
      </c>
      <c r="AO194" s="113">
        <v>0.85</v>
      </c>
      <c r="AP194" s="111">
        <v>0</v>
      </c>
      <c r="AQ194" s="172">
        <f>((AR194-AP194)*3/7)+AP194</f>
        <v>0.36428571428571427</v>
      </c>
      <c r="AR194" s="113">
        <v>0.85</v>
      </c>
      <c r="AS194" s="90">
        <v>0.90627420604182807</v>
      </c>
      <c r="AT194" s="91">
        <v>0.95</v>
      </c>
      <c r="AU194" s="91">
        <v>1</v>
      </c>
      <c r="AV194" s="31">
        <v>0</v>
      </c>
      <c r="AW194" s="252">
        <v>543</v>
      </c>
      <c r="AX194" s="253">
        <v>1086</v>
      </c>
      <c r="AY194" s="158">
        <v>0</v>
      </c>
      <c r="AZ194" s="176">
        <f t="shared" si="78"/>
        <v>2</v>
      </c>
      <c r="BA194" s="159">
        <v>5</v>
      </c>
      <c r="BB194" s="31">
        <v>0</v>
      </c>
      <c r="BC194" s="258">
        <v>1</v>
      </c>
      <c r="BD194" s="240">
        <v>3</v>
      </c>
      <c r="BE194" s="31" t="s">
        <v>35</v>
      </c>
      <c r="BF194" s="32" t="s">
        <v>35</v>
      </c>
      <c r="BG194" s="34" t="s">
        <v>35</v>
      </c>
      <c r="BH194" s="83">
        <f t="shared" si="79"/>
        <v>13</v>
      </c>
      <c r="BI194" s="84">
        <f t="shared" si="80"/>
        <v>13</v>
      </c>
      <c r="BK194" s="1">
        <v>1</v>
      </c>
    </row>
    <row r="195" spans="1:63" ht="20.100000000000001" customHeight="1" x14ac:dyDescent="0.25">
      <c r="A195" s="25">
        <v>527</v>
      </c>
      <c r="B195" s="25">
        <v>60301</v>
      </c>
      <c r="C195" s="25" t="s">
        <v>274</v>
      </c>
      <c r="D195" s="25" t="s">
        <v>278</v>
      </c>
      <c r="E195" s="25" t="s">
        <v>278</v>
      </c>
      <c r="F195" s="26">
        <v>1</v>
      </c>
      <c r="G195" s="26">
        <v>3</v>
      </c>
      <c r="H195" s="100">
        <v>4</v>
      </c>
      <c r="I195" s="102" t="s">
        <v>795</v>
      </c>
      <c r="J195" s="101">
        <v>1</v>
      </c>
      <c r="K195" s="63">
        <v>0</v>
      </c>
      <c r="L195" s="64">
        <v>0</v>
      </c>
      <c r="M195" s="26">
        <v>28267</v>
      </c>
      <c r="N195" s="68">
        <v>57.66</v>
      </c>
      <c r="O195" s="103">
        <v>35.713080168776372</v>
      </c>
      <c r="P195" s="71">
        <v>0.95489361702127662</v>
      </c>
      <c r="Q195" s="72">
        <v>1175</v>
      </c>
      <c r="R195" s="60">
        <f t="shared" si="72"/>
        <v>0.95489360502063325</v>
      </c>
      <c r="S195" s="108">
        <v>0.95489358901977539</v>
      </c>
      <c r="T195" s="163">
        <v>0</v>
      </c>
      <c r="U195" s="177">
        <f t="shared" si="73"/>
        <v>222</v>
      </c>
      <c r="V195" s="230">
        <v>516</v>
      </c>
      <c r="W195" s="188">
        <v>8.5665334094802963E-3</v>
      </c>
      <c r="X195" s="183">
        <v>1751</v>
      </c>
      <c r="Y195" s="225">
        <f t="shared" si="74"/>
        <v>8.3566536439557332E-2</v>
      </c>
      <c r="Z195" s="184">
        <v>0.18356654047966003</v>
      </c>
      <c r="AA195" s="152">
        <v>0</v>
      </c>
      <c r="AB195" s="177">
        <f t="shared" si="75"/>
        <v>421</v>
      </c>
      <c r="AC195" s="234">
        <v>982</v>
      </c>
      <c r="AD195" s="31" t="s">
        <v>35</v>
      </c>
      <c r="AE195" s="32" t="s">
        <v>35</v>
      </c>
      <c r="AF195" s="34" t="s">
        <v>35</v>
      </c>
      <c r="AG195" s="31">
        <v>0</v>
      </c>
      <c r="AH195" s="239">
        <f t="shared" si="77"/>
        <v>15</v>
      </c>
      <c r="AI195" s="240">
        <v>35</v>
      </c>
      <c r="AJ195" s="48">
        <v>0</v>
      </c>
      <c r="AK195" s="246">
        <v>6</v>
      </c>
      <c r="AL195" s="247">
        <v>14</v>
      </c>
      <c r="AM195" s="111">
        <v>0</v>
      </c>
      <c r="AN195" s="172">
        <f>((AO195-AM195)*3/7)+AM195</f>
        <v>0.36428571428571427</v>
      </c>
      <c r="AO195" s="113">
        <v>0.85</v>
      </c>
      <c r="AP195" s="111">
        <v>0</v>
      </c>
      <c r="AQ195" s="172">
        <f>((AR195-AP195)*3/7)+AP195</f>
        <v>0.36428571428571427</v>
      </c>
      <c r="AR195" s="113">
        <v>0.85</v>
      </c>
      <c r="AS195" s="90">
        <v>0.90306946688206791</v>
      </c>
      <c r="AT195" s="91">
        <v>0.95</v>
      </c>
      <c r="AU195" s="91">
        <v>1</v>
      </c>
      <c r="AV195" s="31">
        <v>0</v>
      </c>
      <c r="AW195" s="252">
        <v>389</v>
      </c>
      <c r="AX195" s="253">
        <v>778</v>
      </c>
      <c r="AY195" s="158">
        <v>0</v>
      </c>
      <c r="AZ195" s="176">
        <f t="shared" si="78"/>
        <v>2</v>
      </c>
      <c r="BA195" s="159">
        <v>5</v>
      </c>
      <c r="BB195" s="31">
        <v>0</v>
      </c>
      <c r="BC195" s="258">
        <v>1</v>
      </c>
      <c r="BD195" s="240">
        <v>3</v>
      </c>
      <c r="BE195" s="31" t="s">
        <v>35</v>
      </c>
      <c r="BF195" s="32" t="s">
        <v>35</v>
      </c>
      <c r="BG195" s="34" t="s">
        <v>35</v>
      </c>
      <c r="BH195" s="83">
        <f t="shared" si="79"/>
        <v>12</v>
      </c>
      <c r="BI195" s="84">
        <f t="shared" si="80"/>
        <v>12</v>
      </c>
      <c r="BK195" s="1">
        <v>1</v>
      </c>
    </row>
    <row r="196" spans="1:63" ht="20.100000000000001" customHeight="1" x14ac:dyDescent="0.25">
      <c r="A196" s="25">
        <v>529</v>
      </c>
      <c r="B196" s="25">
        <v>60303</v>
      </c>
      <c r="C196" s="25" t="s">
        <v>274</v>
      </c>
      <c r="D196" s="25" t="s">
        <v>278</v>
      </c>
      <c r="E196" s="25" t="s">
        <v>279</v>
      </c>
      <c r="F196" s="26">
        <v>1</v>
      </c>
      <c r="G196" s="26">
        <v>1</v>
      </c>
      <c r="H196" s="100">
        <v>1</v>
      </c>
      <c r="I196" s="102" t="s">
        <v>793</v>
      </c>
      <c r="J196" s="101">
        <v>4</v>
      </c>
      <c r="K196" s="63">
        <v>1</v>
      </c>
      <c r="L196" s="64">
        <v>1</v>
      </c>
      <c r="M196" s="26">
        <v>8862</v>
      </c>
      <c r="N196" s="68">
        <v>84.01</v>
      </c>
      <c r="O196" s="103">
        <v>100</v>
      </c>
      <c r="P196" s="71">
        <v>0.30346820809248554</v>
      </c>
      <c r="Q196" s="72">
        <v>346</v>
      </c>
      <c r="R196" s="60">
        <f t="shared" si="72"/>
        <v>0.32489678012645512</v>
      </c>
      <c r="S196" s="108">
        <v>0.35346820950508118</v>
      </c>
      <c r="T196" s="163">
        <v>0</v>
      </c>
      <c r="U196" s="177">
        <f t="shared" si="73"/>
        <v>55</v>
      </c>
      <c r="V196" s="230">
        <v>127</v>
      </c>
      <c r="W196" s="188">
        <v>0.54110898661567874</v>
      </c>
      <c r="X196" s="183">
        <v>523</v>
      </c>
      <c r="Y196" s="225">
        <f t="shared" si="74"/>
        <v>0.58396613080134907</v>
      </c>
      <c r="Z196" s="184">
        <v>0.64110898971557617</v>
      </c>
      <c r="AA196" s="152">
        <v>0</v>
      </c>
      <c r="AB196" s="177">
        <f t="shared" si="75"/>
        <v>143</v>
      </c>
      <c r="AC196" s="234">
        <v>333</v>
      </c>
      <c r="AD196" s="155">
        <v>0</v>
      </c>
      <c r="AE196" s="221">
        <f t="shared" si="76"/>
        <v>2.142857142857143E-3</v>
      </c>
      <c r="AF196" s="222">
        <v>5.0000000000000001E-3</v>
      </c>
      <c r="AG196" s="31">
        <v>0</v>
      </c>
      <c r="AH196" s="239">
        <f t="shared" si="77"/>
        <v>11</v>
      </c>
      <c r="AI196" s="240">
        <v>25</v>
      </c>
      <c r="AJ196" s="48">
        <v>0</v>
      </c>
      <c r="AK196" s="246">
        <v>6</v>
      </c>
      <c r="AL196" s="247">
        <v>14</v>
      </c>
      <c r="AM196" s="31" t="s">
        <v>35</v>
      </c>
      <c r="AN196" s="32" t="s">
        <v>35</v>
      </c>
      <c r="AO196" s="34" t="s">
        <v>35</v>
      </c>
      <c r="AP196" s="31" t="s">
        <v>35</v>
      </c>
      <c r="AQ196" s="32" t="s">
        <v>35</v>
      </c>
      <c r="AR196" s="34" t="s">
        <v>35</v>
      </c>
      <c r="AS196" s="90">
        <v>0.9270687237026648</v>
      </c>
      <c r="AT196" s="91">
        <v>0.95</v>
      </c>
      <c r="AU196" s="91">
        <v>1</v>
      </c>
      <c r="AV196" s="31">
        <v>0</v>
      </c>
      <c r="AW196" s="252">
        <v>219</v>
      </c>
      <c r="AX196" s="253">
        <v>439</v>
      </c>
      <c r="AY196" s="158">
        <v>0</v>
      </c>
      <c r="AZ196" s="176">
        <f t="shared" si="78"/>
        <v>2</v>
      </c>
      <c r="BA196" s="159">
        <v>4</v>
      </c>
      <c r="BB196" s="31">
        <v>0</v>
      </c>
      <c r="BC196" s="258">
        <v>1</v>
      </c>
      <c r="BD196" s="240">
        <v>3</v>
      </c>
      <c r="BE196" s="31" t="s">
        <v>35</v>
      </c>
      <c r="BF196" s="32" t="s">
        <v>35</v>
      </c>
      <c r="BG196" s="34" t="s">
        <v>35</v>
      </c>
      <c r="BH196" s="83">
        <f t="shared" si="79"/>
        <v>11</v>
      </c>
      <c r="BI196" s="84">
        <f t="shared" si="80"/>
        <v>11</v>
      </c>
      <c r="BK196" s="1">
        <v>1</v>
      </c>
    </row>
    <row r="197" spans="1:63" ht="20.100000000000001" customHeight="1" x14ac:dyDescent="0.25">
      <c r="A197" s="25">
        <v>531</v>
      </c>
      <c r="B197" s="25">
        <v>60305</v>
      </c>
      <c r="C197" s="25" t="s">
        <v>274</v>
      </c>
      <c r="D197" s="25" t="s">
        <v>278</v>
      </c>
      <c r="E197" s="25" t="s">
        <v>280</v>
      </c>
      <c r="F197" s="26">
        <v>1</v>
      </c>
      <c r="G197" s="26">
        <v>3</v>
      </c>
      <c r="H197" s="100">
        <v>2</v>
      </c>
      <c r="I197" s="102" t="s">
        <v>794</v>
      </c>
      <c r="J197" s="101">
        <v>1</v>
      </c>
      <c r="K197" s="63">
        <v>0</v>
      </c>
      <c r="L197" s="64">
        <v>0</v>
      </c>
      <c r="M197" s="26">
        <v>592</v>
      </c>
      <c r="N197" s="68">
        <v>59.83</v>
      </c>
      <c r="O197" s="103">
        <v>100</v>
      </c>
      <c r="P197" s="71">
        <v>1</v>
      </c>
      <c r="Q197" s="72">
        <v>14</v>
      </c>
      <c r="R197" s="60">
        <f t="shared" si="72"/>
        <v>1</v>
      </c>
      <c r="S197" s="108">
        <v>1</v>
      </c>
      <c r="T197" s="163">
        <v>0</v>
      </c>
      <c r="U197" s="177">
        <f t="shared" si="73"/>
        <v>3</v>
      </c>
      <c r="V197" s="230">
        <v>5</v>
      </c>
      <c r="W197" s="188">
        <v>0.10526315789473684</v>
      </c>
      <c r="X197" s="183">
        <v>19</v>
      </c>
      <c r="Y197" s="225">
        <f t="shared" si="74"/>
        <v>0.15883458680228182</v>
      </c>
      <c r="Z197" s="184">
        <v>0.23026315867900848</v>
      </c>
      <c r="AA197" s="152">
        <v>0</v>
      </c>
      <c r="AB197" s="177">
        <f t="shared" si="75"/>
        <v>7</v>
      </c>
      <c r="AC197" s="234">
        <v>15</v>
      </c>
      <c r="AD197" s="31" t="s">
        <v>35</v>
      </c>
      <c r="AE197" s="32" t="s">
        <v>35</v>
      </c>
      <c r="AF197" s="34" t="s">
        <v>35</v>
      </c>
      <c r="AG197" s="31">
        <v>0</v>
      </c>
      <c r="AH197" s="239">
        <f t="shared" si="77"/>
        <v>3</v>
      </c>
      <c r="AI197" s="240">
        <v>5</v>
      </c>
      <c r="AJ197" s="48">
        <v>0</v>
      </c>
      <c r="AK197" s="246">
        <v>2</v>
      </c>
      <c r="AL197" s="247">
        <v>10</v>
      </c>
      <c r="AM197" s="31" t="s">
        <v>35</v>
      </c>
      <c r="AN197" s="32" t="s">
        <v>35</v>
      </c>
      <c r="AO197" s="34" t="s">
        <v>35</v>
      </c>
      <c r="AP197" s="31" t="s">
        <v>35</v>
      </c>
      <c r="AQ197" s="32" t="s">
        <v>35</v>
      </c>
      <c r="AR197" s="34" t="s">
        <v>35</v>
      </c>
      <c r="AS197" s="90">
        <v>0.92</v>
      </c>
      <c r="AT197" s="91">
        <v>0.95</v>
      </c>
      <c r="AU197" s="91">
        <v>1</v>
      </c>
      <c r="AV197" s="31">
        <v>0</v>
      </c>
      <c r="AW197" s="252">
        <v>20</v>
      </c>
      <c r="AX197" s="253">
        <v>40</v>
      </c>
      <c r="AY197" s="158">
        <v>0</v>
      </c>
      <c r="AZ197" s="176">
        <f t="shared" si="78"/>
        <v>0</v>
      </c>
      <c r="BA197" s="159">
        <v>1</v>
      </c>
      <c r="BB197" s="31">
        <v>0</v>
      </c>
      <c r="BC197" s="258">
        <v>1</v>
      </c>
      <c r="BD197" s="240">
        <v>3</v>
      </c>
      <c r="BE197" s="31" t="s">
        <v>35</v>
      </c>
      <c r="BF197" s="32" t="s">
        <v>35</v>
      </c>
      <c r="BG197" s="34" t="s">
        <v>35</v>
      </c>
      <c r="BH197" s="83">
        <f t="shared" si="79"/>
        <v>9</v>
      </c>
      <c r="BI197" s="84">
        <f t="shared" si="80"/>
        <v>10</v>
      </c>
      <c r="BK197" s="1">
        <v>1</v>
      </c>
    </row>
    <row r="198" spans="1:63" ht="20.100000000000001" customHeight="1" x14ac:dyDescent="0.25">
      <c r="A198" s="25">
        <v>534</v>
      </c>
      <c r="B198" s="25">
        <v>60308</v>
      </c>
      <c r="C198" s="25" t="s">
        <v>274</v>
      </c>
      <c r="D198" s="25" t="s">
        <v>278</v>
      </c>
      <c r="E198" s="25" t="s">
        <v>281</v>
      </c>
      <c r="F198" s="26">
        <v>1</v>
      </c>
      <c r="G198" s="26">
        <v>2</v>
      </c>
      <c r="H198" s="100">
        <v>1</v>
      </c>
      <c r="I198" s="102" t="s">
        <v>793</v>
      </c>
      <c r="J198" s="101">
        <v>3</v>
      </c>
      <c r="K198" s="63">
        <v>0</v>
      </c>
      <c r="L198" s="64">
        <v>0</v>
      </c>
      <c r="M198" s="26">
        <v>6964</v>
      </c>
      <c r="N198" s="68">
        <v>74.08</v>
      </c>
      <c r="O198" s="103">
        <v>100</v>
      </c>
      <c r="P198" s="71">
        <v>0.67634854771784236</v>
      </c>
      <c r="Q198" s="72">
        <v>241</v>
      </c>
      <c r="R198" s="60">
        <f t="shared" si="72"/>
        <v>0.69777710697816264</v>
      </c>
      <c r="S198" s="108">
        <v>0.72634851932525635</v>
      </c>
      <c r="T198" s="163">
        <v>0</v>
      </c>
      <c r="U198" s="177">
        <f t="shared" si="73"/>
        <v>33</v>
      </c>
      <c r="V198" s="230">
        <v>77</v>
      </c>
      <c r="W198" s="188">
        <v>0.34905660377358488</v>
      </c>
      <c r="X198" s="183">
        <v>318</v>
      </c>
      <c r="Y198" s="225">
        <f t="shared" si="74"/>
        <v>0.39191374311228644</v>
      </c>
      <c r="Z198" s="184">
        <v>0.44905659556388855</v>
      </c>
      <c r="AA198" s="152">
        <v>0</v>
      </c>
      <c r="AB198" s="177">
        <f t="shared" si="75"/>
        <v>98</v>
      </c>
      <c r="AC198" s="234">
        <v>228</v>
      </c>
      <c r="AD198" s="155">
        <v>0</v>
      </c>
      <c r="AE198" s="221">
        <f t="shared" si="76"/>
        <v>2.142857142857143E-3</v>
      </c>
      <c r="AF198" s="222">
        <v>5.0000000000000001E-3</v>
      </c>
      <c r="AG198" s="31">
        <v>0</v>
      </c>
      <c r="AH198" s="239">
        <f t="shared" si="77"/>
        <v>11</v>
      </c>
      <c r="AI198" s="240">
        <v>25</v>
      </c>
      <c r="AJ198" s="48">
        <v>0</v>
      </c>
      <c r="AK198" s="246">
        <v>2</v>
      </c>
      <c r="AL198" s="247">
        <v>10</v>
      </c>
      <c r="AM198" s="31" t="s">
        <v>35</v>
      </c>
      <c r="AN198" s="32" t="s">
        <v>35</v>
      </c>
      <c r="AO198" s="34" t="s">
        <v>35</v>
      </c>
      <c r="AP198" s="31" t="s">
        <v>35</v>
      </c>
      <c r="AQ198" s="32" t="s">
        <v>35</v>
      </c>
      <c r="AR198" s="34" t="s">
        <v>35</v>
      </c>
      <c r="AS198" s="90">
        <v>0.81776416539050534</v>
      </c>
      <c r="AT198" s="91">
        <v>0.9</v>
      </c>
      <c r="AU198" s="91">
        <v>0.95</v>
      </c>
      <c r="AV198" s="31">
        <v>0</v>
      </c>
      <c r="AW198" s="252">
        <v>203</v>
      </c>
      <c r="AX198" s="253">
        <v>407</v>
      </c>
      <c r="AY198" s="158">
        <v>0</v>
      </c>
      <c r="AZ198" s="176">
        <f t="shared" si="78"/>
        <v>1</v>
      </c>
      <c r="BA198" s="159">
        <v>2</v>
      </c>
      <c r="BB198" s="31">
        <v>0</v>
      </c>
      <c r="BC198" s="258">
        <v>1</v>
      </c>
      <c r="BD198" s="240">
        <v>3</v>
      </c>
      <c r="BE198" s="31" t="s">
        <v>35</v>
      </c>
      <c r="BF198" s="32" t="s">
        <v>35</v>
      </c>
      <c r="BG198" s="34" t="s">
        <v>35</v>
      </c>
      <c r="BH198" s="83">
        <f t="shared" si="79"/>
        <v>11</v>
      </c>
      <c r="BI198" s="84">
        <f t="shared" si="80"/>
        <v>11</v>
      </c>
      <c r="BK198" s="1">
        <v>1</v>
      </c>
    </row>
    <row r="199" spans="1:63" ht="20.100000000000001" customHeight="1" x14ac:dyDescent="0.25">
      <c r="A199" s="25">
        <v>536</v>
      </c>
      <c r="B199" s="25">
        <v>60310</v>
      </c>
      <c r="C199" s="25" t="s">
        <v>274</v>
      </c>
      <c r="D199" s="25" t="s">
        <v>278</v>
      </c>
      <c r="E199" s="25" t="s">
        <v>260</v>
      </c>
      <c r="F199" s="26">
        <v>1</v>
      </c>
      <c r="G199" s="26">
        <v>3</v>
      </c>
      <c r="H199" s="100">
        <v>2</v>
      </c>
      <c r="I199" s="102" t="s">
        <v>794</v>
      </c>
      <c r="J199" s="101">
        <v>4</v>
      </c>
      <c r="K199" s="63">
        <v>1</v>
      </c>
      <c r="L199" s="64">
        <v>1</v>
      </c>
      <c r="M199" s="26">
        <v>6074</v>
      </c>
      <c r="N199" s="68">
        <v>62.39</v>
      </c>
      <c r="O199" s="103">
        <v>100</v>
      </c>
      <c r="P199" s="71">
        <v>0.83684210526315794</v>
      </c>
      <c r="Q199" s="72">
        <v>190</v>
      </c>
      <c r="R199" s="60">
        <f t="shared" si="72"/>
        <v>0.8689849634815876</v>
      </c>
      <c r="S199" s="108">
        <v>0.91184210777282715</v>
      </c>
      <c r="T199" s="163">
        <v>0</v>
      </c>
      <c r="U199" s="177">
        <f t="shared" si="73"/>
        <v>36</v>
      </c>
      <c r="V199" s="230">
        <v>82</v>
      </c>
      <c r="W199" s="188">
        <v>0.12099644128113879</v>
      </c>
      <c r="X199" s="183">
        <v>281</v>
      </c>
      <c r="Y199" s="225">
        <f t="shared" si="74"/>
        <v>0.17456787162525253</v>
      </c>
      <c r="Z199" s="184">
        <v>0.24599644541740417</v>
      </c>
      <c r="AA199" s="152">
        <v>0</v>
      </c>
      <c r="AB199" s="177">
        <f t="shared" si="75"/>
        <v>93</v>
      </c>
      <c r="AC199" s="234">
        <v>216</v>
      </c>
      <c r="AD199" s="31" t="s">
        <v>35</v>
      </c>
      <c r="AE199" s="32" t="s">
        <v>35</v>
      </c>
      <c r="AF199" s="34" t="s">
        <v>35</v>
      </c>
      <c r="AG199" s="31">
        <v>0</v>
      </c>
      <c r="AH199" s="239">
        <f t="shared" si="77"/>
        <v>11</v>
      </c>
      <c r="AI199" s="240">
        <v>25</v>
      </c>
      <c r="AJ199" s="48">
        <v>0</v>
      </c>
      <c r="AK199" s="246">
        <v>6</v>
      </c>
      <c r="AL199" s="247">
        <v>14</v>
      </c>
      <c r="AM199" s="31" t="s">
        <v>35</v>
      </c>
      <c r="AN199" s="32" t="s">
        <v>35</v>
      </c>
      <c r="AO199" s="34" t="s">
        <v>35</v>
      </c>
      <c r="AP199" s="31" t="s">
        <v>35</v>
      </c>
      <c r="AQ199" s="32" t="s">
        <v>35</v>
      </c>
      <c r="AR199" s="34" t="s">
        <v>35</v>
      </c>
      <c r="AS199" s="90">
        <v>0.87234042553191493</v>
      </c>
      <c r="AT199" s="91">
        <v>0.9</v>
      </c>
      <c r="AU199" s="91">
        <v>0.95</v>
      </c>
      <c r="AV199" s="31">
        <v>0</v>
      </c>
      <c r="AW199" s="252">
        <v>182</v>
      </c>
      <c r="AX199" s="253">
        <v>365</v>
      </c>
      <c r="AY199" s="158">
        <v>0</v>
      </c>
      <c r="AZ199" s="176">
        <f t="shared" si="78"/>
        <v>1</v>
      </c>
      <c r="BA199" s="159">
        <v>3</v>
      </c>
      <c r="BB199" s="31">
        <v>0</v>
      </c>
      <c r="BC199" s="258">
        <v>1</v>
      </c>
      <c r="BD199" s="240">
        <v>3</v>
      </c>
      <c r="BE199" s="31" t="s">
        <v>35</v>
      </c>
      <c r="BF199" s="32" t="s">
        <v>35</v>
      </c>
      <c r="BG199" s="34" t="s">
        <v>35</v>
      </c>
      <c r="BH199" s="83">
        <f t="shared" si="79"/>
        <v>10</v>
      </c>
      <c r="BI199" s="84">
        <f t="shared" si="80"/>
        <v>10</v>
      </c>
      <c r="BK199" s="1">
        <v>1</v>
      </c>
    </row>
    <row r="200" spans="1:63" ht="20.100000000000001" customHeight="1" x14ac:dyDescent="0.25">
      <c r="A200" s="25">
        <v>549</v>
      </c>
      <c r="B200" s="25">
        <v>60411</v>
      </c>
      <c r="C200" s="25" t="s">
        <v>274</v>
      </c>
      <c r="D200" s="25" t="s">
        <v>282</v>
      </c>
      <c r="E200" s="25" t="s">
        <v>112</v>
      </c>
      <c r="F200" s="26">
        <v>1</v>
      </c>
      <c r="G200" s="26">
        <v>3</v>
      </c>
      <c r="H200" s="100">
        <v>2</v>
      </c>
      <c r="I200" s="102" t="s">
        <v>794</v>
      </c>
      <c r="J200" s="101">
        <v>1</v>
      </c>
      <c r="K200" s="63">
        <v>0</v>
      </c>
      <c r="L200" s="64">
        <v>0</v>
      </c>
      <c r="M200" s="26">
        <v>8022</v>
      </c>
      <c r="N200" s="68">
        <v>66.22</v>
      </c>
      <c r="O200" s="103">
        <v>100</v>
      </c>
      <c r="P200" s="71">
        <v>0.68125000000000002</v>
      </c>
      <c r="Q200" s="72">
        <v>160</v>
      </c>
      <c r="R200" s="60">
        <f t="shared" si="72"/>
        <v>0.71339286736079621</v>
      </c>
      <c r="S200" s="108">
        <v>0.75625002384185791</v>
      </c>
      <c r="T200" s="163">
        <v>0</v>
      </c>
      <c r="U200" s="177">
        <f t="shared" si="73"/>
        <v>36</v>
      </c>
      <c r="V200" s="230">
        <v>82</v>
      </c>
      <c r="W200" s="188">
        <v>0</v>
      </c>
      <c r="X200" s="183">
        <v>286</v>
      </c>
      <c r="Y200" s="225">
        <f t="shared" si="74"/>
        <v>5.3571428571428568E-2</v>
      </c>
      <c r="Z200" s="184">
        <v>0.125</v>
      </c>
      <c r="AA200" s="152">
        <v>0</v>
      </c>
      <c r="AB200" s="177">
        <f t="shared" si="75"/>
        <v>84</v>
      </c>
      <c r="AC200" s="234">
        <v>196</v>
      </c>
      <c r="AD200" s="31" t="s">
        <v>35</v>
      </c>
      <c r="AE200" s="32" t="s">
        <v>35</v>
      </c>
      <c r="AF200" s="34" t="s">
        <v>35</v>
      </c>
      <c r="AG200" s="31">
        <v>0</v>
      </c>
      <c r="AH200" s="239">
        <f t="shared" si="77"/>
        <v>11</v>
      </c>
      <c r="AI200" s="240">
        <v>25</v>
      </c>
      <c r="AJ200" s="48">
        <v>0</v>
      </c>
      <c r="AK200" s="246">
        <v>2</v>
      </c>
      <c r="AL200" s="247">
        <v>10</v>
      </c>
      <c r="AM200" s="31" t="s">
        <v>35</v>
      </c>
      <c r="AN200" s="32" t="s">
        <v>35</v>
      </c>
      <c r="AO200" s="34" t="s">
        <v>35</v>
      </c>
      <c r="AP200" s="31" t="s">
        <v>35</v>
      </c>
      <c r="AQ200" s="32" t="s">
        <v>35</v>
      </c>
      <c r="AR200" s="34" t="s">
        <v>35</v>
      </c>
      <c r="AS200" s="90">
        <v>0.9006024096385542</v>
      </c>
      <c r="AT200" s="91">
        <v>0.95</v>
      </c>
      <c r="AU200" s="91">
        <v>1</v>
      </c>
      <c r="AV200" s="31">
        <v>0</v>
      </c>
      <c r="AW200" s="252">
        <v>144</v>
      </c>
      <c r="AX200" s="253">
        <v>288</v>
      </c>
      <c r="AY200" s="158">
        <v>0</v>
      </c>
      <c r="AZ200" s="176">
        <f t="shared" si="78"/>
        <v>1</v>
      </c>
      <c r="BA200" s="159">
        <v>3</v>
      </c>
      <c r="BB200" s="31">
        <v>0</v>
      </c>
      <c r="BC200" s="258">
        <v>1</v>
      </c>
      <c r="BD200" s="240">
        <v>3</v>
      </c>
      <c r="BE200" s="31" t="s">
        <v>35</v>
      </c>
      <c r="BF200" s="32" t="s">
        <v>35</v>
      </c>
      <c r="BG200" s="34" t="s">
        <v>35</v>
      </c>
      <c r="BH200" s="83">
        <f t="shared" si="79"/>
        <v>10</v>
      </c>
      <c r="BI200" s="84">
        <f t="shared" si="80"/>
        <v>10</v>
      </c>
      <c r="BK200" s="1">
        <v>1</v>
      </c>
    </row>
    <row r="201" spans="1:63" ht="20.100000000000001" customHeight="1" x14ac:dyDescent="0.25">
      <c r="A201" s="25">
        <v>555</v>
      </c>
      <c r="B201" s="25">
        <v>60417</v>
      </c>
      <c r="C201" s="25" t="s">
        <v>274</v>
      </c>
      <c r="D201" s="25" t="s">
        <v>282</v>
      </c>
      <c r="E201" s="25" t="s">
        <v>283</v>
      </c>
      <c r="F201" s="26">
        <v>1</v>
      </c>
      <c r="G201" s="26">
        <v>2</v>
      </c>
      <c r="H201" s="100">
        <v>4</v>
      </c>
      <c r="I201" s="102" t="s">
        <v>795</v>
      </c>
      <c r="J201" s="101">
        <v>1</v>
      </c>
      <c r="K201" s="63">
        <v>0</v>
      </c>
      <c r="L201" s="64">
        <v>0</v>
      </c>
      <c r="M201" s="26">
        <v>20095</v>
      </c>
      <c r="N201" s="68">
        <v>69.05</v>
      </c>
      <c r="O201" s="103">
        <v>83.655616942909759</v>
      </c>
      <c r="P201" s="71">
        <v>0.56660039761431413</v>
      </c>
      <c r="Q201" s="72">
        <v>503</v>
      </c>
      <c r="R201" s="60">
        <f t="shared" si="72"/>
        <v>0.62017181963447954</v>
      </c>
      <c r="S201" s="108">
        <v>0.69160038232803345</v>
      </c>
      <c r="T201" s="163">
        <v>0</v>
      </c>
      <c r="U201" s="177">
        <f t="shared" si="73"/>
        <v>80</v>
      </c>
      <c r="V201" s="230">
        <v>186</v>
      </c>
      <c r="W201" s="188">
        <v>1.3351134846461949E-3</v>
      </c>
      <c r="X201" s="183">
        <v>749</v>
      </c>
      <c r="Y201" s="225">
        <f t="shared" si="74"/>
        <v>7.633511253140389E-2</v>
      </c>
      <c r="Z201" s="184">
        <v>0.17633511126041412</v>
      </c>
      <c r="AA201" s="152">
        <v>0</v>
      </c>
      <c r="AB201" s="177">
        <f t="shared" si="75"/>
        <v>248</v>
      </c>
      <c r="AC201" s="234">
        <v>578</v>
      </c>
      <c r="AD201" s="155">
        <v>0</v>
      </c>
      <c r="AE201" s="221">
        <f t="shared" si="76"/>
        <v>2.142857142857143E-3</v>
      </c>
      <c r="AF201" s="222">
        <v>5.0000000000000001E-3</v>
      </c>
      <c r="AG201" s="31">
        <v>0</v>
      </c>
      <c r="AH201" s="239">
        <f t="shared" si="77"/>
        <v>15</v>
      </c>
      <c r="AI201" s="240">
        <v>35</v>
      </c>
      <c r="AJ201" s="48">
        <v>0</v>
      </c>
      <c r="AK201" s="246">
        <v>6</v>
      </c>
      <c r="AL201" s="247">
        <v>14</v>
      </c>
      <c r="AM201" s="31" t="s">
        <v>35</v>
      </c>
      <c r="AN201" s="32" t="s">
        <v>35</v>
      </c>
      <c r="AO201" s="34" t="s">
        <v>35</v>
      </c>
      <c r="AP201" s="31" t="s">
        <v>35</v>
      </c>
      <c r="AQ201" s="32" t="s">
        <v>35</v>
      </c>
      <c r="AR201" s="34" t="s">
        <v>35</v>
      </c>
      <c r="AS201" s="90">
        <v>0.73108108108108105</v>
      </c>
      <c r="AT201" s="91">
        <v>0.8</v>
      </c>
      <c r="AU201" s="91">
        <v>0.9</v>
      </c>
      <c r="AV201" s="31">
        <v>0</v>
      </c>
      <c r="AW201" s="252">
        <v>351</v>
      </c>
      <c r="AX201" s="253">
        <v>703</v>
      </c>
      <c r="AY201" s="158">
        <v>0</v>
      </c>
      <c r="AZ201" s="176">
        <f t="shared" si="78"/>
        <v>2</v>
      </c>
      <c r="BA201" s="159">
        <v>5</v>
      </c>
      <c r="BB201" s="31">
        <v>0</v>
      </c>
      <c r="BC201" s="258">
        <v>1</v>
      </c>
      <c r="BD201" s="240">
        <v>3</v>
      </c>
      <c r="BE201" s="31" t="s">
        <v>35</v>
      </c>
      <c r="BF201" s="32" t="s">
        <v>35</v>
      </c>
      <c r="BG201" s="34" t="s">
        <v>35</v>
      </c>
      <c r="BH201" s="83">
        <f t="shared" si="79"/>
        <v>11</v>
      </c>
      <c r="BI201" s="84">
        <f t="shared" si="80"/>
        <v>11</v>
      </c>
      <c r="BK201" s="1">
        <v>1</v>
      </c>
    </row>
    <row r="202" spans="1:63" ht="20.100000000000001" customHeight="1" x14ac:dyDescent="0.25">
      <c r="A202" s="25">
        <v>557</v>
      </c>
      <c r="B202" s="25">
        <v>60419</v>
      </c>
      <c r="C202" s="25" t="s">
        <v>274</v>
      </c>
      <c r="D202" s="25" t="s">
        <v>282</v>
      </c>
      <c r="E202" s="25" t="s">
        <v>284</v>
      </c>
      <c r="F202" s="26">
        <v>1</v>
      </c>
      <c r="G202" s="26">
        <v>2</v>
      </c>
      <c r="H202" s="100">
        <v>1</v>
      </c>
      <c r="I202" s="102" t="s">
        <v>793</v>
      </c>
      <c r="J202" s="101">
        <v>4</v>
      </c>
      <c r="K202" s="63">
        <v>1</v>
      </c>
      <c r="L202" s="64">
        <v>1</v>
      </c>
      <c r="M202" s="26">
        <v>11253</v>
      </c>
      <c r="N202" s="68">
        <v>69.099999999999994</v>
      </c>
      <c r="O202" s="103">
        <v>100</v>
      </c>
      <c r="P202" s="71">
        <v>0.71865443425076447</v>
      </c>
      <c r="Q202" s="72">
        <v>327</v>
      </c>
      <c r="R202" s="60">
        <f t="shared" si="72"/>
        <v>0.74008299360216934</v>
      </c>
      <c r="S202" s="108">
        <v>0.76865440607070923</v>
      </c>
      <c r="T202" s="163">
        <v>0</v>
      </c>
      <c r="U202" s="177">
        <f t="shared" si="73"/>
        <v>54</v>
      </c>
      <c r="V202" s="230">
        <v>124</v>
      </c>
      <c r="W202" s="188">
        <v>0</v>
      </c>
      <c r="X202" s="183">
        <v>487</v>
      </c>
      <c r="Y202" s="225">
        <f t="shared" si="74"/>
        <v>4.2857143495764048E-2</v>
      </c>
      <c r="Z202" s="184">
        <v>0.10000000149011612</v>
      </c>
      <c r="AA202" s="152">
        <v>0</v>
      </c>
      <c r="AB202" s="177">
        <f t="shared" si="75"/>
        <v>143</v>
      </c>
      <c r="AC202" s="234">
        <v>333</v>
      </c>
      <c r="AD202" s="155">
        <v>0</v>
      </c>
      <c r="AE202" s="221">
        <f t="shared" si="76"/>
        <v>2.142857142857143E-3</v>
      </c>
      <c r="AF202" s="222">
        <v>5.0000000000000001E-3</v>
      </c>
      <c r="AG202" s="31">
        <v>0</v>
      </c>
      <c r="AH202" s="239">
        <f t="shared" si="77"/>
        <v>11</v>
      </c>
      <c r="AI202" s="240">
        <v>25</v>
      </c>
      <c r="AJ202" s="48">
        <v>0</v>
      </c>
      <c r="AK202" s="246">
        <v>6</v>
      </c>
      <c r="AL202" s="247">
        <v>14</v>
      </c>
      <c r="AM202" s="31" t="s">
        <v>35</v>
      </c>
      <c r="AN202" s="32" t="s">
        <v>35</v>
      </c>
      <c r="AO202" s="34" t="s">
        <v>35</v>
      </c>
      <c r="AP202" s="31" t="s">
        <v>35</v>
      </c>
      <c r="AQ202" s="32" t="s">
        <v>35</v>
      </c>
      <c r="AR202" s="34" t="s">
        <v>35</v>
      </c>
      <c r="AS202" s="90">
        <v>0.90520446096654272</v>
      </c>
      <c r="AT202" s="91">
        <v>0.95</v>
      </c>
      <c r="AU202" s="91">
        <v>1</v>
      </c>
      <c r="AV202" s="31">
        <v>0</v>
      </c>
      <c r="AW202" s="252">
        <v>262</v>
      </c>
      <c r="AX202" s="253">
        <v>525</v>
      </c>
      <c r="AY202" s="158">
        <v>0</v>
      </c>
      <c r="AZ202" s="176">
        <f t="shared" si="78"/>
        <v>2</v>
      </c>
      <c r="BA202" s="159">
        <v>5</v>
      </c>
      <c r="BB202" s="31">
        <v>0</v>
      </c>
      <c r="BC202" s="258">
        <v>1</v>
      </c>
      <c r="BD202" s="240">
        <v>3</v>
      </c>
      <c r="BE202" s="31" t="s">
        <v>35</v>
      </c>
      <c r="BF202" s="32" t="s">
        <v>35</v>
      </c>
      <c r="BG202" s="34" t="s">
        <v>35</v>
      </c>
      <c r="BH202" s="83">
        <f t="shared" si="79"/>
        <v>11</v>
      </c>
      <c r="BI202" s="84">
        <f t="shared" si="80"/>
        <v>11</v>
      </c>
      <c r="BK202" s="1">
        <v>1</v>
      </c>
    </row>
    <row r="203" spans="1:63" ht="20.100000000000001" customHeight="1" x14ac:dyDescent="0.25">
      <c r="A203" s="25">
        <v>561</v>
      </c>
      <c r="B203" s="25">
        <v>60504</v>
      </c>
      <c r="C203" s="25" t="s">
        <v>274</v>
      </c>
      <c r="D203" s="25" t="s">
        <v>285</v>
      </c>
      <c r="E203" s="25" t="s">
        <v>286</v>
      </c>
      <c r="F203" s="26">
        <v>1</v>
      </c>
      <c r="G203" s="26">
        <v>2</v>
      </c>
      <c r="H203" s="100">
        <v>1</v>
      </c>
      <c r="I203" s="102" t="s">
        <v>793</v>
      </c>
      <c r="J203" s="101">
        <v>4</v>
      </c>
      <c r="K203" s="63">
        <v>1</v>
      </c>
      <c r="L203" s="64">
        <v>0</v>
      </c>
      <c r="M203" s="26">
        <v>3140</v>
      </c>
      <c r="N203" s="68">
        <v>76.900000000000006</v>
      </c>
      <c r="O203" s="103">
        <v>100</v>
      </c>
      <c r="P203" s="71">
        <v>0.41584158415841582</v>
      </c>
      <c r="Q203" s="72">
        <v>101</v>
      </c>
      <c r="R203" s="60">
        <f t="shared" si="72"/>
        <v>0.43727015867260255</v>
      </c>
      <c r="S203" s="108">
        <v>0.46584159135818481</v>
      </c>
      <c r="T203" s="163">
        <v>0</v>
      </c>
      <c r="U203" s="177">
        <f t="shared" si="73"/>
        <v>15</v>
      </c>
      <c r="V203" s="230">
        <v>35</v>
      </c>
      <c r="W203" s="188">
        <v>0</v>
      </c>
      <c r="X203" s="183">
        <v>143</v>
      </c>
      <c r="Y203" s="225">
        <f t="shared" si="74"/>
        <v>4.2857143495764048E-2</v>
      </c>
      <c r="Z203" s="184">
        <v>0.10000000149011612</v>
      </c>
      <c r="AA203" s="152">
        <v>0</v>
      </c>
      <c r="AB203" s="177">
        <f t="shared" si="75"/>
        <v>39</v>
      </c>
      <c r="AC203" s="234">
        <v>89</v>
      </c>
      <c r="AD203" s="155">
        <v>0</v>
      </c>
      <c r="AE203" s="221">
        <f t="shared" si="76"/>
        <v>2.142857142857143E-3</v>
      </c>
      <c r="AF203" s="222">
        <v>5.0000000000000001E-3</v>
      </c>
      <c r="AG203" s="31">
        <v>0</v>
      </c>
      <c r="AH203" s="239">
        <f t="shared" si="77"/>
        <v>7</v>
      </c>
      <c r="AI203" s="240">
        <v>15</v>
      </c>
      <c r="AJ203" s="48">
        <v>0</v>
      </c>
      <c r="AK203" s="246">
        <v>2</v>
      </c>
      <c r="AL203" s="247">
        <v>10</v>
      </c>
      <c r="AM203" s="31" t="s">
        <v>35</v>
      </c>
      <c r="AN203" s="32" t="s">
        <v>35</v>
      </c>
      <c r="AO203" s="34" t="s">
        <v>35</v>
      </c>
      <c r="AP203" s="31" t="s">
        <v>35</v>
      </c>
      <c r="AQ203" s="32" t="s">
        <v>35</v>
      </c>
      <c r="AR203" s="34" t="s">
        <v>35</v>
      </c>
      <c r="AS203" s="90">
        <v>0.24064171122994651</v>
      </c>
      <c r="AT203" s="91">
        <v>0.7</v>
      </c>
      <c r="AU203" s="91">
        <v>0.8</v>
      </c>
      <c r="AV203" s="31">
        <v>0</v>
      </c>
      <c r="AW203" s="252">
        <v>142</v>
      </c>
      <c r="AX203" s="253">
        <v>284</v>
      </c>
      <c r="AY203" s="158">
        <v>0</v>
      </c>
      <c r="AZ203" s="176">
        <f t="shared" si="78"/>
        <v>1</v>
      </c>
      <c r="BA203" s="159">
        <v>3</v>
      </c>
      <c r="BB203" s="31">
        <v>0</v>
      </c>
      <c r="BC203" s="258">
        <v>1</v>
      </c>
      <c r="BD203" s="240">
        <v>3</v>
      </c>
      <c r="BE203" s="31" t="s">
        <v>35</v>
      </c>
      <c r="BF203" s="32" t="s">
        <v>35</v>
      </c>
      <c r="BG203" s="34" t="s">
        <v>35</v>
      </c>
      <c r="BH203" s="83">
        <f t="shared" si="79"/>
        <v>11</v>
      </c>
      <c r="BI203" s="84">
        <f t="shared" si="80"/>
        <v>11</v>
      </c>
      <c r="BK203" s="1">
        <v>1</v>
      </c>
    </row>
    <row r="204" spans="1:63" ht="20.100000000000001" customHeight="1" x14ac:dyDescent="0.25">
      <c r="A204" s="25">
        <v>566</v>
      </c>
      <c r="B204" s="25">
        <v>60601</v>
      </c>
      <c r="C204" s="25" t="s">
        <v>274</v>
      </c>
      <c r="D204" s="25" t="s">
        <v>287</v>
      </c>
      <c r="E204" s="25" t="s">
        <v>287</v>
      </c>
      <c r="F204" s="26">
        <v>1</v>
      </c>
      <c r="G204" s="26">
        <v>4</v>
      </c>
      <c r="H204" s="100">
        <v>4</v>
      </c>
      <c r="I204" s="102" t="s">
        <v>795</v>
      </c>
      <c r="J204" s="101">
        <v>1</v>
      </c>
      <c r="K204" s="63">
        <v>0</v>
      </c>
      <c r="L204" s="64">
        <v>0</v>
      </c>
      <c r="M204" s="26">
        <v>56278</v>
      </c>
      <c r="N204" s="68">
        <v>56.15</v>
      </c>
      <c r="O204" s="103">
        <v>68.382241143378437</v>
      </c>
      <c r="P204" s="71">
        <v>0.95844576362655154</v>
      </c>
      <c r="Q204" s="72">
        <v>1853</v>
      </c>
      <c r="R204" s="60">
        <f t="shared" si="72"/>
        <v>0.95844577382794782</v>
      </c>
      <c r="S204" s="108">
        <v>0.95844578742980957</v>
      </c>
      <c r="T204" s="163">
        <v>0</v>
      </c>
      <c r="U204" s="177">
        <f t="shared" si="73"/>
        <v>351</v>
      </c>
      <c r="V204" s="230">
        <v>819</v>
      </c>
      <c r="W204" s="188">
        <v>0.2474460839954597</v>
      </c>
      <c r="X204" s="183">
        <v>2643</v>
      </c>
      <c r="Y204" s="225">
        <f t="shared" si="74"/>
        <v>0.3224460788980883</v>
      </c>
      <c r="Z204" s="184">
        <v>0.42244607210159302</v>
      </c>
      <c r="AA204" s="152">
        <v>0</v>
      </c>
      <c r="AB204" s="177">
        <f t="shared" si="75"/>
        <v>429</v>
      </c>
      <c r="AC204" s="234">
        <v>1000</v>
      </c>
      <c r="AD204" s="31" t="s">
        <v>35</v>
      </c>
      <c r="AE204" s="32" t="s">
        <v>35</v>
      </c>
      <c r="AF204" s="34" t="s">
        <v>35</v>
      </c>
      <c r="AG204" s="31">
        <v>0</v>
      </c>
      <c r="AH204" s="239">
        <f t="shared" si="77"/>
        <v>15</v>
      </c>
      <c r="AI204" s="240">
        <v>35</v>
      </c>
      <c r="AJ204" s="48">
        <v>0</v>
      </c>
      <c r="AK204" s="246">
        <v>6</v>
      </c>
      <c r="AL204" s="247">
        <v>14</v>
      </c>
      <c r="AM204" s="111">
        <v>0</v>
      </c>
      <c r="AN204" s="172">
        <f>((AO204-AM204)*3/7)+AM204</f>
        <v>0.36428571428571427</v>
      </c>
      <c r="AO204" s="113">
        <v>0.85</v>
      </c>
      <c r="AP204" s="111">
        <v>0</v>
      </c>
      <c r="AQ204" s="172">
        <f>((AR204-AP204)*3/7)+AP204</f>
        <v>0.36428571428571427</v>
      </c>
      <c r="AR204" s="113">
        <v>0.85</v>
      </c>
      <c r="AS204" s="90">
        <v>0.88736027515047289</v>
      </c>
      <c r="AT204" s="91">
        <v>0.9</v>
      </c>
      <c r="AU204" s="91">
        <v>0.95</v>
      </c>
      <c r="AV204" s="31">
        <v>0</v>
      </c>
      <c r="AW204" s="252">
        <v>693</v>
      </c>
      <c r="AX204" s="253">
        <v>1387</v>
      </c>
      <c r="AY204" s="158">
        <v>0</v>
      </c>
      <c r="AZ204" s="176">
        <f t="shared" si="78"/>
        <v>6</v>
      </c>
      <c r="BA204" s="159">
        <v>13</v>
      </c>
      <c r="BB204" s="31">
        <v>0</v>
      </c>
      <c r="BC204" s="258">
        <v>1</v>
      </c>
      <c r="BD204" s="240">
        <v>3</v>
      </c>
      <c r="BE204" s="31" t="s">
        <v>35</v>
      </c>
      <c r="BF204" s="32" t="s">
        <v>35</v>
      </c>
      <c r="BG204" s="34" t="s">
        <v>35</v>
      </c>
      <c r="BH204" s="83">
        <f t="shared" si="79"/>
        <v>12</v>
      </c>
      <c r="BI204" s="84">
        <f t="shared" si="80"/>
        <v>12</v>
      </c>
      <c r="BK204" s="1">
        <v>1</v>
      </c>
    </row>
    <row r="205" spans="1:63" ht="20.100000000000001" customHeight="1" x14ac:dyDescent="0.25">
      <c r="A205" s="25">
        <v>568</v>
      </c>
      <c r="B205" s="25">
        <v>60603</v>
      </c>
      <c r="C205" s="25" t="s">
        <v>274</v>
      </c>
      <c r="D205" s="25" t="s">
        <v>287</v>
      </c>
      <c r="E205" s="25" t="s">
        <v>288</v>
      </c>
      <c r="F205" s="26">
        <v>1</v>
      </c>
      <c r="G205" s="26">
        <v>1</v>
      </c>
      <c r="H205" s="100">
        <v>1</v>
      </c>
      <c r="I205" s="102" t="s">
        <v>793</v>
      </c>
      <c r="J205" s="101">
        <v>1</v>
      </c>
      <c r="K205" s="63">
        <v>0</v>
      </c>
      <c r="L205" s="64">
        <v>0</v>
      </c>
      <c r="M205" s="26">
        <v>3588</v>
      </c>
      <c r="N205" s="68">
        <v>77.98</v>
      </c>
      <c r="O205" s="103">
        <v>100</v>
      </c>
      <c r="P205" s="71">
        <v>0.6966292134831461</v>
      </c>
      <c r="Q205" s="72">
        <v>89</v>
      </c>
      <c r="R205" s="60">
        <f t="shared" si="72"/>
        <v>0.71805779547408155</v>
      </c>
      <c r="S205" s="108">
        <v>0.74662923812866211</v>
      </c>
      <c r="T205" s="163">
        <v>0</v>
      </c>
      <c r="U205" s="177">
        <f t="shared" si="73"/>
        <v>13</v>
      </c>
      <c r="V205" s="230">
        <v>30</v>
      </c>
      <c r="W205" s="188">
        <v>0</v>
      </c>
      <c r="X205" s="183">
        <v>113</v>
      </c>
      <c r="Y205" s="225">
        <f t="shared" si="74"/>
        <v>4.2857143495764048E-2</v>
      </c>
      <c r="Z205" s="184">
        <v>0.10000000149011612</v>
      </c>
      <c r="AA205" s="152">
        <v>0</v>
      </c>
      <c r="AB205" s="177">
        <f t="shared" si="75"/>
        <v>50</v>
      </c>
      <c r="AC205" s="234">
        <v>115</v>
      </c>
      <c r="AD205" s="155">
        <v>0</v>
      </c>
      <c r="AE205" s="221">
        <f t="shared" si="76"/>
        <v>2.142857142857143E-3</v>
      </c>
      <c r="AF205" s="222">
        <v>5.0000000000000001E-3</v>
      </c>
      <c r="AG205" s="31">
        <v>0</v>
      </c>
      <c r="AH205" s="239">
        <f t="shared" si="77"/>
        <v>7</v>
      </c>
      <c r="AI205" s="240">
        <v>15</v>
      </c>
      <c r="AJ205" s="48">
        <v>0</v>
      </c>
      <c r="AK205" s="246">
        <v>2</v>
      </c>
      <c r="AL205" s="247">
        <v>10</v>
      </c>
      <c r="AM205" s="31" t="s">
        <v>35</v>
      </c>
      <c r="AN205" s="32" t="s">
        <v>35</v>
      </c>
      <c r="AO205" s="34" t="s">
        <v>35</v>
      </c>
      <c r="AP205" s="31" t="s">
        <v>35</v>
      </c>
      <c r="AQ205" s="32" t="s">
        <v>35</v>
      </c>
      <c r="AR205" s="34" t="s">
        <v>35</v>
      </c>
      <c r="AS205" s="90">
        <v>0.89855072463768115</v>
      </c>
      <c r="AT205" s="91">
        <v>0.9</v>
      </c>
      <c r="AU205" s="91">
        <v>0.95</v>
      </c>
      <c r="AV205" s="31">
        <v>0</v>
      </c>
      <c r="AW205" s="252">
        <v>126</v>
      </c>
      <c r="AX205" s="253">
        <v>252</v>
      </c>
      <c r="AY205" s="158">
        <v>0</v>
      </c>
      <c r="AZ205" s="176">
        <f t="shared" si="78"/>
        <v>1</v>
      </c>
      <c r="BA205" s="159">
        <v>2</v>
      </c>
      <c r="BB205" s="31">
        <v>0</v>
      </c>
      <c r="BC205" s="258">
        <v>1</v>
      </c>
      <c r="BD205" s="240">
        <v>3</v>
      </c>
      <c r="BE205" s="31" t="s">
        <v>35</v>
      </c>
      <c r="BF205" s="32" t="s">
        <v>35</v>
      </c>
      <c r="BG205" s="34" t="s">
        <v>35</v>
      </c>
      <c r="BH205" s="83">
        <f t="shared" si="79"/>
        <v>11</v>
      </c>
      <c r="BI205" s="84">
        <f t="shared" si="80"/>
        <v>11</v>
      </c>
      <c r="BK205" s="1">
        <v>1</v>
      </c>
    </row>
    <row r="206" spans="1:63" ht="20.100000000000001" customHeight="1" x14ac:dyDescent="0.25">
      <c r="A206" s="25">
        <v>581</v>
      </c>
      <c r="B206" s="25">
        <v>60701</v>
      </c>
      <c r="C206" s="25" t="s">
        <v>274</v>
      </c>
      <c r="D206" s="25" t="s">
        <v>289</v>
      </c>
      <c r="E206" s="25" t="s">
        <v>290</v>
      </c>
      <c r="F206" s="26">
        <v>1</v>
      </c>
      <c r="G206" s="26">
        <v>3</v>
      </c>
      <c r="H206" s="100">
        <v>4</v>
      </c>
      <c r="I206" s="102" t="s">
        <v>795</v>
      </c>
      <c r="J206" s="101">
        <v>2</v>
      </c>
      <c r="K206" s="63">
        <v>0</v>
      </c>
      <c r="L206" s="64">
        <v>0</v>
      </c>
      <c r="M206" s="26">
        <v>82592</v>
      </c>
      <c r="N206" s="68">
        <v>59.88</v>
      </c>
      <c r="O206" s="103">
        <v>80.409210012822655</v>
      </c>
      <c r="P206" s="71">
        <v>0.92093216812317935</v>
      </c>
      <c r="Q206" s="72">
        <v>2403</v>
      </c>
      <c r="R206" s="60">
        <f t="shared" ref="R206:R219" si="81">((S206-P206)*3/7)+P206</f>
        <v>0.94624696138759667</v>
      </c>
      <c r="S206" s="108">
        <v>0.98000001907348633</v>
      </c>
      <c r="T206" s="163">
        <v>0</v>
      </c>
      <c r="U206" s="177">
        <f t="shared" ref="U206:U219" si="82">ROUNDUP(((V206-T206)*3/7)+T206,0)</f>
        <v>429</v>
      </c>
      <c r="V206" s="230">
        <v>1000</v>
      </c>
      <c r="W206" s="188">
        <v>0.10173838700484468</v>
      </c>
      <c r="X206" s="183">
        <v>3509</v>
      </c>
      <c r="Y206" s="225">
        <f t="shared" ref="Y206:Y219" si="83">((Z206-W206)*3/7)+W206</f>
        <v>0.1767383820421993</v>
      </c>
      <c r="Z206" s="184">
        <v>0.27673837542533875</v>
      </c>
      <c r="AA206" s="152">
        <v>0</v>
      </c>
      <c r="AB206" s="177">
        <f t="shared" ref="AB206:AB219" si="84">ROUNDUP(((AC206-AA206)*3/7)+AA206,0)</f>
        <v>429</v>
      </c>
      <c r="AC206" s="234">
        <v>1000</v>
      </c>
      <c r="AD206" s="31" t="s">
        <v>35</v>
      </c>
      <c r="AE206" s="32" t="s">
        <v>35</v>
      </c>
      <c r="AF206" s="34" t="s">
        <v>35</v>
      </c>
      <c r="AG206" s="31">
        <v>0</v>
      </c>
      <c r="AH206" s="239">
        <f t="shared" ref="AH206:AH219" si="85">ROUNDUP(((AI206-AG206)*3/7)+AG206,0)</f>
        <v>15</v>
      </c>
      <c r="AI206" s="240">
        <v>35</v>
      </c>
      <c r="AJ206" s="48">
        <v>0</v>
      </c>
      <c r="AK206" s="246">
        <v>6</v>
      </c>
      <c r="AL206" s="247">
        <v>14</v>
      </c>
      <c r="AM206" s="111">
        <v>0</v>
      </c>
      <c r="AN206" s="172">
        <f>((AO206-AM206)*3/7)+AM206</f>
        <v>0.36428571428571427</v>
      </c>
      <c r="AO206" s="113">
        <v>0.85</v>
      </c>
      <c r="AP206" s="111">
        <v>0</v>
      </c>
      <c r="AQ206" s="172">
        <f>((AR206-AP206)*3/7)+AP206</f>
        <v>0.36428571428571427</v>
      </c>
      <c r="AR206" s="113">
        <v>0.85</v>
      </c>
      <c r="AS206" s="90">
        <v>0.91447368421052633</v>
      </c>
      <c r="AT206" s="91">
        <v>0.95</v>
      </c>
      <c r="AU206" s="91">
        <v>1</v>
      </c>
      <c r="AV206" s="31">
        <v>0</v>
      </c>
      <c r="AW206" s="252">
        <v>1162</v>
      </c>
      <c r="AX206" s="253">
        <v>2325</v>
      </c>
      <c r="AY206" s="158">
        <v>0</v>
      </c>
      <c r="AZ206" s="176">
        <f t="shared" ref="AZ206:AZ219" si="86">IFERROR(ROUND(((BA206-AY206)*3/7)+AY206,0),"No corresponde")</f>
        <v>7</v>
      </c>
      <c r="BA206" s="159">
        <v>16</v>
      </c>
      <c r="BB206" s="31">
        <v>0</v>
      </c>
      <c r="BC206" s="258">
        <v>1</v>
      </c>
      <c r="BD206" s="240">
        <v>3</v>
      </c>
      <c r="BE206" s="31" t="s">
        <v>35</v>
      </c>
      <c r="BF206" s="32" t="s">
        <v>35</v>
      </c>
      <c r="BG206" s="34" t="s">
        <v>35</v>
      </c>
      <c r="BH206" s="83">
        <f t="shared" ref="BH206:BH219" si="87">COUNTIF(AZ206,"&gt;0")+COUNTIF(R206,"&gt;0")+COUNTIF(U206,"&gt;0")+COUNTIF(Y206,"&gt;0")+COUNTIF(AB206,"&gt;0")+COUNTIF(AE206,"&gt;0")+COUNTIF(AH206,"&gt;0")+COUNTIF(AK206,"&gt;0")+COUNTIF(AT206,"&gt;0")+COUNTIF(AW206,"&gt;0")+COUNTIF(AN206,"&gt;0")+COUNTIF(AQ206,"&gt;0")+COUNTIF(BC206,"&gt;0")+COUNTIF(BF206,"&gt;0")</f>
        <v>12</v>
      </c>
      <c r="BI206" s="84">
        <f t="shared" ref="BI206:BI219" si="88">COUNTIF(BA206,"&gt;0")+COUNTIF(S206,"&gt;0")+COUNTIF(V206,"&gt;0")+COUNTIF(Z206,"&gt;0")+COUNTIF(AC206,"&gt;0")+COUNTIF(AF206,"&gt;0")+COUNTIF(AI206,"&gt;0")+COUNTIF(AL206,"&gt;0")+COUNTIF(AU206,"&gt;0")+COUNTIF(AX206,"&gt;0")+COUNTIF(AO206,"&gt;0")+COUNTIF(AR206,"&gt;0")+COUNTIF(BD206,"&gt;0")+COUNTIF(BG206,"&gt;0")</f>
        <v>12</v>
      </c>
      <c r="BK206" s="1">
        <v>1</v>
      </c>
    </row>
    <row r="207" spans="1:63" ht="20.100000000000001" customHeight="1" x14ac:dyDescent="0.25">
      <c r="A207" s="25">
        <v>585</v>
      </c>
      <c r="B207" s="25">
        <v>60802</v>
      </c>
      <c r="C207" s="25" t="s">
        <v>274</v>
      </c>
      <c r="D207" s="25" t="s">
        <v>291</v>
      </c>
      <c r="E207" s="25" t="s">
        <v>292</v>
      </c>
      <c r="F207" s="26">
        <v>1</v>
      </c>
      <c r="G207" s="26">
        <v>4</v>
      </c>
      <c r="H207" s="100">
        <v>4</v>
      </c>
      <c r="I207" s="102" t="s">
        <v>795</v>
      </c>
      <c r="J207" s="101">
        <v>1</v>
      </c>
      <c r="K207" s="63">
        <v>0</v>
      </c>
      <c r="L207" s="64">
        <v>0</v>
      </c>
      <c r="M207" s="26">
        <v>15282</v>
      </c>
      <c r="N207" s="68">
        <v>47.49</v>
      </c>
      <c r="O207" s="103">
        <v>81.161737276845187</v>
      </c>
      <c r="P207" s="71">
        <v>0.81294964028776984</v>
      </c>
      <c r="Q207" s="72">
        <v>556</v>
      </c>
      <c r="R207" s="60">
        <f t="shared" si="81"/>
        <v>0.86652107621023367</v>
      </c>
      <c r="S207" s="108">
        <v>0.93794965744018555</v>
      </c>
      <c r="T207" s="163">
        <v>0</v>
      </c>
      <c r="U207" s="177">
        <f t="shared" si="82"/>
        <v>100</v>
      </c>
      <c r="V207" s="230">
        <v>232</v>
      </c>
      <c r="W207" s="188">
        <v>3.713188220230474E-2</v>
      </c>
      <c r="X207" s="183">
        <v>781</v>
      </c>
      <c r="Y207" s="225">
        <f t="shared" si="83"/>
        <v>0.11213188454745915</v>
      </c>
      <c r="Z207" s="184">
        <v>0.21213188767433167</v>
      </c>
      <c r="AA207" s="152">
        <v>0</v>
      </c>
      <c r="AB207" s="177">
        <f t="shared" si="84"/>
        <v>239</v>
      </c>
      <c r="AC207" s="234">
        <v>556</v>
      </c>
      <c r="AD207" s="31" t="s">
        <v>35</v>
      </c>
      <c r="AE207" s="32" t="s">
        <v>35</v>
      </c>
      <c r="AF207" s="34" t="s">
        <v>35</v>
      </c>
      <c r="AG207" s="31">
        <v>0</v>
      </c>
      <c r="AH207" s="239">
        <f t="shared" si="85"/>
        <v>11</v>
      </c>
      <c r="AI207" s="240">
        <v>25</v>
      </c>
      <c r="AJ207" s="48">
        <v>0</v>
      </c>
      <c r="AK207" s="246">
        <v>6</v>
      </c>
      <c r="AL207" s="247">
        <v>14</v>
      </c>
      <c r="AM207" s="31" t="s">
        <v>35</v>
      </c>
      <c r="AN207" s="32" t="s">
        <v>35</v>
      </c>
      <c r="AO207" s="34" t="s">
        <v>35</v>
      </c>
      <c r="AP207" s="31" t="s">
        <v>35</v>
      </c>
      <c r="AQ207" s="32" t="s">
        <v>35</v>
      </c>
      <c r="AR207" s="34" t="s">
        <v>35</v>
      </c>
      <c r="AS207" s="90">
        <v>0.9393564356435643</v>
      </c>
      <c r="AT207" s="91">
        <v>0.95</v>
      </c>
      <c r="AU207" s="91">
        <v>1</v>
      </c>
      <c r="AV207" s="31">
        <v>0</v>
      </c>
      <c r="AW207" s="252">
        <v>353</v>
      </c>
      <c r="AX207" s="253">
        <v>706</v>
      </c>
      <c r="AY207" s="158">
        <v>0</v>
      </c>
      <c r="AZ207" s="176">
        <f t="shared" si="86"/>
        <v>2</v>
      </c>
      <c r="BA207" s="159">
        <v>5</v>
      </c>
      <c r="BB207" s="31">
        <v>0</v>
      </c>
      <c r="BC207" s="258">
        <v>1</v>
      </c>
      <c r="BD207" s="240">
        <v>3</v>
      </c>
      <c r="BE207" s="31" t="s">
        <v>35</v>
      </c>
      <c r="BF207" s="32" t="s">
        <v>35</v>
      </c>
      <c r="BG207" s="34" t="s">
        <v>35</v>
      </c>
      <c r="BH207" s="83">
        <f t="shared" si="87"/>
        <v>10</v>
      </c>
      <c r="BI207" s="84">
        <f t="shared" si="88"/>
        <v>10</v>
      </c>
      <c r="BK207" s="1">
        <v>1</v>
      </c>
    </row>
    <row r="208" spans="1:63" ht="20.100000000000001" customHeight="1" x14ac:dyDescent="0.25">
      <c r="A208" s="25">
        <v>586</v>
      </c>
      <c r="B208" s="25">
        <v>60803</v>
      </c>
      <c r="C208" s="25" t="s">
        <v>274</v>
      </c>
      <c r="D208" s="25" t="s">
        <v>291</v>
      </c>
      <c r="E208" s="25" t="s">
        <v>293</v>
      </c>
      <c r="F208" s="26">
        <v>1</v>
      </c>
      <c r="G208" s="26">
        <v>4</v>
      </c>
      <c r="H208" s="100">
        <v>3</v>
      </c>
      <c r="I208" s="101" t="s">
        <v>796</v>
      </c>
      <c r="J208" s="101">
        <v>3</v>
      </c>
      <c r="K208" s="63">
        <v>0</v>
      </c>
      <c r="L208" s="64">
        <v>0</v>
      </c>
      <c r="M208" s="26">
        <v>10213</v>
      </c>
      <c r="N208" s="68">
        <v>46.12</v>
      </c>
      <c r="O208" s="103">
        <v>100</v>
      </c>
      <c r="P208" s="71">
        <v>0.60765550239234445</v>
      </c>
      <c r="Q208" s="72">
        <v>418</v>
      </c>
      <c r="R208" s="60">
        <f t="shared" si="81"/>
        <v>0.65051263970051088</v>
      </c>
      <c r="S208" s="108">
        <v>0.70765548944473267</v>
      </c>
      <c r="T208" s="163">
        <v>0</v>
      </c>
      <c r="U208" s="177">
        <f t="shared" si="82"/>
        <v>73</v>
      </c>
      <c r="V208" s="230">
        <v>169</v>
      </c>
      <c r="W208" s="188">
        <v>9.2982456140350875E-2</v>
      </c>
      <c r="X208" s="183">
        <v>570</v>
      </c>
      <c r="Y208" s="225">
        <f t="shared" si="83"/>
        <v>0.15726817295814216</v>
      </c>
      <c r="Z208" s="184">
        <v>0.24298246204853058</v>
      </c>
      <c r="AA208" s="152">
        <v>0</v>
      </c>
      <c r="AB208" s="177">
        <f t="shared" si="84"/>
        <v>191</v>
      </c>
      <c r="AC208" s="234">
        <v>444</v>
      </c>
      <c r="AD208" s="31" t="s">
        <v>35</v>
      </c>
      <c r="AE208" s="32" t="s">
        <v>35</v>
      </c>
      <c r="AF208" s="34" t="s">
        <v>35</v>
      </c>
      <c r="AG208" s="31">
        <v>0</v>
      </c>
      <c r="AH208" s="239">
        <f t="shared" si="85"/>
        <v>15</v>
      </c>
      <c r="AI208" s="240">
        <v>35</v>
      </c>
      <c r="AJ208" s="48">
        <v>0</v>
      </c>
      <c r="AK208" s="246">
        <v>2</v>
      </c>
      <c r="AL208" s="247">
        <v>10</v>
      </c>
      <c r="AM208" s="31" t="s">
        <v>35</v>
      </c>
      <c r="AN208" s="32" t="s">
        <v>35</v>
      </c>
      <c r="AO208" s="34" t="s">
        <v>35</v>
      </c>
      <c r="AP208" s="31" t="s">
        <v>35</v>
      </c>
      <c r="AQ208" s="32" t="s">
        <v>35</v>
      </c>
      <c r="AR208" s="34" t="s">
        <v>35</v>
      </c>
      <c r="AS208" s="90">
        <v>0.97596153846153844</v>
      </c>
      <c r="AT208" s="91">
        <v>1</v>
      </c>
      <c r="AU208" s="91">
        <v>1</v>
      </c>
      <c r="AV208" s="31">
        <v>0</v>
      </c>
      <c r="AW208" s="252">
        <v>193</v>
      </c>
      <c r="AX208" s="253">
        <v>387</v>
      </c>
      <c r="AY208" s="158">
        <v>0</v>
      </c>
      <c r="AZ208" s="176">
        <f t="shared" si="86"/>
        <v>1</v>
      </c>
      <c r="BA208" s="159">
        <v>3</v>
      </c>
      <c r="BB208" s="31">
        <v>0</v>
      </c>
      <c r="BC208" s="258">
        <v>1</v>
      </c>
      <c r="BD208" s="240">
        <v>3</v>
      </c>
      <c r="BE208" s="31" t="s">
        <v>35</v>
      </c>
      <c r="BF208" s="32" t="s">
        <v>35</v>
      </c>
      <c r="BG208" s="34" t="s">
        <v>35</v>
      </c>
      <c r="BH208" s="83">
        <f t="shared" si="87"/>
        <v>10</v>
      </c>
      <c r="BI208" s="84">
        <f t="shared" si="88"/>
        <v>10</v>
      </c>
      <c r="BK208" s="1">
        <v>1</v>
      </c>
    </row>
    <row r="209" spans="1:63" ht="20.100000000000001" customHeight="1" x14ac:dyDescent="0.25">
      <c r="A209" s="25">
        <v>592</v>
      </c>
      <c r="B209" s="25">
        <v>60809</v>
      </c>
      <c r="C209" s="25" t="s">
        <v>274</v>
      </c>
      <c r="D209" s="25" t="s">
        <v>291</v>
      </c>
      <c r="E209" s="25" t="s">
        <v>294</v>
      </c>
      <c r="F209" s="26">
        <v>1</v>
      </c>
      <c r="G209" s="26">
        <v>1</v>
      </c>
      <c r="H209" s="100">
        <v>1</v>
      </c>
      <c r="I209" s="102" t="s">
        <v>793</v>
      </c>
      <c r="J209" s="101">
        <v>4</v>
      </c>
      <c r="K209" s="63">
        <v>1</v>
      </c>
      <c r="L209" s="64">
        <v>0</v>
      </c>
      <c r="M209" s="26">
        <v>8714</v>
      </c>
      <c r="N209" s="68">
        <v>79.72</v>
      </c>
      <c r="O209" s="103">
        <v>100</v>
      </c>
      <c r="P209" s="71">
        <v>0.37299035369774919</v>
      </c>
      <c r="Q209" s="72">
        <v>311</v>
      </c>
      <c r="R209" s="60">
        <f t="shared" si="81"/>
        <v>0.3944189243624393</v>
      </c>
      <c r="S209" s="108">
        <v>0.4229903519153595</v>
      </c>
      <c r="T209" s="163">
        <v>0</v>
      </c>
      <c r="U209" s="177">
        <f t="shared" si="82"/>
        <v>47</v>
      </c>
      <c r="V209" s="230">
        <v>109</v>
      </c>
      <c r="W209" s="188">
        <v>0</v>
      </c>
      <c r="X209" s="183">
        <v>435</v>
      </c>
      <c r="Y209" s="225">
        <f t="shared" si="83"/>
        <v>4.2857143495764048E-2</v>
      </c>
      <c r="Z209" s="184">
        <v>0.10000000149011612</v>
      </c>
      <c r="AA209" s="152">
        <v>0</v>
      </c>
      <c r="AB209" s="177">
        <f t="shared" si="84"/>
        <v>141</v>
      </c>
      <c r="AC209" s="234">
        <v>329</v>
      </c>
      <c r="AD209" s="155">
        <v>0</v>
      </c>
      <c r="AE209" s="221">
        <f t="shared" ref="AE209:AE219" si="89">((AF209-AD209)*3/7)+AD209</f>
        <v>2.142857142857143E-3</v>
      </c>
      <c r="AF209" s="222">
        <v>5.0000000000000001E-3</v>
      </c>
      <c r="AG209" s="31">
        <v>0</v>
      </c>
      <c r="AH209" s="239">
        <f t="shared" si="85"/>
        <v>11</v>
      </c>
      <c r="AI209" s="240">
        <v>25</v>
      </c>
      <c r="AJ209" s="48">
        <v>0</v>
      </c>
      <c r="AK209" s="246">
        <v>2</v>
      </c>
      <c r="AL209" s="247">
        <v>10</v>
      </c>
      <c r="AM209" s="31" t="s">
        <v>35</v>
      </c>
      <c r="AN209" s="32" t="s">
        <v>35</v>
      </c>
      <c r="AO209" s="34" t="s">
        <v>35</v>
      </c>
      <c r="AP209" s="31" t="s">
        <v>35</v>
      </c>
      <c r="AQ209" s="32" t="s">
        <v>35</v>
      </c>
      <c r="AR209" s="34" t="s">
        <v>35</v>
      </c>
      <c r="AS209" s="90">
        <v>0.95907928388746799</v>
      </c>
      <c r="AT209" s="91">
        <v>1</v>
      </c>
      <c r="AU209" s="91">
        <v>1</v>
      </c>
      <c r="AV209" s="31">
        <v>0</v>
      </c>
      <c r="AW209" s="252">
        <v>177</v>
      </c>
      <c r="AX209" s="253">
        <v>355</v>
      </c>
      <c r="AY209" s="158">
        <v>0</v>
      </c>
      <c r="AZ209" s="176">
        <f t="shared" si="86"/>
        <v>2</v>
      </c>
      <c r="BA209" s="159">
        <v>4</v>
      </c>
      <c r="BB209" s="31">
        <v>0</v>
      </c>
      <c r="BC209" s="258">
        <v>1</v>
      </c>
      <c r="BD209" s="240">
        <v>3</v>
      </c>
      <c r="BE209" s="31" t="s">
        <v>35</v>
      </c>
      <c r="BF209" s="32" t="s">
        <v>35</v>
      </c>
      <c r="BG209" s="34" t="s">
        <v>35</v>
      </c>
      <c r="BH209" s="83">
        <f t="shared" si="87"/>
        <v>11</v>
      </c>
      <c r="BI209" s="84">
        <f t="shared" si="88"/>
        <v>11</v>
      </c>
      <c r="BK209" s="1">
        <v>1</v>
      </c>
    </row>
    <row r="210" spans="1:63" ht="20.100000000000001" customHeight="1" x14ac:dyDescent="0.25">
      <c r="A210" s="25">
        <v>595</v>
      </c>
      <c r="B210" s="25">
        <v>60812</v>
      </c>
      <c r="C210" s="25" t="s">
        <v>274</v>
      </c>
      <c r="D210" s="25" t="s">
        <v>291</v>
      </c>
      <c r="E210" s="25" t="s">
        <v>66</v>
      </c>
      <c r="F210" s="26">
        <v>1</v>
      </c>
      <c r="G210" s="26">
        <v>4</v>
      </c>
      <c r="H210" s="100">
        <v>2</v>
      </c>
      <c r="I210" s="102" t="s">
        <v>794</v>
      </c>
      <c r="J210" s="101">
        <v>1</v>
      </c>
      <c r="K210" s="63">
        <v>0</v>
      </c>
      <c r="L210" s="64">
        <v>0</v>
      </c>
      <c r="M210" s="26">
        <v>11342</v>
      </c>
      <c r="N210" s="68">
        <v>54.21</v>
      </c>
      <c r="O210" s="103">
        <v>100</v>
      </c>
      <c r="P210" s="71">
        <v>0.66768292682926833</v>
      </c>
      <c r="Q210" s="72">
        <v>328</v>
      </c>
      <c r="R210" s="60">
        <f t="shared" si="81"/>
        <v>0.69982578696274178</v>
      </c>
      <c r="S210" s="108">
        <v>0.74268293380737305</v>
      </c>
      <c r="T210" s="163">
        <v>0</v>
      </c>
      <c r="U210" s="177">
        <f t="shared" si="82"/>
        <v>57</v>
      </c>
      <c r="V210" s="230">
        <v>131</v>
      </c>
      <c r="W210" s="188">
        <v>0</v>
      </c>
      <c r="X210" s="183">
        <v>438</v>
      </c>
      <c r="Y210" s="225">
        <f t="shared" si="83"/>
        <v>5.3571428571428568E-2</v>
      </c>
      <c r="Z210" s="184">
        <v>0.125</v>
      </c>
      <c r="AA210" s="152">
        <v>0</v>
      </c>
      <c r="AB210" s="177">
        <f t="shared" si="84"/>
        <v>176</v>
      </c>
      <c r="AC210" s="234">
        <v>409</v>
      </c>
      <c r="AD210" s="31" t="s">
        <v>35</v>
      </c>
      <c r="AE210" s="32" t="s">
        <v>35</v>
      </c>
      <c r="AF210" s="34" t="s">
        <v>35</v>
      </c>
      <c r="AG210" s="31">
        <v>0</v>
      </c>
      <c r="AH210" s="239">
        <f t="shared" si="85"/>
        <v>15</v>
      </c>
      <c r="AI210" s="240">
        <v>35</v>
      </c>
      <c r="AJ210" s="48">
        <v>0</v>
      </c>
      <c r="AK210" s="246">
        <v>2</v>
      </c>
      <c r="AL210" s="247">
        <v>10</v>
      </c>
      <c r="AM210" s="31" t="s">
        <v>35</v>
      </c>
      <c r="AN210" s="32" t="s">
        <v>35</v>
      </c>
      <c r="AO210" s="34" t="s">
        <v>35</v>
      </c>
      <c r="AP210" s="31" t="s">
        <v>35</v>
      </c>
      <c r="AQ210" s="32" t="s">
        <v>35</v>
      </c>
      <c r="AR210" s="34" t="s">
        <v>35</v>
      </c>
      <c r="AS210" s="90">
        <v>0.70867768595041325</v>
      </c>
      <c r="AT210" s="91">
        <v>0.8</v>
      </c>
      <c r="AU210" s="91">
        <v>0.9</v>
      </c>
      <c r="AV210" s="31">
        <v>0</v>
      </c>
      <c r="AW210" s="252">
        <v>205</v>
      </c>
      <c r="AX210" s="253">
        <v>410</v>
      </c>
      <c r="AY210" s="158">
        <v>0</v>
      </c>
      <c r="AZ210" s="176">
        <f t="shared" si="86"/>
        <v>2</v>
      </c>
      <c r="BA210" s="159">
        <v>4</v>
      </c>
      <c r="BB210" s="31">
        <v>0</v>
      </c>
      <c r="BC210" s="258">
        <v>1</v>
      </c>
      <c r="BD210" s="240">
        <v>3</v>
      </c>
      <c r="BE210" s="31" t="s">
        <v>35</v>
      </c>
      <c r="BF210" s="32" t="s">
        <v>35</v>
      </c>
      <c r="BG210" s="34" t="s">
        <v>35</v>
      </c>
      <c r="BH210" s="83">
        <f t="shared" si="87"/>
        <v>10</v>
      </c>
      <c r="BI210" s="84">
        <f t="shared" si="88"/>
        <v>10</v>
      </c>
      <c r="BK210" s="1">
        <v>1</v>
      </c>
    </row>
    <row r="211" spans="1:63" ht="20.100000000000001" customHeight="1" x14ac:dyDescent="0.25">
      <c r="A211" s="25">
        <v>600</v>
      </c>
      <c r="B211" s="25">
        <v>60905</v>
      </c>
      <c r="C211" s="25" t="s">
        <v>274</v>
      </c>
      <c r="D211" s="25" t="s">
        <v>295</v>
      </c>
      <c r="E211" s="25" t="s">
        <v>296</v>
      </c>
      <c r="F211" s="26">
        <v>1</v>
      </c>
      <c r="G211" s="26">
        <v>1</v>
      </c>
      <c r="H211" s="100">
        <v>1</v>
      </c>
      <c r="I211" s="102" t="s">
        <v>793</v>
      </c>
      <c r="J211" s="101">
        <v>1</v>
      </c>
      <c r="K211" s="63">
        <v>0</v>
      </c>
      <c r="L211" s="64">
        <v>0</v>
      </c>
      <c r="M211" s="26">
        <v>11695</v>
      </c>
      <c r="N211" s="68">
        <v>81.430000000000007</v>
      </c>
      <c r="O211" s="103">
        <v>100</v>
      </c>
      <c r="P211" s="71">
        <v>0.58048780487804874</v>
      </c>
      <c r="Q211" s="72">
        <v>410</v>
      </c>
      <c r="R211" s="60">
        <f t="shared" si="81"/>
        <v>0.60191637406365794</v>
      </c>
      <c r="S211" s="108">
        <v>0.63048779964447021</v>
      </c>
      <c r="T211" s="163">
        <v>0</v>
      </c>
      <c r="U211" s="177">
        <f t="shared" si="82"/>
        <v>70</v>
      </c>
      <c r="V211" s="230">
        <v>162</v>
      </c>
      <c r="W211" s="188">
        <v>0.14909638554216867</v>
      </c>
      <c r="X211" s="183">
        <v>664</v>
      </c>
      <c r="Y211" s="225">
        <f t="shared" si="83"/>
        <v>0.19195352546011518</v>
      </c>
      <c r="Z211" s="184">
        <v>0.24909637868404388</v>
      </c>
      <c r="AA211" s="152">
        <v>0</v>
      </c>
      <c r="AB211" s="177">
        <f t="shared" si="84"/>
        <v>161</v>
      </c>
      <c r="AC211" s="234">
        <v>374</v>
      </c>
      <c r="AD211" s="155">
        <v>0</v>
      </c>
      <c r="AE211" s="221">
        <f t="shared" si="89"/>
        <v>2.142857142857143E-3</v>
      </c>
      <c r="AF211" s="222">
        <v>5.0000000000000001E-3</v>
      </c>
      <c r="AG211" s="31">
        <v>0</v>
      </c>
      <c r="AH211" s="239">
        <f t="shared" si="85"/>
        <v>15</v>
      </c>
      <c r="AI211" s="240">
        <v>35</v>
      </c>
      <c r="AJ211" s="48">
        <v>0</v>
      </c>
      <c r="AK211" s="246">
        <v>6</v>
      </c>
      <c r="AL211" s="247">
        <v>14</v>
      </c>
      <c r="AM211" s="31" t="s">
        <v>35</v>
      </c>
      <c r="AN211" s="32" t="s">
        <v>35</v>
      </c>
      <c r="AO211" s="34" t="s">
        <v>35</v>
      </c>
      <c r="AP211" s="31" t="s">
        <v>35</v>
      </c>
      <c r="AQ211" s="32" t="s">
        <v>35</v>
      </c>
      <c r="AR211" s="34" t="s">
        <v>35</v>
      </c>
      <c r="AS211" s="90">
        <v>0.9472693032015066</v>
      </c>
      <c r="AT211" s="91">
        <v>0.95</v>
      </c>
      <c r="AU211" s="91">
        <v>1</v>
      </c>
      <c r="AV211" s="31">
        <v>0</v>
      </c>
      <c r="AW211" s="252">
        <v>196</v>
      </c>
      <c r="AX211" s="253">
        <v>392</v>
      </c>
      <c r="AY211" s="158">
        <v>0</v>
      </c>
      <c r="AZ211" s="176">
        <f t="shared" si="86"/>
        <v>2</v>
      </c>
      <c r="BA211" s="159">
        <v>5</v>
      </c>
      <c r="BB211" s="31">
        <v>0</v>
      </c>
      <c r="BC211" s="258">
        <v>1</v>
      </c>
      <c r="BD211" s="240">
        <v>3</v>
      </c>
      <c r="BE211" s="31" t="s">
        <v>35</v>
      </c>
      <c r="BF211" s="32" t="s">
        <v>35</v>
      </c>
      <c r="BG211" s="34" t="s">
        <v>35</v>
      </c>
      <c r="BH211" s="83">
        <f t="shared" si="87"/>
        <v>11</v>
      </c>
      <c r="BI211" s="84">
        <f t="shared" si="88"/>
        <v>11</v>
      </c>
      <c r="BK211" s="1">
        <v>1</v>
      </c>
    </row>
    <row r="212" spans="1:63" ht="20.100000000000001" customHeight="1" x14ac:dyDescent="0.25">
      <c r="A212" s="25">
        <v>603</v>
      </c>
      <c r="B212" s="25">
        <v>61001</v>
      </c>
      <c r="C212" s="25" t="s">
        <v>274</v>
      </c>
      <c r="D212" s="25" t="s">
        <v>101</v>
      </c>
      <c r="E212" s="25" t="s">
        <v>297</v>
      </c>
      <c r="F212" s="26">
        <v>1</v>
      </c>
      <c r="G212" s="26">
        <v>4</v>
      </c>
      <c r="H212" s="100">
        <v>4</v>
      </c>
      <c r="I212" s="102" t="s">
        <v>795</v>
      </c>
      <c r="J212" s="101">
        <v>1</v>
      </c>
      <c r="K212" s="63">
        <v>0</v>
      </c>
      <c r="L212" s="64">
        <v>0</v>
      </c>
      <c r="M212" s="26">
        <v>21509</v>
      </c>
      <c r="N212" s="68">
        <v>45.82</v>
      </c>
      <c r="O212" s="103">
        <v>64.508742714404661</v>
      </c>
      <c r="P212" s="71">
        <v>0.94273743016759781</v>
      </c>
      <c r="Q212" s="72">
        <v>716</v>
      </c>
      <c r="R212" s="60">
        <f t="shared" si="81"/>
        <v>0.95870711112726437</v>
      </c>
      <c r="S212" s="108">
        <v>0.98000001907348633</v>
      </c>
      <c r="T212" s="163">
        <v>0</v>
      </c>
      <c r="U212" s="177">
        <f t="shared" si="82"/>
        <v>124</v>
      </c>
      <c r="V212" s="230">
        <v>289</v>
      </c>
      <c r="W212" s="188">
        <v>7.113821138211382E-2</v>
      </c>
      <c r="X212" s="183">
        <v>984</v>
      </c>
      <c r="Y212" s="225">
        <f t="shared" si="83"/>
        <v>0.14613821296049467</v>
      </c>
      <c r="Z212" s="184">
        <v>0.24613821506500244</v>
      </c>
      <c r="AA212" s="152">
        <v>0</v>
      </c>
      <c r="AB212" s="177">
        <f t="shared" si="84"/>
        <v>264</v>
      </c>
      <c r="AC212" s="234">
        <v>616</v>
      </c>
      <c r="AD212" s="31" t="s">
        <v>35</v>
      </c>
      <c r="AE212" s="32" t="s">
        <v>35</v>
      </c>
      <c r="AF212" s="34" t="s">
        <v>35</v>
      </c>
      <c r="AG212" s="31">
        <v>0</v>
      </c>
      <c r="AH212" s="239">
        <f t="shared" si="85"/>
        <v>15</v>
      </c>
      <c r="AI212" s="240">
        <v>35</v>
      </c>
      <c r="AJ212" s="48">
        <v>0</v>
      </c>
      <c r="AK212" s="246">
        <v>2</v>
      </c>
      <c r="AL212" s="247">
        <v>10</v>
      </c>
      <c r="AM212" s="111">
        <v>0</v>
      </c>
      <c r="AN212" s="172">
        <f>((AO212-AM212)*3/7)+AM212</f>
        <v>0.36428571428571427</v>
      </c>
      <c r="AO212" s="113">
        <v>0.85</v>
      </c>
      <c r="AP212" s="111">
        <v>0</v>
      </c>
      <c r="AQ212" s="172">
        <f>((AR212-AP212)*3/7)+AP212</f>
        <v>0.36428571428571427</v>
      </c>
      <c r="AR212" s="113">
        <v>0.85</v>
      </c>
      <c r="AS212" s="90">
        <v>0.95804794520547942</v>
      </c>
      <c r="AT212" s="91">
        <v>1</v>
      </c>
      <c r="AU212" s="91">
        <v>1</v>
      </c>
      <c r="AV212" s="31">
        <v>0</v>
      </c>
      <c r="AW212" s="252">
        <v>393</v>
      </c>
      <c r="AX212" s="253">
        <v>786</v>
      </c>
      <c r="AY212" s="158">
        <v>0</v>
      </c>
      <c r="AZ212" s="176">
        <f t="shared" si="86"/>
        <v>2</v>
      </c>
      <c r="BA212" s="159">
        <v>5</v>
      </c>
      <c r="BB212" s="31">
        <v>0</v>
      </c>
      <c r="BC212" s="258">
        <v>1</v>
      </c>
      <c r="BD212" s="240">
        <v>3</v>
      </c>
      <c r="BE212" s="31" t="s">
        <v>35</v>
      </c>
      <c r="BF212" s="32" t="s">
        <v>35</v>
      </c>
      <c r="BG212" s="34" t="s">
        <v>35</v>
      </c>
      <c r="BH212" s="83">
        <f t="shared" si="87"/>
        <v>12</v>
      </c>
      <c r="BI212" s="84">
        <f t="shared" si="88"/>
        <v>12</v>
      </c>
      <c r="BK212" s="1">
        <v>1</v>
      </c>
    </row>
    <row r="213" spans="1:63" ht="20.100000000000001" customHeight="1" x14ac:dyDescent="0.25">
      <c r="A213" s="25">
        <v>604</v>
      </c>
      <c r="B213" s="25">
        <v>61002</v>
      </c>
      <c r="C213" s="25" t="s">
        <v>274</v>
      </c>
      <c r="D213" s="25" t="s">
        <v>101</v>
      </c>
      <c r="E213" s="25" t="s">
        <v>298</v>
      </c>
      <c r="F213" s="26">
        <v>1</v>
      </c>
      <c r="G213" s="26">
        <v>2</v>
      </c>
      <c r="H213" s="100">
        <v>1</v>
      </c>
      <c r="I213" s="102" t="s">
        <v>793</v>
      </c>
      <c r="J213" s="101">
        <v>2</v>
      </c>
      <c r="K213" s="63">
        <v>0</v>
      </c>
      <c r="L213" s="64">
        <v>0</v>
      </c>
      <c r="M213" s="26">
        <v>3331</v>
      </c>
      <c r="N213" s="68">
        <v>75.290000000000006</v>
      </c>
      <c r="O213" s="103">
        <v>100</v>
      </c>
      <c r="P213" s="71">
        <v>0.94852941176470584</v>
      </c>
      <c r="Q213" s="72">
        <v>136</v>
      </c>
      <c r="R213" s="60">
        <f t="shared" si="81"/>
        <v>0.96201681489704038</v>
      </c>
      <c r="S213" s="108">
        <v>0.98000001907348633</v>
      </c>
      <c r="T213" s="163">
        <v>0</v>
      </c>
      <c r="U213" s="177">
        <f t="shared" si="82"/>
        <v>21</v>
      </c>
      <c r="V213" s="230">
        <v>49</v>
      </c>
      <c r="W213" s="188">
        <v>0.2878787878787879</v>
      </c>
      <c r="X213" s="183">
        <v>198</v>
      </c>
      <c r="Y213" s="225">
        <f t="shared" si="83"/>
        <v>0.33073592547214392</v>
      </c>
      <c r="Z213" s="184">
        <v>0.38787877559661865</v>
      </c>
      <c r="AA213" s="152">
        <v>0</v>
      </c>
      <c r="AB213" s="177">
        <f t="shared" si="84"/>
        <v>49</v>
      </c>
      <c r="AC213" s="234">
        <v>113</v>
      </c>
      <c r="AD213" s="155">
        <v>0</v>
      </c>
      <c r="AE213" s="221">
        <f t="shared" si="89"/>
        <v>2.142857142857143E-3</v>
      </c>
      <c r="AF213" s="222">
        <v>5.0000000000000001E-3</v>
      </c>
      <c r="AG213" s="31">
        <v>0</v>
      </c>
      <c r="AH213" s="239">
        <f t="shared" si="85"/>
        <v>7</v>
      </c>
      <c r="AI213" s="240">
        <v>15</v>
      </c>
      <c r="AJ213" s="48">
        <v>0</v>
      </c>
      <c r="AK213" s="246">
        <v>2</v>
      </c>
      <c r="AL213" s="247">
        <v>10</v>
      </c>
      <c r="AM213" s="31" t="s">
        <v>35</v>
      </c>
      <c r="AN213" s="32" t="s">
        <v>35</v>
      </c>
      <c r="AO213" s="34" t="s">
        <v>35</v>
      </c>
      <c r="AP213" s="31" t="s">
        <v>35</v>
      </c>
      <c r="AQ213" s="32" t="s">
        <v>35</v>
      </c>
      <c r="AR213" s="34" t="s">
        <v>35</v>
      </c>
      <c r="AS213" s="90">
        <v>0.81679389312977102</v>
      </c>
      <c r="AT213" s="91">
        <v>0.9</v>
      </c>
      <c r="AU213" s="91">
        <v>0.95</v>
      </c>
      <c r="AV213" s="31">
        <v>0</v>
      </c>
      <c r="AW213" s="252">
        <v>125</v>
      </c>
      <c r="AX213" s="253">
        <v>250</v>
      </c>
      <c r="AY213" s="158" t="s">
        <v>35</v>
      </c>
      <c r="AZ213" s="223" t="str">
        <f t="shared" si="86"/>
        <v>No corresponde</v>
      </c>
      <c r="BA213" s="159" t="s">
        <v>35</v>
      </c>
      <c r="BB213" s="31">
        <v>0</v>
      </c>
      <c r="BC213" s="258">
        <v>1</v>
      </c>
      <c r="BD213" s="240">
        <v>3</v>
      </c>
      <c r="BE213" s="31" t="s">
        <v>35</v>
      </c>
      <c r="BF213" s="32" t="s">
        <v>35</v>
      </c>
      <c r="BG213" s="34" t="s">
        <v>35</v>
      </c>
      <c r="BH213" s="83">
        <f t="shared" si="87"/>
        <v>10</v>
      </c>
      <c r="BI213" s="84">
        <f t="shared" si="88"/>
        <v>10</v>
      </c>
      <c r="BK213" s="1">
        <v>1</v>
      </c>
    </row>
    <row r="214" spans="1:63" ht="20.100000000000001" customHeight="1" x14ac:dyDescent="0.25">
      <c r="A214" s="25">
        <v>606</v>
      </c>
      <c r="B214" s="25">
        <v>61004</v>
      </c>
      <c r="C214" s="25" t="s">
        <v>274</v>
      </c>
      <c r="D214" s="25" t="s">
        <v>101</v>
      </c>
      <c r="E214" s="25" t="s">
        <v>299</v>
      </c>
      <c r="F214" s="26">
        <v>1</v>
      </c>
      <c r="G214" s="26">
        <v>2</v>
      </c>
      <c r="H214" s="100">
        <v>1</v>
      </c>
      <c r="I214" s="102" t="s">
        <v>793</v>
      </c>
      <c r="J214" s="101">
        <v>2</v>
      </c>
      <c r="K214" s="63">
        <v>0</v>
      </c>
      <c r="L214" s="64">
        <v>0</v>
      </c>
      <c r="M214" s="26">
        <v>6654</v>
      </c>
      <c r="N214" s="68">
        <v>72.44</v>
      </c>
      <c r="O214" s="103">
        <v>100</v>
      </c>
      <c r="P214" s="71">
        <v>0.79629629629629628</v>
      </c>
      <c r="Q214" s="72">
        <v>162</v>
      </c>
      <c r="R214" s="60">
        <f t="shared" si="81"/>
        <v>0.81772487377994274</v>
      </c>
      <c r="S214" s="108">
        <v>0.84629631042480469</v>
      </c>
      <c r="T214" s="163">
        <v>0</v>
      </c>
      <c r="U214" s="177">
        <f t="shared" si="82"/>
        <v>28</v>
      </c>
      <c r="V214" s="230">
        <v>64</v>
      </c>
      <c r="W214" s="188">
        <v>0.22131147540983606</v>
      </c>
      <c r="X214" s="183">
        <v>244</v>
      </c>
      <c r="Y214" s="225">
        <f t="shared" si="83"/>
        <v>0.26416861759695015</v>
      </c>
      <c r="Z214" s="184">
        <v>0.32131147384643555</v>
      </c>
      <c r="AA214" s="152">
        <v>0</v>
      </c>
      <c r="AB214" s="177">
        <f t="shared" si="84"/>
        <v>83</v>
      </c>
      <c r="AC214" s="234">
        <v>192</v>
      </c>
      <c r="AD214" s="155">
        <v>0</v>
      </c>
      <c r="AE214" s="221">
        <f t="shared" si="89"/>
        <v>2.142857142857143E-3</v>
      </c>
      <c r="AF214" s="222">
        <v>5.0000000000000001E-3</v>
      </c>
      <c r="AG214" s="31">
        <v>0</v>
      </c>
      <c r="AH214" s="239">
        <f t="shared" si="85"/>
        <v>11</v>
      </c>
      <c r="AI214" s="240">
        <v>25</v>
      </c>
      <c r="AJ214" s="48">
        <v>0</v>
      </c>
      <c r="AK214" s="246">
        <v>2</v>
      </c>
      <c r="AL214" s="247">
        <v>10</v>
      </c>
      <c r="AM214" s="31" t="s">
        <v>35</v>
      </c>
      <c r="AN214" s="32" t="s">
        <v>35</v>
      </c>
      <c r="AO214" s="34" t="s">
        <v>35</v>
      </c>
      <c r="AP214" s="31" t="s">
        <v>35</v>
      </c>
      <c r="AQ214" s="32" t="s">
        <v>35</v>
      </c>
      <c r="AR214" s="34" t="s">
        <v>35</v>
      </c>
      <c r="AS214" s="90">
        <v>0.94244604316546765</v>
      </c>
      <c r="AT214" s="91">
        <v>0.95</v>
      </c>
      <c r="AU214" s="91">
        <v>1</v>
      </c>
      <c r="AV214" s="31">
        <v>0</v>
      </c>
      <c r="AW214" s="252">
        <v>204</v>
      </c>
      <c r="AX214" s="253">
        <v>408</v>
      </c>
      <c r="AY214" s="158" t="s">
        <v>35</v>
      </c>
      <c r="AZ214" s="223" t="str">
        <f t="shared" si="86"/>
        <v>No corresponde</v>
      </c>
      <c r="BA214" s="159" t="s">
        <v>35</v>
      </c>
      <c r="BB214" s="31">
        <v>0</v>
      </c>
      <c r="BC214" s="258">
        <v>1</v>
      </c>
      <c r="BD214" s="240">
        <v>3</v>
      </c>
      <c r="BE214" s="31" t="s">
        <v>35</v>
      </c>
      <c r="BF214" s="32" t="s">
        <v>35</v>
      </c>
      <c r="BG214" s="34" t="s">
        <v>35</v>
      </c>
      <c r="BH214" s="83">
        <f t="shared" si="87"/>
        <v>10</v>
      </c>
      <c r="BI214" s="84">
        <f t="shared" si="88"/>
        <v>10</v>
      </c>
      <c r="BK214" s="1">
        <v>1</v>
      </c>
    </row>
    <row r="215" spans="1:63" ht="20.100000000000001" customHeight="1" x14ac:dyDescent="0.25">
      <c r="A215" s="25">
        <v>610</v>
      </c>
      <c r="B215" s="25">
        <v>61101</v>
      </c>
      <c r="C215" s="25" t="s">
        <v>274</v>
      </c>
      <c r="D215" s="25" t="s">
        <v>242</v>
      </c>
      <c r="E215" s="25" t="s">
        <v>242</v>
      </c>
      <c r="F215" s="26">
        <v>1</v>
      </c>
      <c r="G215" s="26">
        <v>3</v>
      </c>
      <c r="H215" s="100">
        <v>4</v>
      </c>
      <c r="I215" s="102" t="s">
        <v>795</v>
      </c>
      <c r="J215" s="101">
        <v>1</v>
      </c>
      <c r="K215" s="63">
        <v>0</v>
      </c>
      <c r="L215" s="64">
        <v>0</v>
      </c>
      <c r="M215" s="26">
        <v>15865</v>
      </c>
      <c r="N215" s="68">
        <v>60.29</v>
      </c>
      <c r="O215" s="103">
        <v>79.848866498740563</v>
      </c>
      <c r="P215" s="71">
        <v>0.80104712041884818</v>
      </c>
      <c r="Q215" s="72">
        <v>382</v>
      </c>
      <c r="R215" s="60">
        <f t="shared" si="81"/>
        <v>0.85461856009091741</v>
      </c>
      <c r="S215" s="108">
        <v>0.92604714632034302</v>
      </c>
      <c r="T215" s="163">
        <v>0</v>
      </c>
      <c r="U215" s="177">
        <f t="shared" si="82"/>
        <v>78</v>
      </c>
      <c r="V215" s="230">
        <v>182</v>
      </c>
      <c r="W215" s="188">
        <v>0</v>
      </c>
      <c r="X215" s="183">
        <v>612</v>
      </c>
      <c r="Y215" s="225">
        <f t="shared" si="83"/>
        <v>7.4999998722757616E-2</v>
      </c>
      <c r="Z215" s="184">
        <v>0.17499999701976776</v>
      </c>
      <c r="AA215" s="152">
        <v>0</v>
      </c>
      <c r="AB215" s="177">
        <f t="shared" si="84"/>
        <v>184</v>
      </c>
      <c r="AC215" s="234">
        <v>428</v>
      </c>
      <c r="AD215" s="31" t="s">
        <v>35</v>
      </c>
      <c r="AE215" s="32" t="s">
        <v>35</v>
      </c>
      <c r="AF215" s="34" t="s">
        <v>35</v>
      </c>
      <c r="AG215" s="31">
        <v>0</v>
      </c>
      <c r="AH215" s="239">
        <f t="shared" si="85"/>
        <v>15</v>
      </c>
      <c r="AI215" s="240">
        <v>35</v>
      </c>
      <c r="AJ215" s="48">
        <v>0</v>
      </c>
      <c r="AK215" s="246">
        <v>6</v>
      </c>
      <c r="AL215" s="247">
        <v>14</v>
      </c>
      <c r="AM215" s="111">
        <v>0</v>
      </c>
      <c r="AN215" s="172">
        <f>((AO215-AM215)*3/7)+AM215</f>
        <v>0.36428571428571427</v>
      </c>
      <c r="AO215" s="113">
        <v>0.85</v>
      </c>
      <c r="AP215" s="111">
        <v>0</v>
      </c>
      <c r="AQ215" s="172">
        <f>((AR215-AP215)*3/7)+AP215</f>
        <v>0.36428571428571427</v>
      </c>
      <c r="AR215" s="113">
        <v>0.85</v>
      </c>
      <c r="AS215" s="90">
        <v>0.94794520547945205</v>
      </c>
      <c r="AT215" s="91">
        <v>0.95</v>
      </c>
      <c r="AU215" s="91">
        <v>1</v>
      </c>
      <c r="AV215" s="31">
        <v>0</v>
      </c>
      <c r="AW215" s="252">
        <v>391</v>
      </c>
      <c r="AX215" s="253">
        <v>782</v>
      </c>
      <c r="AY215" s="158">
        <v>0</v>
      </c>
      <c r="AZ215" s="176">
        <f t="shared" si="86"/>
        <v>3</v>
      </c>
      <c r="BA215" s="159">
        <v>7</v>
      </c>
      <c r="BB215" s="31">
        <v>0</v>
      </c>
      <c r="BC215" s="258">
        <v>1</v>
      </c>
      <c r="BD215" s="240">
        <v>3</v>
      </c>
      <c r="BE215" s="31" t="s">
        <v>35</v>
      </c>
      <c r="BF215" s="32" t="s">
        <v>35</v>
      </c>
      <c r="BG215" s="34" t="s">
        <v>35</v>
      </c>
      <c r="BH215" s="83">
        <f t="shared" si="87"/>
        <v>12</v>
      </c>
      <c r="BI215" s="84">
        <f t="shared" si="88"/>
        <v>12</v>
      </c>
      <c r="BK215" s="1">
        <v>1</v>
      </c>
    </row>
    <row r="216" spans="1:63" ht="20.100000000000001" customHeight="1" x14ac:dyDescent="0.25">
      <c r="A216" s="25">
        <v>616</v>
      </c>
      <c r="B216" s="25">
        <v>61107</v>
      </c>
      <c r="C216" s="25" t="s">
        <v>274</v>
      </c>
      <c r="D216" s="25" t="s">
        <v>242</v>
      </c>
      <c r="E216" s="25" t="s">
        <v>301</v>
      </c>
      <c r="F216" s="26">
        <v>1</v>
      </c>
      <c r="G216" s="26">
        <v>3</v>
      </c>
      <c r="H216" s="100">
        <v>2</v>
      </c>
      <c r="I216" s="102" t="s">
        <v>794</v>
      </c>
      <c r="J216" s="101">
        <v>1</v>
      </c>
      <c r="K216" s="63">
        <v>0</v>
      </c>
      <c r="L216" s="64">
        <v>0</v>
      </c>
      <c r="M216" s="26">
        <v>6075</v>
      </c>
      <c r="N216" s="68">
        <v>61.83</v>
      </c>
      <c r="O216" s="103">
        <v>100</v>
      </c>
      <c r="P216" s="71">
        <v>0.796875</v>
      </c>
      <c r="Q216" s="72">
        <v>128</v>
      </c>
      <c r="R216" s="60">
        <f t="shared" si="81"/>
        <v>0.82901785203388756</v>
      </c>
      <c r="S216" s="108">
        <v>0.87187498807907104</v>
      </c>
      <c r="T216" s="163">
        <v>0</v>
      </c>
      <c r="U216" s="177">
        <f t="shared" si="82"/>
        <v>26</v>
      </c>
      <c r="V216" s="230">
        <v>59</v>
      </c>
      <c r="W216" s="188">
        <v>0</v>
      </c>
      <c r="X216" s="183">
        <v>212</v>
      </c>
      <c r="Y216" s="225">
        <f t="shared" si="83"/>
        <v>5.3571428571428568E-2</v>
      </c>
      <c r="Z216" s="184">
        <v>0.125</v>
      </c>
      <c r="AA216" s="152">
        <v>0</v>
      </c>
      <c r="AB216" s="177">
        <f t="shared" si="84"/>
        <v>74</v>
      </c>
      <c r="AC216" s="234">
        <v>171</v>
      </c>
      <c r="AD216" s="31" t="s">
        <v>35</v>
      </c>
      <c r="AE216" s="32" t="s">
        <v>35</v>
      </c>
      <c r="AF216" s="34" t="s">
        <v>35</v>
      </c>
      <c r="AG216" s="31">
        <v>0</v>
      </c>
      <c r="AH216" s="239">
        <f t="shared" si="85"/>
        <v>11</v>
      </c>
      <c r="AI216" s="240">
        <v>25</v>
      </c>
      <c r="AJ216" s="48">
        <v>0</v>
      </c>
      <c r="AK216" s="246">
        <v>2</v>
      </c>
      <c r="AL216" s="247">
        <v>10</v>
      </c>
      <c r="AM216" s="31" t="s">
        <v>35</v>
      </c>
      <c r="AN216" s="32" t="s">
        <v>35</v>
      </c>
      <c r="AO216" s="34" t="s">
        <v>35</v>
      </c>
      <c r="AP216" s="31" t="s">
        <v>35</v>
      </c>
      <c r="AQ216" s="32" t="s">
        <v>35</v>
      </c>
      <c r="AR216" s="34" t="s">
        <v>35</v>
      </c>
      <c r="AS216" s="90">
        <v>0.30463576158940397</v>
      </c>
      <c r="AT216" s="91">
        <v>0.7</v>
      </c>
      <c r="AU216" s="91">
        <v>0.8</v>
      </c>
      <c r="AV216" s="31">
        <v>0</v>
      </c>
      <c r="AW216" s="252">
        <v>173</v>
      </c>
      <c r="AX216" s="253">
        <v>347</v>
      </c>
      <c r="AY216" s="158" t="s">
        <v>35</v>
      </c>
      <c r="AZ216" s="223" t="str">
        <f t="shared" si="86"/>
        <v>No corresponde</v>
      </c>
      <c r="BA216" s="159" t="s">
        <v>35</v>
      </c>
      <c r="BB216" s="31">
        <v>0</v>
      </c>
      <c r="BC216" s="258">
        <v>1</v>
      </c>
      <c r="BD216" s="240">
        <v>3</v>
      </c>
      <c r="BE216" s="31" t="s">
        <v>35</v>
      </c>
      <c r="BF216" s="32" t="s">
        <v>35</v>
      </c>
      <c r="BG216" s="34" t="s">
        <v>35</v>
      </c>
      <c r="BH216" s="83">
        <f t="shared" si="87"/>
        <v>9</v>
      </c>
      <c r="BI216" s="84">
        <f t="shared" si="88"/>
        <v>9</v>
      </c>
      <c r="BK216" s="1">
        <v>1</v>
      </c>
    </row>
    <row r="217" spans="1:63" ht="20.100000000000001" customHeight="1" x14ac:dyDescent="0.25">
      <c r="A217" s="25">
        <v>622</v>
      </c>
      <c r="B217" s="25">
        <v>61113</v>
      </c>
      <c r="C217" s="25" t="s">
        <v>274</v>
      </c>
      <c r="D217" s="25" t="s">
        <v>242</v>
      </c>
      <c r="E217" s="25" t="s">
        <v>302</v>
      </c>
      <c r="F217" s="26">
        <v>1</v>
      </c>
      <c r="G217" s="26">
        <v>1</v>
      </c>
      <c r="H217" s="100">
        <v>1</v>
      </c>
      <c r="I217" s="102" t="s">
        <v>793</v>
      </c>
      <c r="J217" s="101">
        <v>3</v>
      </c>
      <c r="K217" s="63">
        <v>0</v>
      </c>
      <c r="L217" s="64">
        <v>0</v>
      </c>
      <c r="M217" s="26">
        <v>3570</v>
      </c>
      <c r="N217" s="68">
        <v>77.5</v>
      </c>
      <c r="O217" s="103">
        <v>100</v>
      </c>
      <c r="P217" s="71">
        <v>0.58333333333333337</v>
      </c>
      <c r="Q217" s="72">
        <v>96</v>
      </c>
      <c r="R217" s="60">
        <f t="shared" si="81"/>
        <v>0.60476190135592511</v>
      </c>
      <c r="S217" s="108">
        <v>0.63333332538604736</v>
      </c>
      <c r="T217" s="163">
        <v>0</v>
      </c>
      <c r="U217" s="177">
        <f t="shared" si="82"/>
        <v>14</v>
      </c>
      <c r="V217" s="230">
        <v>32</v>
      </c>
      <c r="W217" s="188">
        <v>0</v>
      </c>
      <c r="X217" s="183">
        <v>125</v>
      </c>
      <c r="Y217" s="225">
        <f t="shared" si="83"/>
        <v>4.2857143495764048E-2</v>
      </c>
      <c r="Z217" s="184">
        <v>0.10000000149011612</v>
      </c>
      <c r="AA217" s="152">
        <v>0</v>
      </c>
      <c r="AB217" s="177">
        <f t="shared" si="84"/>
        <v>40</v>
      </c>
      <c r="AC217" s="234">
        <v>93</v>
      </c>
      <c r="AD217" s="155">
        <v>0</v>
      </c>
      <c r="AE217" s="221">
        <f t="shared" si="89"/>
        <v>2.142857142857143E-3</v>
      </c>
      <c r="AF217" s="222">
        <v>5.0000000000000001E-3</v>
      </c>
      <c r="AG217" s="31">
        <v>0</v>
      </c>
      <c r="AH217" s="239">
        <f t="shared" si="85"/>
        <v>7</v>
      </c>
      <c r="AI217" s="240">
        <v>15</v>
      </c>
      <c r="AJ217" s="48">
        <v>0</v>
      </c>
      <c r="AK217" s="246">
        <v>2</v>
      </c>
      <c r="AL217" s="247">
        <v>10</v>
      </c>
      <c r="AM217" s="31" t="s">
        <v>35</v>
      </c>
      <c r="AN217" s="32" t="s">
        <v>35</v>
      </c>
      <c r="AO217" s="34" t="s">
        <v>35</v>
      </c>
      <c r="AP217" s="31" t="s">
        <v>35</v>
      </c>
      <c r="AQ217" s="32" t="s">
        <v>35</v>
      </c>
      <c r="AR217" s="34" t="s">
        <v>35</v>
      </c>
      <c r="AS217" s="90">
        <v>0.62569832402234637</v>
      </c>
      <c r="AT217" s="91">
        <v>0.8</v>
      </c>
      <c r="AU217" s="91">
        <v>0.9</v>
      </c>
      <c r="AV217" s="31">
        <v>0</v>
      </c>
      <c r="AW217" s="252">
        <v>145</v>
      </c>
      <c r="AX217" s="253">
        <v>290</v>
      </c>
      <c r="AY217" s="158">
        <v>0</v>
      </c>
      <c r="AZ217" s="176">
        <f t="shared" si="86"/>
        <v>1</v>
      </c>
      <c r="BA217" s="159">
        <v>2</v>
      </c>
      <c r="BB217" s="31">
        <v>0</v>
      </c>
      <c r="BC217" s="258">
        <v>1</v>
      </c>
      <c r="BD217" s="240">
        <v>3</v>
      </c>
      <c r="BE217" s="31" t="s">
        <v>35</v>
      </c>
      <c r="BF217" s="32" t="s">
        <v>35</v>
      </c>
      <c r="BG217" s="34" t="s">
        <v>35</v>
      </c>
      <c r="BH217" s="83">
        <f t="shared" si="87"/>
        <v>11</v>
      </c>
      <c r="BI217" s="84">
        <f t="shared" si="88"/>
        <v>11</v>
      </c>
      <c r="BK217" s="1">
        <v>1</v>
      </c>
    </row>
    <row r="218" spans="1:63" ht="20.100000000000001" customHeight="1" x14ac:dyDescent="0.25">
      <c r="A218" s="25">
        <v>627</v>
      </c>
      <c r="B218" s="25">
        <v>61301</v>
      </c>
      <c r="C218" s="25" t="s">
        <v>274</v>
      </c>
      <c r="D218" s="25" t="s">
        <v>108</v>
      </c>
      <c r="E218" s="25" t="s">
        <v>108</v>
      </c>
      <c r="F218" s="26">
        <v>1</v>
      </c>
      <c r="G218" s="26">
        <v>4</v>
      </c>
      <c r="H218" s="100">
        <v>4</v>
      </c>
      <c r="I218" s="102" t="s">
        <v>795</v>
      </c>
      <c r="J218" s="101">
        <v>1</v>
      </c>
      <c r="K218" s="63">
        <v>0</v>
      </c>
      <c r="L218" s="64">
        <v>0</v>
      </c>
      <c r="M218" s="26">
        <v>12408</v>
      </c>
      <c r="N218" s="68">
        <v>53.48</v>
      </c>
      <c r="O218" s="103">
        <v>51.968190854870777</v>
      </c>
      <c r="P218" s="71">
        <v>0.85</v>
      </c>
      <c r="Q218" s="72">
        <v>300</v>
      </c>
      <c r="R218" s="60">
        <f t="shared" si="81"/>
        <v>0.90357143878936763</v>
      </c>
      <c r="S218" s="108">
        <v>0.97500002384185791</v>
      </c>
      <c r="T218" s="163">
        <v>0</v>
      </c>
      <c r="U218" s="177">
        <f t="shared" si="82"/>
        <v>52</v>
      </c>
      <c r="V218" s="230">
        <v>121</v>
      </c>
      <c r="W218" s="188">
        <v>0.12621359223300971</v>
      </c>
      <c r="X218" s="183">
        <v>412</v>
      </c>
      <c r="Y218" s="225">
        <f t="shared" si="83"/>
        <v>0.20121359225781052</v>
      </c>
      <c r="Z218" s="184">
        <v>0.3012135922908783</v>
      </c>
      <c r="AA218" s="152">
        <v>0</v>
      </c>
      <c r="AB218" s="177">
        <f t="shared" si="84"/>
        <v>150</v>
      </c>
      <c r="AC218" s="234">
        <v>350</v>
      </c>
      <c r="AD218" s="31" t="s">
        <v>35</v>
      </c>
      <c r="AE218" s="32" t="s">
        <v>35</v>
      </c>
      <c r="AF218" s="34" t="s">
        <v>35</v>
      </c>
      <c r="AG218" s="31">
        <v>0</v>
      </c>
      <c r="AH218" s="239">
        <f t="shared" si="85"/>
        <v>15</v>
      </c>
      <c r="AI218" s="240">
        <v>35</v>
      </c>
      <c r="AJ218" s="48">
        <v>0</v>
      </c>
      <c r="AK218" s="246">
        <v>2</v>
      </c>
      <c r="AL218" s="247">
        <v>10</v>
      </c>
      <c r="AM218" s="111">
        <v>0</v>
      </c>
      <c r="AN218" s="172">
        <f>((AO218-AM218)*3/7)+AM218</f>
        <v>0.36428571428571427</v>
      </c>
      <c r="AO218" s="113">
        <v>0.85</v>
      </c>
      <c r="AP218" s="111">
        <v>0</v>
      </c>
      <c r="AQ218" s="172">
        <f>((AR218-AP218)*3/7)+AP218</f>
        <v>0.36428571428571427</v>
      </c>
      <c r="AR218" s="113">
        <v>0.85</v>
      </c>
      <c r="AS218" s="90">
        <v>0.92557251908396942</v>
      </c>
      <c r="AT218" s="91">
        <v>0.95</v>
      </c>
      <c r="AU218" s="91">
        <v>1</v>
      </c>
      <c r="AV218" s="31">
        <v>0</v>
      </c>
      <c r="AW218" s="252">
        <v>210</v>
      </c>
      <c r="AX218" s="253">
        <v>420</v>
      </c>
      <c r="AY218" s="158">
        <v>0</v>
      </c>
      <c r="AZ218" s="176">
        <f t="shared" si="86"/>
        <v>1</v>
      </c>
      <c r="BA218" s="159">
        <v>3</v>
      </c>
      <c r="BB218" s="31">
        <v>0</v>
      </c>
      <c r="BC218" s="258">
        <v>1</v>
      </c>
      <c r="BD218" s="240">
        <v>3</v>
      </c>
      <c r="BE218" s="31" t="s">
        <v>35</v>
      </c>
      <c r="BF218" s="32" t="s">
        <v>35</v>
      </c>
      <c r="BG218" s="34" t="s">
        <v>35</v>
      </c>
      <c r="BH218" s="83">
        <f t="shared" si="87"/>
        <v>12</v>
      </c>
      <c r="BI218" s="84">
        <f t="shared" si="88"/>
        <v>12</v>
      </c>
      <c r="BK218" s="1">
        <v>1</v>
      </c>
    </row>
    <row r="219" spans="1:63" ht="20.100000000000001" customHeight="1" x14ac:dyDescent="0.25">
      <c r="A219" s="25">
        <v>629</v>
      </c>
      <c r="B219" s="25">
        <v>61303</v>
      </c>
      <c r="C219" s="25" t="s">
        <v>274</v>
      </c>
      <c r="D219" s="25" t="s">
        <v>108</v>
      </c>
      <c r="E219" s="25" t="s">
        <v>305</v>
      </c>
      <c r="F219" s="26">
        <v>1</v>
      </c>
      <c r="G219" s="26">
        <v>2</v>
      </c>
      <c r="H219" s="100">
        <v>1</v>
      </c>
      <c r="I219" s="102" t="s">
        <v>793</v>
      </c>
      <c r="J219" s="101">
        <v>1</v>
      </c>
      <c r="K219" s="63">
        <v>0</v>
      </c>
      <c r="L219" s="64">
        <v>0</v>
      </c>
      <c r="M219" s="26">
        <v>10030</v>
      </c>
      <c r="N219" s="68">
        <v>73.69</v>
      </c>
      <c r="O219" s="103">
        <v>100</v>
      </c>
      <c r="P219" s="71">
        <v>0.42953020134228187</v>
      </c>
      <c r="Q219" s="72">
        <v>298</v>
      </c>
      <c r="R219" s="60">
        <f t="shared" si="81"/>
        <v>0.4509587787370325</v>
      </c>
      <c r="S219" s="108">
        <v>0.4795302152633667</v>
      </c>
      <c r="T219" s="163">
        <v>0</v>
      </c>
      <c r="U219" s="177">
        <f t="shared" si="82"/>
        <v>47</v>
      </c>
      <c r="V219" s="230">
        <v>108</v>
      </c>
      <c r="W219" s="188">
        <v>1.2931034482758621E-2</v>
      </c>
      <c r="X219" s="183">
        <v>464</v>
      </c>
      <c r="Y219" s="225">
        <f t="shared" si="83"/>
        <v>5.5788177758308466E-2</v>
      </c>
      <c r="Z219" s="184">
        <v>0.1129310354590416</v>
      </c>
      <c r="AA219" s="152">
        <v>0</v>
      </c>
      <c r="AB219" s="177">
        <f t="shared" si="84"/>
        <v>119</v>
      </c>
      <c r="AC219" s="234">
        <v>277</v>
      </c>
      <c r="AD219" s="155">
        <v>0</v>
      </c>
      <c r="AE219" s="221">
        <f t="shared" si="89"/>
        <v>2.142857142857143E-3</v>
      </c>
      <c r="AF219" s="222">
        <v>5.0000000000000001E-3</v>
      </c>
      <c r="AG219" s="31">
        <v>0</v>
      </c>
      <c r="AH219" s="239">
        <f t="shared" si="85"/>
        <v>11</v>
      </c>
      <c r="AI219" s="240">
        <v>25</v>
      </c>
      <c r="AJ219" s="48">
        <v>0</v>
      </c>
      <c r="AK219" s="246">
        <v>2</v>
      </c>
      <c r="AL219" s="247">
        <v>10</v>
      </c>
      <c r="AM219" s="31" t="s">
        <v>35</v>
      </c>
      <c r="AN219" s="32" t="s">
        <v>35</v>
      </c>
      <c r="AO219" s="34" t="s">
        <v>35</v>
      </c>
      <c r="AP219" s="31" t="s">
        <v>35</v>
      </c>
      <c r="AQ219" s="32" t="s">
        <v>35</v>
      </c>
      <c r="AR219" s="34" t="s">
        <v>35</v>
      </c>
      <c r="AS219" s="90">
        <v>0.99047619047619051</v>
      </c>
      <c r="AT219" s="91">
        <v>1</v>
      </c>
      <c r="AU219" s="91">
        <v>1</v>
      </c>
      <c r="AV219" s="31">
        <v>0</v>
      </c>
      <c r="AW219" s="252">
        <v>216</v>
      </c>
      <c r="AX219" s="253">
        <v>432</v>
      </c>
      <c r="AY219" s="158" t="s">
        <v>35</v>
      </c>
      <c r="AZ219" s="223" t="str">
        <f t="shared" si="86"/>
        <v>No corresponde</v>
      </c>
      <c r="BA219" s="159" t="s">
        <v>35</v>
      </c>
      <c r="BB219" s="31">
        <v>0</v>
      </c>
      <c r="BC219" s="258">
        <v>1</v>
      </c>
      <c r="BD219" s="240">
        <v>3</v>
      </c>
      <c r="BE219" s="31" t="s">
        <v>35</v>
      </c>
      <c r="BF219" s="32" t="s">
        <v>35</v>
      </c>
      <c r="BG219" s="34" t="s">
        <v>35</v>
      </c>
      <c r="BH219" s="83">
        <f t="shared" si="87"/>
        <v>10</v>
      </c>
      <c r="BI219" s="84">
        <f t="shared" si="88"/>
        <v>10</v>
      </c>
      <c r="BK219" s="1">
        <v>1</v>
      </c>
    </row>
    <row r="220" spans="1:63" ht="20.100000000000001" customHeight="1" x14ac:dyDescent="0.25">
      <c r="A220" s="25">
        <v>654</v>
      </c>
      <c r="B220" s="25">
        <v>80402</v>
      </c>
      <c r="C220" s="25" t="s">
        <v>306</v>
      </c>
      <c r="D220" s="25" t="s">
        <v>308</v>
      </c>
      <c r="E220" s="25" t="s">
        <v>309</v>
      </c>
      <c r="F220" s="26">
        <v>2</v>
      </c>
      <c r="G220" s="26">
        <v>2</v>
      </c>
      <c r="H220" s="100">
        <v>5</v>
      </c>
      <c r="I220" s="102" t="s">
        <v>797</v>
      </c>
      <c r="J220" s="101">
        <v>4</v>
      </c>
      <c r="K220" s="63">
        <v>1</v>
      </c>
      <c r="L220" s="64">
        <v>1</v>
      </c>
      <c r="M220" s="26">
        <v>4012</v>
      </c>
      <c r="N220" s="68">
        <v>39.11</v>
      </c>
      <c r="O220" s="103">
        <v>100</v>
      </c>
      <c r="P220" s="71">
        <v>0.67741935483870963</v>
      </c>
      <c r="Q220" s="72">
        <v>93</v>
      </c>
      <c r="R220" s="60">
        <f t="shared" ref="R220:R242" si="90">((S220-P220)*3/7)+P220</f>
        <v>0.74170506302662154</v>
      </c>
      <c r="S220" s="108">
        <v>0.82741934061050415</v>
      </c>
      <c r="T220" s="163">
        <v>0</v>
      </c>
      <c r="U220" s="177">
        <f t="shared" ref="U220:U242" si="91">ROUNDUP(((V220-T220)*3/7)+T220,0)</f>
        <v>14</v>
      </c>
      <c r="V220" s="230">
        <v>32</v>
      </c>
      <c r="W220" s="188">
        <v>0.34653465346534651</v>
      </c>
      <c r="X220" s="183">
        <v>101</v>
      </c>
      <c r="Y220" s="225">
        <f t="shared" ref="Y220:Y241" si="92">((Z220-W220)*3/7)+W220</f>
        <v>0.4322489408994834</v>
      </c>
      <c r="Z220" s="184">
        <v>0.54653465747833252</v>
      </c>
      <c r="AA220" s="152">
        <v>0</v>
      </c>
      <c r="AB220" s="177">
        <f t="shared" ref="AB220:AB242" si="93">ROUNDUP(((AC220-AA220)*3/7)+AA220,0)</f>
        <v>46</v>
      </c>
      <c r="AC220" s="234">
        <v>106</v>
      </c>
      <c r="AD220" s="31" t="s">
        <v>35</v>
      </c>
      <c r="AE220" s="32" t="s">
        <v>35</v>
      </c>
      <c r="AF220" s="34" t="s">
        <v>35</v>
      </c>
      <c r="AG220" s="31">
        <v>0</v>
      </c>
      <c r="AH220" s="239">
        <f t="shared" ref="AH220:AH242" si="94">ROUNDUP(((AI220-AG220)*3/7)+AG220,0)</f>
        <v>11</v>
      </c>
      <c r="AI220" s="240">
        <v>25</v>
      </c>
      <c r="AJ220" s="48">
        <v>0</v>
      </c>
      <c r="AK220" s="246">
        <v>6</v>
      </c>
      <c r="AL220" s="247">
        <v>14</v>
      </c>
      <c r="AM220" s="31" t="s">
        <v>35</v>
      </c>
      <c r="AN220" s="32" t="s">
        <v>35</v>
      </c>
      <c r="AO220" s="34" t="s">
        <v>35</v>
      </c>
      <c r="AP220" s="31" t="s">
        <v>35</v>
      </c>
      <c r="AQ220" s="32" t="s">
        <v>35</v>
      </c>
      <c r="AR220" s="34" t="s">
        <v>35</v>
      </c>
      <c r="AS220" s="90">
        <v>0.8</v>
      </c>
      <c r="AT220" s="91">
        <v>0.9</v>
      </c>
      <c r="AU220" s="91">
        <v>0.95</v>
      </c>
      <c r="AV220" s="31">
        <v>0</v>
      </c>
      <c r="AW220" s="252">
        <v>157</v>
      </c>
      <c r="AX220" s="253">
        <v>315</v>
      </c>
      <c r="AY220" s="158">
        <v>0</v>
      </c>
      <c r="AZ220" s="176">
        <f t="shared" ref="AZ220:AZ242" si="95">IFERROR(ROUND(((BA220-AY220)*3/7)+AY220,0),"No corresponde")</f>
        <v>0</v>
      </c>
      <c r="BA220" s="159">
        <v>1</v>
      </c>
      <c r="BB220" s="31">
        <v>0</v>
      </c>
      <c r="BC220" s="258">
        <v>1</v>
      </c>
      <c r="BD220" s="240">
        <v>3</v>
      </c>
      <c r="BE220" s="31" t="s">
        <v>35</v>
      </c>
      <c r="BF220" s="32" t="s">
        <v>35</v>
      </c>
      <c r="BG220" s="34" t="s">
        <v>35</v>
      </c>
      <c r="BH220" s="83">
        <f t="shared" ref="BH220:BH241" si="96">COUNTIF(AZ220,"&gt;0")+COUNTIF(R220,"&gt;0")+COUNTIF(U220,"&gt;0")+COUNTIF(Y220,"&gt;0")+COUNTIF(AB220,"&gt;0")+COUNTIF(AE220,"&gt;0")+COUNTIF(AH220,"&gt;0")+COUNTIF(AK220,"&gt;0")+COUNTIF(AT220,"&gt;0")+COUNTIF(AW220,"&gt;0")+COUNTIF(AN220,"&gt;0")+COUNTIF(AQ220,"&gt;0")+COUNTIF(BC220,"&gt;0")+COUNTIF(BF220,"&gt;0")</f>
        <v>9</v>
      </c>
      <c r="BI220" s="84">
        <f t="shared" ref="BI220:BI241" si="97">COUNTIF(BA220,"&gt;0")+COUNTIF(S220,"&gt;0")+COUNTIF(V220,"&gt;0")+COUNTIF(Z220,"&gt;0")+COUNTIF(AC220,"&gt;0")+COUNTIF(AF220,"&gt;0")+COUNTIF(AI220,"&gt;0")+COUNTIF(AL220,"&gt;0")+COUNTIF(AU220,"&gt;0")+COUNTIF(AX220,"&gt;0")+COUNTIF(AO220,"&gt;0")+COUNTIF(AR220,"&gt;0")+COUNTIF(BD220,"&gt;0")+COUNTIF(BG220,"&gt;0")</f>
        <v>10</v>
      </c>
      <c r="BK220" s="1">
        <v>1</v>
      </c>
    </row>
    <row r="221" spans="1:63" ht="20.100000000000001" customHeight="1" x14ac:dyDescent="0.25">
      <c r="A221" s="25">
        <v>657</v>
      </c>
      <c r="B221" s="25">
        <v>80405</v>
      </c>
      <c r="C221" s="25" t="s">
        <v>306</v>
      </c>
      <c r="D221" s="25" t="s">
        <v>308</v>
      </c>
      <c r="E221" s="25" t="s">
        <v>310</v>
      </c>
      <c r="F221" s="26">
        <v>2</v>
      </c>
      <c r="G221" s="26">
        <v>2</v>
      </c>
      <c r="H221" s="100">
        <v>4</v>
      </c>
      <c r="I221" s="102" t="s">
        <v>795</v>
      </c>
      <c r="J221" s="101">
        <v>1</v>
      </c>
      <c r="K221" s="63">
        <v>0</v>
      </c>
      <c r="L221" s="64">
        <v>0</v>
      </c>
      <c r="M221" s="26">
        <v>10230</v>
      </c>
      <c r="N221" s="68">
        <v>37.44</v>
      </c>
      <c r="O221" s="103">
        <v>67.365269461077844</v>
      </c>
      <c r="P221" s="71">
        <v>0.743142144638404</v>
      </c>
      <c r="Q221" s="72">
        <v>401</v>
      </c>
      <c r="R221" s="60">
        <f t="shared" si="90"/>
        <v>0.79671356607511201</v>
      </c>
      <c r="S221" s="108">
        <v>0.86814212799072266</v>
      </c>
      <c r="T221" s="163">
        <v>0</v>
      </c>
      <c r="U221" s="177">
        <f t="shared" si="91"/>
        <v>54</v>
      </c>
      <c r="V221" s="230">
        <v>125</v>
      </c>
      <c r="W221" s="188">
        <v>0</v>
      </c>
      <c r="X221" s="183">
        <v>476</v>
      </c>
      <c r="Y221" s="225">
        <f t="shared" si="92"/>
        <v>7.4999998722757616E-2</v>
      </c>
      <c r="Z221" s="184">
        <v>0.17499999701976776</v>
      </c>
      <c r="AA221" s="152">
        <v>0</v>
      </c>
      <c r="AB221" s="177">
        <f t="shared" si="93"/>
        <v>139</v>
      </c>
      <c r="AC221" s="234">
        <v>323</v>
      </c>
      <c r="AD221" s="31" t="s">
        <v>35</v>
      </c>
      <c r="AE221" s="32" t="s">
        <v>35</v>
      </c>
      <c r="AF221" s="34" t="s">
        <v>35</v>
      </c>
      <c r="AG221" s="31">
        <v>0</v>
      </c>
      <c r="AH221" s="239">
        <f t="shared" si="94"/>
        <v>15</v>
      </c>
      <c r="AI221" s="240">
        <v>35</v>
      </c>
      <c r="AJ221" s="48">
        <v>0</v>
      </c>
      <c r="AK221" s="246">
        <v>6</v>
      </c>
      <c r="AL221" s="247">
        <v>14</v>
      </c>
      <c r="AM221" s="31" t="s">
        <v>35</v>
      </c>
      <c r="AN221" s="32" t="s">
        <v>35</v>
      </c>
      <c r="AO221" s="34" t="s">
        <v>35</v>
      </c>
      <c r="AP221" s="31" t="s">
        <v>35</v>
      </c>
      <c r="AQ221" s="32" t="s">
        <v>35</v>
      </c>
      <c r="AR221" s="34" t="s">
        <v>35</v>
      </c>
      <c r="AS221" s="90">
        <v>0.87982832618025753</v>
      </c>
      <c r="AT221" s="91">
        <v>0.9</v>
      </c>
      <c r="AU221" s="91">
        <v>0.95</v>
      </c>
      <c r="AV221" s="31">
        <v>0</v>
      </c>
      <c r="AW221" s="252">
        <v>230</v>
      </c>
      <c r="AX221" s="253">
        <v>461</v>
      </c>
      <c r="AY221" s="158">
        <v>0</v>
      </c>
      <c r="AZ221" s="176">
        <f t="shared" si="95"/>
        <v>1</v>
      </c>
      <c r="BA221" s="159">
        <v>3</v>
      </c>
      <c r="BB221" s="31">
        <v>0</v>
      </c>
      <c r="BC221" s="258">
        <v>1</v>
      </c>
      <c r="BD221" s="240">
        <v>3</v>
      </c>
      <c r="BE221" s="31" t="s">
        <v>35</v>
      </c>
      <c r="BF221" s="32" t="s">
        <v>35</v>
      </c>
      <c r="BG221" s="34" t="s">
        <v>35</v>
      </c>
      <c r="BH221" s="83">
        <f t="shared" si="96"/>
        <v>10</v>
      </c>
      <c r="BI221" s="84">
        <f t="shared" si="97"/>
        <v>10</v>
      </c>
      <c r="BK221" s="1">
        <v>1</v>
      </c>
    </row>
    <row r="222" spans="1:63" ht="20.100000000000001" customHeight="1" x14ac:dyDescent="0.25">
      <c r="A222" s="25">
        <v>661</v>
      </c>
      <c r="B222" s="25">
        <v>80502</v>
      </c>
      <c r="C222" s="25" t="s">
        <v>306</v>
      </c>
      <c r="D222" s="25" t="s">
        <v>311</v>
      </c>
      <c r="E222" s="25" t="s">
        <v>312</v>
      </c>
      <c r="F222" s="26">
        <v>1</v>
      </c>
      <c r="G222" s="26">
        <v>1</v>
      </c>
      <c r="H222" s="100">
        <v>3</v>
      </c>
      <c r="I222" s="101" t="s">
        <v>796</v>
      </c>
      <c r="J222" s="101">
        <v>4</v>
      </c>
      <c r="K222" s="63">
        <v>1</v>
      </c>
      <c r="L222" s="64">
        <v>0</v>
      </c>
      <c r="M222" s="26">
        <v>6281</v>
      </c>
      <c r="N222" s="68">
        <v>43.66</v>
      </c>
      <c r="O222" s="103">
        <v>100</v>
      </c>
      <c r="P222" s="71">
        <v>0.75935828877005351</v>
      </c>
      <c r="Q222" s="72">
        <v>187</v>
      </c>
      <c r="R222" s="60">
        <f t="shared" si="90"/>
        <v>0.80221544102551468</v>
      </c>
      <c r="S222" s="108">
        <v>0.85935831069946289</v>
      </c>
      <c r="T222" s="163">
        <v>0</v>
      </c>
      <c r="U222" s="177">
        <f t="shared" si="91"/>
        <v>25</v>
      </c>
      <c r="V222" s="230">
        <v>58</v>
      </c>
      <c r="W222" s="188">
        <v>0.23553719008264462</v>
      </c>
      <c r="X222" s="183">
        <v>242</v>
      </c>
      <c r="Y222" s="225">
        <f t="shared" si="92"/>
        <v>0.29982289890049479</v>
      </c>
      <c r="Z222" s="184">
        <v>0.38553717732429504</v>
      </c>
      <c r="AA222" s="152">
        <v>0</v>
      </c>
      <c r="AB222" s="177">
        <f t="shared" si="93"/>
        <v>107</v>
      </c>
      <c r="AC222" s="234">
        <v>249</v>
      </c>
      <c r="AD222" s="31" t="s">
        <v>35</v>
      </c>
      <c r="AE222" s="32" t="s">
        <v>35</v>
      </c>
      <c r="AF222" s="34" t="s">
        <v>35</v>
      </c>
      <c r="AG222" s="31">
        <v>0</v>
      </c>
      <c r="AH222" s="239">
        <f t="shared" si="94"/>
        <v>11</v>
      </c>
      <c r="AI222" s="240">
        <v>25</v>
      </c>
      <c r="AJ222" s="48">
        <v>0</v>
      </c>
      <c r="AK222" s="246">
        <v>6</v>
      </c>
      <c r="AL222" s="247">
        <v>14</v>
      </c>
      <c r="AM222" s="31" t="s">
        <v>35</v>
      </c>
      <c r="AN222" s="32" t="s">
        <v>35</v>
      </c>
      <c r="AO222" s="34" t="s">
        <v>35</v>
      </c>
      <c r="AP222" s="31" t="s">
        <v>35</v>
      </c>
      <c r="AQ222" s="32" t="s">
        <v>35</v>
      </c>
      <c r="AR222" s="34" t="s">
        <v>35</v>
      </c>
      <c r="AS222" s="90">
        <v>0.97272727272727277</v>
      </c>
      <c r="AT222" s="91">
        <v>1</v>
      </c>
      <c r="AU222" s="91">
        <v>1</v>
      </c>
      <c r="AV222" s="31">
        <v>0</v>
      </c>
      <c r="AW222" s="252">
        <v>230</v>
      </c>
      <c r="AX222" s="253">
        <v>461</v>
      </c>
      <c r="AY222" s="158">
        <v>0</v>
      </c>
      <c r="AZ222" s="176">
        <f t="shared" si="95"/>
        <v>3</v>
      </c>
      <c r="BA222" s="159">
        <v>6</v>
      </c>
      <c r="BB222" s="31">
        <v>0</v>
      </c>
      <c r="BC222" s="258">
        <v>1</v>
      </c>
      <c r="BD222" s="240">
        <v>3</v>
      </c>
      <c r="BE222" s="31" t="s">
        <v>35</v>
      </c>
      <c r="BF222" s="32" t="s">
        <v>35</v>
      </c>
      <c r="BG222" s="34" t="s">
        <v>35</v>
      </c>
      <c r="BH222" s="83">
        <f t="shared" si="96"/>
        <v>10</v>
      </c>
      <c r="BI222" s="84">
        <f t="shared" si="97"/>
        <v>10</v>
      </c>
      <c r="BK222" s="1">
        <v>1</v>
      </c>
    </row>
    <row r="223" spans="1:63" ht="20.100000000000001" customHeight="1" x14ac:dyDescent="0.25">
      <c r="A223" s="25">
        <v>662</v>
      </c>
      <c r="B223" s="25">
        <v>80503</v>
      </c>
      <c r="C223" s="25" t="s">
        <v>306</v>
      </c>
      <c r="D223" s="25" t="s">
        <v>311</v>
      </c>
      <c r="E223" s="25" t="s">
        <v>313</v>
      </c>
      <c r="F223" s="26">
        <v>1</v>
      </c>
      <c r="G223" s="26">
        <v>1</v>
      </c>
      <c r="H223" s="100">
        <v>3</v>
      </c>
      <c r="I223" s="101" t="s">
        <v>796</v>
      </c>
      <c r="J223" s="101">
        <v>3</v>
      </c>
      <c r="K223" s="63">
        <v>0</v>
      </c>
      <c r="L223" s="64">
        <v>0</v>
      </c>
      <c r="M223" s="26">
        <v>5750</v>
      </c>
      <c r="N223" s="68">
        <v>43.84</v>
      </c>
      <c r="O223" s="103">
        <v>100</v>
      </c>
      <c r="P223" s="71">
        <v>0.57232704402515722</v>
      </c>
      <c r="Q223" s="72">
        <v>159</v>
      </c>
      <c r="R223" s="60">
        <f t="shared" si="90"/>
        <v>0.61518418585407975</v>
      </c>
      <c r="S223" s="108">
        <v>0.67232704162597656</v>
      </c>
      <c r="T223" s="163">
        <v>0</v>
      </c>
      <c r="U223" s="177">
        <f t="shared" si="91"/>
        <v>25</v>
      </c>
      <c r="V223" s="230">
        <v>57</v>
      </c>
      <c r="W223" s="188">
        <v>6.1032863849765258E-2</v>
      </c>
      <c r="X223" s="183">
        <v>213</v>
      </c>
      <c r="Y223" s="225">
        <f t="shared" si="92"/>
        <v>0.125318579670569</v>
      </c>
      <c r="Z223" s="184">
        <v>0.21103286743164063</v>
      </c>
      <c r="AA223" s="152">
        <v>0</v>
      </c>
      <c r="AB223" s="177">
        <f t="shared" si="93"/>
        <v>87</v>
      </c>
      <c r="AC223" s="234">
        <v>203</v>
      </c>
      <c r="AD223" s="31" t="s">
        <v>35</v>
      </c>
      <c r="AE223" s="32" t="s">
        <v>35</v>
      </c>
      <c r="AF223" s="34" t="s">
        <v>35</v>
      </c>
      <c r="AG223" s="31">
        <v>0</v>
      </c>
      <c r="AH223" s="239">
        <f t="shared" si="94"/>
        <v>11</v>
      </c>
      <c r="AI223" s="240">
        <v>25</v>
      </c>
      <c r="AJ223" s="48">
        <v>0</v>
      </c>
      <c r="AK223" s="246">
        <v>6</v>
      </c>
      <c r="AL223" s="247">
        <v>14</v>
      </c>
      <c r="AM223" s="31" t="s">
        <v>35</v>
      </c>
      <c r="AN223" s="32" t="s">
        <v>35</v>
      </c>
      <c r="AO223" s="34" t="s">
        <v>35</v>
      </c>
      <c r="AP223" s="31" t="s">
        <v>35</v>
      </c>
      <c r="AQ223" s="32" t="s">
        <v>35</v>
      </c>
      <c r="AR223" s="34" t="s">
        <v>35</v>
      </c>
      <c r="AS223" s="90">
        <v>0.94239631336405527</v>
      </c>
      <c r="AT223" s="91">
        <v>0.95</v>
      </c>
      <c r="AU223" s="91">
        <v>1</v>
      </c>
      <c r="AV223" s="31">
        <v>0</v>
      </c>
      <c r="AW223" s="252">
        <v>191</v>
      </c>
      <c r="AX223" s="253">
        <v>383</v>
      </c>
      <c r="AY223" s="158" t="s">
        <v>35</v>
      </c>
      <c r="AZ223" s="223" t="str">
        <f t="shared" si="95"/>
        <v>No corresponde</v>
      </c>
      <c r="BA223" s="159" t="s">
        <v>35</v>
      </c>
      <c r="BB223" s="31">
        <v>0</v>
      </c>
      <c r="BC223" s="258">
        <v>1</v>
      </c>
      <c r="BD223" s="240">
        <v>3</v>
      </c>
      <c r="BE223" s="31" t="s">
        <v>35</v>
      </c>
      <c r="BF223" s="32" t="s">
        <v>35</v>
      </c>
      <c r="BG223" s="34" t="s">
        <v>35</v>
      </c>
      <c r="BH223" s="83">
        <f t="shared" si="96"/>
        <v>9</v>
      </c>
      <c r="BI223" s="84">
        <f t="shared" si="97"/>
        <v>9</v>
      </c>
      <c r="BK223" s="1">
        <v>1</v>
      </c>
    </row>
    <row r="224" spans="1:63" ht="20.100000000000001" customHeight="1" x14ac:dyDescent="0.25">
      <c r="A224" s="25">
        <v>666</v>
      </c>
      <c r="B224" s="25">
        <v>80507</v>
      </c>
      <c r="C224" s="25" t="s">
        <v>306</v>
      </c>
      <c r="D224" s="25" t="s">
        <v>311</v>
      </c>
      <c r="E224" s="25" t="s">
        <v>314</v>
      </c>
      <c r="F224" s="26">
        <v>1</v>
      </c>
      <c r="G224" s="26">
        <v>1</v>
      </c>
      <c r="H224" s="100">
        <v>2</v>
      </c>
      <c r="I224" s="102" t="s">
        <v>794</v>
      </c>
      <c r="J224" s="101">
        <v>2</v>
      </c>
      <c r="K224" s="63">
        <v>0</v>
      </c>
      <c r="L224" s="64">
        <v>0</v>
      </c>
      <c r="M224" s="26">
        <v>3559</v>
      </c>
      <c r="N224" s="68">
        <v>57.11</v>
      </c>
      <c r="O224" s="103">
        <v>100</v>
      </c>
      <c r="P224" s="71">
        <v>0.7</v>
      </c>
      <c r="Q224" s="72">
        <v>100</v>
      </c>
      <c r="R224" s="60">
        <f t="shared" si="90"/>
        <v>0.73214284692491804</v>
      </c>
      <c r="S224" s="108">
        <v>0.77499997615814209</v>
      </c>
      <c r="T224" s="163">
        <v>0</v>
      </c>
      <c r="U224" s="177">
        <f t="shared" si="91"/>
        <v>16</v>
      </c>
      <c r="V224" s="230">
        <v>37</v>
      </c>
      <c r="W224" s="188">
        <v>5.6451612903225805E-2</v>
      </c>
      <c r="X224" s="183">
        <v>124</v>
      </c>
      <c r="Y224" s="225">
        <f t="shared" si="92"/>
        <v>0.11002304394673641</v>
      </c>
      <c r="Z224" s="184">
        <v>0.18145161867141724</v>
      </c>
      <c r="AA224" s="152">
        <v>0</v>
      </c>
      <c r="AB224" s="177">
        <f t="shared" si="93"/>
        <v>58</v>
      </c>
      <c r="AC224" s="234">
        <v>135</v>
      </c>
      <c r="AD224" s="155">
        <v>0</v>
      </c>
      <c r="AE224" s="221">
        <f t="shared" ref="AE224:AE242" si="98">((AF224-AD224)*3/7)+AD224</f>
        <v>2.142857142857143E-3</v>
      </c>
      <c r="AF224" s="222">
        <v>5.0000000000000001E-3</v>
      </c>
      <c r="AG224" s="31">
        <v>0</v>
      </c>
      <c r="AH224" s="239">
        <f t="shared" si="94"/>
        <v>11</v>
      </c>
      <c r="AI224" s="240">
        <v>25</v>
      </c>
      <c r="AJ224" s="48">
        <v>0</v>
      </c>
      <c r="AK224" s="246">
        <v>2</v>
      </c>
      <c r="AL224" s="247">
        <v>10</v>
      </c>
      <c r="AM224" s="31" t="s">
        <v>35</v>
      </c>
      <c r="AN224" s="32" t="s">
        <v>35</v>
      </c>
      <c r="AO224" s="34" t="s">
        <v>35</v>
      </c>
      <c r="AP224" s="31" t="s">
        <v>35</v>
      </c>
      <c r="AQ224" s="32" t="s">
        <v>35</v>
      </c>
      <c r="AR224" s="34" t="s">
        <v>35</v>
      </c>
      <c r="AS224" s="90">
        <v>0.53623188405797106</v>
      </c>
      <c r="AT224" s="91">
        <v>0.8</v>
      </c>
      <c r="AU224" s="91">
        <v>0.9</v>
      </c>
      <c r="AV224" s="31">
        <v>0</v>
      </c>
      <c r="AW224" s="252">
        <v>125</v>
      </c>
      <c r="AX224" s="253">
        <v>251</v>
      </c>
      <c r="AY224" s="158">
        <v>0</v>
      </c>
      <c r="AZ224" s="176">
        <f t="shared" si="95"/>
        <v>1</v>
      </c>
      <c r="BA224" s="159">
        <v>2</v>
      </c>
      <c r="BB224" s="31">
        <v>0</v>
      </c>
      <c r="BC224" s="258">
        <v>1</v>
      </c>
      <c r="BD224" s="240">
        <v>3</v>
      </c>
      <c r="BE224" s="31" t="s">
        <v>35</v>
      </c>
      <c r="BF224" s="32" t="s">
        <v>35</v>
      </c>
      <c r="BG224" s="34" t="s">
        <v>35</v>
      </c>
      <c r="BH224" s="83">
        <f t="shared" si="96"/>
        <v>11</v>
      </c>
      <c r="BI224" s="84">
        <f t="shared" si="97"/>
        <v>11</v>
      </c>
      <c r="BK224" s="1">
        <v>1</v>
      </c>
    </row>
    <row r="225" spans="1:63" ht="20.100000000000001" customHeight="1" x14ac:dyDescent="0.25">
      <c r="A225" s="25">
        <v>667</v>
      </c>
      <c r="B225" s="25">
        <v>80508</v>
      </c>
      <c r="C225" s="25" t="s">
        <v>306</v>
      </c>
      <c r="D225" s="25" t="s">
        <v>311</v>
      </c>
      <c r="E225" s="25" t="s">
        <v>315</v>
      </c>
      <c r="F225" s="26">
        <v>1</v>
      </c>
      <c r="G225" s="26">
        <v>1</v>
      </c>
      <c r="H225" s="100">
        <v>2</v>
      </c>
      <c r="I225" s="102" t="s">
        <v>794</v>
      </c>
      <c r="J225" s="101">
        <v>4</v>
      </c>
      <c r="K225" s="63">
        <v>0</v>
      </c>
      <c r="L225" s="64">
        <v>1</v>
      </c>
      <c r="M225" s="26">
        <v>2945</v>
      </c>
      <c r="N225" s="68">
        <v>56.74</v>
      </c>
      <c r="O225" s="103">
        <v>100</v>
      </c>
      <c r="P225" s="71">
        <v>0.78048780487804881</v>
      </c>
      <c r="Q225" s="72">
        <v>82</v>
      </c>
      <c r="R225" s="60">
        <f t="shared" si="90"/>
        <v>0.81263066999588285</v>
      </c>
      <c r="S225" s="108">
        <v>0.85548782348632813</v>
      </c>
      <c r="T225" s="163">
        <v>0</v>
      </c>
      <c r="U225" s="177">
        <f t="shared" si="91"/>
        <v>9</v>
      </c>
      <c r="V225" s="230">
        <v>20</v>
      </c>
      <c r="W225" s="188">
        <v>0.10416666666666667</v>
      </c>
      <c r="X225" s="183">
        <v>96</v>
      </c>
      <c r="Y225" s="225">
        <f t="shared" si="92"/>
        <v>0.15773809736683256</v>
      </c>
      <c r="Z225" s="184">
        <v>0.2291666716337204</v>
      </c>
      <c r="AA225" s="152">
        <v>0</v>
      </c>
      <c r="AB225" s="177">
        <f t="shared" si="93"/>
        <v>47</v>
      </c>
      <c r="AC225" s="234">
        <v>109</v>
      </c>
      <c r="AD225" s="155">
        <v>0</v>
      </c>
      <c r="AE225" s="221">
        <f t="shared" si="98"/>
        <v>2.142857142857143E-3</v>
      </c>
      <c r="AF225" s="222">
        <v>5.0000000000000001E-3</v>
      </c>
      <c r="AG225" s="31">
        <v>0</v>
      </c>
      <c r="AH225" s="239">
        <f t="shared" si="94"/>
        <v>7</v>
      </c>
      <c r="AI225" s="240">
        <v>15</v>
      </c>
      <c r="AJ225" s="48">
        <v>0</v>
      </c>
      <c r="AK225" s="246">
        <v>6</v>
      </c>
      <c r="AL225" s="247">
        <v>14</v>
      </c>
      <c r="AM225" s="31" t="s">
        <v>35</v>
      </c>
      <c r="AN225" s="32" t="s">
        <v>35</v>
      </c>
      <c r="AO225" s="34" t="s">
        <v>35</v>
      </c>
      <c r="AP225" s="31" t="s">
        <v>35</v>
      </c>
      <c r="AQ225" s="32" t="s">
        <v>35</v>
      </c>
      <c r="AR225" s="34" t="s">
        <v>35</v>
      </c>
      <c r="AS225" s="90">
        <v>0.97727272727272729</v>
      </c>
      <c r="AT225" s="91">
        <v>1</v>
      </c>
      <c r="AU225" s="91">
        <v>1</v>
      </c>
      <c r="AV225" s="31">
        <v>0</v>
      </c>
      <c r="AW225" s="252">
        <v>100</v>
      </c>
      <c r="AX225" s="253">
        <v>201</v>
      </c>
      <c r="AY225" s="158">
        <v>0</v>
      </c>
      <c r="AZ225" s="176">
        <f t="shared" si="95"/>
        <v>1</v>
      </c>
      <c r="BA225" s="159">
        <v>3</v>
      </c>
      <c r="BB225" s="31">
        <v>0</v>
      </c>
      <c r="BC225" s="258">
        <v>1</v>
      </c>
      <c r="BD225" s="240">
        <v>3</v>
      </c>
      <c r="BE225" s="31" t="s">
        <v>35</v>
      </c>
      <c r="BF225" s="32" t="s">
        <v>35</v>
      </c>
      <c r="BG225" s="34" t="s">
        <v>35</v>
      </c>
      <c r="BH225" s="83">
        <f t="shared" si="96"/>
        <v>11</v>
      </c>
      <c r="BI225" s="84">
        <f t="shared" si="97"/>
        <v>11</v>
      </c>
      <c r="BK225" s="1">
        <v>1</v>
      </c>
    </row>
    <row r="226" spans="1:63" ht="20.100000000000001" customHeight="1" x14ac:dyDescent="0.25">
      <c r="A226" s="25">
        <v>669</v>
      </c>
      <c r="B226" s="25">
        <v>80603</v>
      </c>
      <c r="C226" s="25" t="s">
        <v>306</v>
      </c>
      <c r="D226" s="25" t="s">
        <v>316</v>
      </c>
      <c r="E226" s="25" t="s">
        <v>317</v>
      </c>
      <c r="F226" s="26">
        <v>2</v>
      </c>
      <c r="G226" s="26">
        <v>2</v>
      </c>
      <c r="H226" s="100">
        <v>5</v>
      </c>
      <c r="I226" s="102" t="s">
        <v>797</v>
      </c>
      <c r="J226" s="101">
        <v>4</v>
      </c>
      <c r="K226" s="63">
        <v>1</v>
      </c>
      <c r="L226" s="64">
        <v>0</v>
      </c>
      <c r="M226" s="26">
        <v>5403</v>
      </c>
      <c r="N226" s="68">
        <v>33.4</v>
      </c>
      <c r="O226" s="103">
        <v>100</v>
      </c>
      <c r="P226" s="71">
        <v>0.89119170984455953</v>
      </c>
      <c r="Q226" s="72">
        <v>193</v>
      </c>
      <c r="R226" s="60">
        <f t="shared" si="90"/>
        <v>0.92925241379981383</v>
      </c>
      <c r="S226" s="108">
        <v>0.98000001907348633</v>
      </c>
      <c r="T226" s="163">
        <v>0</v>
      </c>
      <c r="U226" s="177">
        <f t="shared" si="91"/>
        <v>27</v>
      </c>
      <c r="V226" s="230">
        <v>61</v>
      </c>
      <c r="W226" s="188">
        <v>0</v>
      </c>
      <c r="X226" s="183">
        <v>212</v>
      </c>
      <c r="Y226" s="225">
        <f t="shared" si="92"/>
        <v>8.5714286991528096E-2</v>
      </c>
      <c r="Z226" s="184">
        <v>0.20000000298023224</v>
      </c>
      <c r="AA226" s="152">
        <v>0</v>
      </c>
      <c r="AB226" s="177">
        <f t="shared" si="93"/>
        <v>70</v>
      </c>
      <c r="AC226" s="234">
        <v>162</v>
      </c>
      <c r="AD226" s="31" t="s">
        <v>35</v>
      </c>
      <c r="AE226" s="32" t="s">
        <v>35</v>
      </c>
      <c r="AF226" s="34" t="s">
        <v>35</v>
      </c>
      <c r="AG226" s="31">
        <v>0</v>
      </c>
      <c r="AH226" s="239">
        <f t="shared" si="94"/>
        <v>11</v>
      </c>
      <c r="AI226" s="240">
        <v>25</v>
      </c>
      <c r="AJ226" s="48">
        <v>0</v>
      </c>
      <c r="AK226" s="246">
        <v>6</v>
      </c>
      <c r="AL226" s="247">
        <v>14</v>
      </c>
      <c r="AM226" s="31" t="s">
        <v>35</v>
      </c>
      <c r="AN226" s="32" t="s">
        <v>35</v>
      </c>
      <c r="AO226" s="34" t="s">
        <v>35</v>
      </c>
      <c r="AP226" s="31" t="s">
        <v>35</v>
      </c>
      <c r="AQ226" s="32" t="s">
        <v>35</v>
      </c>
      <c r="AR226" s="34" t="s">
        <v>35</v>
      </c>
      <c r="AS226" s="90">
        <v>0.72803347280334729</v>
      </c>
      <c r="AT226" s="91">
        <v>0.8</v>
      </c>
      <c r="AU226" s="91">
        <v>0.9</v>
      </c>
      <c r="AV226" s="31">
        <v>0</v>
      </c>
      <c r="AW226" s="252">
        <v>170</v>
      </c>
      <c r="AX226" s="253">
        <v>340</v>
      </c>
      <c r="AY226" s="158">
        <v>0</v>
      </c>
      <c r="AZ226" s="176">
        <f t="shared" si="95"/>
        <v>1</v>
      </c>
      <c r="BA226" s="159">
        <v>3</v>
      </c>
      <c r="BB226" s="31">
        <v>0</v>
      </c>
      <c r="BC226" s="258">
        <v>1</v>
      </c>
      <c r="BD226" s="240">
        <v>3</v>
      </c>
      <c r="BE226" s="31" t="s">
        <v>35</v>
      </c>
      <c r="BF226" s="32" t="s">
        <v>35</v>
      </c>
      <c r="BG226" s="34" t="s">
        <v>35</v>
      </c>
      <c r="BH226" s="83">
        <f t="shared" si="96"/>
        <v>10</v>
      </c>
      <c r="BI226" s="84">
        <f t="shared" si="97"/>
        <v>10</v>
      </c>
      <c r="BK226" s="1">
        <v>1</v>
      </c>
    </row>
    <row r="227" spans="1:63" ht="20.100000000000001" customHeight="1" x14ac:dyDescent="0.25">
      <c r="A227" s="25">
        <v>671</v>
      </c>
      <c r="B227" s="25">
        <v>80605</v>
      </c>
      <c r="C227" s="25" t="s">
        <v>306</v>
      </c>
      <c r="D227" s="25" t="s">
        <v>316</v>
      </c>
      <c r="E227" s="25" t="s">
        <v>318</v>
      </c>
      <c r="F227" s="26">
        <v>1</v>
      </c>
      <c r="G227" s="26">
        <v>1</v>
      </c>
      <c r="H227" s="100">
        <v>4</v>
      </c>
      <c r="I227" s="102" t="s">
        <v>795</v>
      </c>
      <c r="J227" s="101">
        <v>3</v>
      </c>
      <c r="K227" s="63">
        <v>0</v>
      </c>
      <c r="L227" s="64">
        <v>0</v>
      </c>
      <c r="M227" s="26">
        <v>7575</v>
      </c>
      <c r="N227" s="68">
        <v>50.57</v>
      </c>
      <c r="O227" s="103">
        <v>59.875167186803388</v>
      </c>
      <c r="P227" s="71">
        <v>0.69597069597069594</v>
      </c>
      <c r="Q227" s="72">
        <v>273</v>
      </c>
      <c r="R227" s="60">
        <f t="shared" si="90"/>
        <v>0.74954213230850686</v>
      </c>
      <c r="S227" s="108">
        <v>0.82097071409225464</v>
      </c>
      <c r="T227" s="163">
        <v>0</v>
      </c>
      <c r="U227" s="177">
        <f t="shared" si="91"/>
        <v>39</v>
      </c>
      <c r="V227" s="230">
        <v>91</v>
      </c>
      <c r="W227" s="188">
        <v>0</v>
      </c>
      <c r="X227" s="183">
        <v>371</v>
      </c>
      <c r="Y227" s="225">
        <f t="shared" si="92"/>
        <v>7.4999998722757616E-2</v>
      </c>
      <c r="Z227" s="184">
        <v>0.17499999701976776</v>
      </c>
      <c r="AA227" s="152">
        <v>0</v>
      </c>
      <c r="AB227" s="177">
        <f t="shared" si="93"/>
        <v>123</v>
      </c>
      <c r="AC227" s="234">
        <v>287</v>
      </c>
      <c r="AD227" s="155">
        <v>0</v>
      </c>
      <c r="AE227" s="221">
        <f t="shared" si="98"/>
        <v>2.142857142857143E-3</v>
      </c>
      <c r="AF227" s="222">
        <v>5.0000000000000001E-3</v>
      </c>
      <c r="AG227" s="31">
        <v>0</v>
      </c>
      <c r="AH227" s="239">
        <f t="shared" si="94"/>
        <v>15</v>
      </c>
      <c r="AI227" s="240">
        <v>35</v>
      </c>
      <c r="AJ227" s="48">
        <v>0</v>
      </c>
      <c r="AK227" s="246">
        <v>6</v>
      </c>
      <c r="AL227" s="247">
        <v>14</v>
      </c>
      <c r="AM227" s="31" t="s">
        <v>35</v>
      </c>
      <c r="AN227" s="32" t="s">
        <v>35</v>
      </c>
      <c r="AO227" s="34" t="s">
        <v>35</v>
      </c>
      <c r="AP227" s="31" t="s">
        <v>35</v>
      </c>
      <c r="AQ227" s="32" t="s">
        <v>35</v>
      </c>
      <c r="AR227" s="34" t="s">
        <v>35</v>
      </c>
      <c r="AS227" s="90">
        <v>0.85908319185059423</v>
      </c>
      <c r="AT227" s="91">
        <v>0.9</v>
      </c>
      <c r="AU227" s="91">
        <v>0.95</v>
      </c>
      <c r="AV227" s="31">
        <v>0</v>
      </c>
      <c r="AW227" s="252">
        <v>232</v>
      </c>
      <c r="AX227" s="253">
        <v>464</v>
      </c>
      <c r="AY227" s="158">
        <v>0</v>
      </c>
      <c r="AZ227" s="176">
        <f t="shared" si="95"/>
        <v>2</v>
      </c>
      <c r="BA227" s="159">
        <v>5</v>
      </c>
      <c r="BB227" s="31">
        <v>0</v>
      </c>
      <c r="BC227" s="258">
        <v>1</v>
      </c>
      <c r="BD227" s="240">
        <v>3</v>
      </c>
      <c r="BE227" s="31" t="s">
        <v>35</v>
      </c>
      <c r="BF227" s="32" t="s">
        <v>35</v>
      </c>
      <c r="BG227" s="34" t="s">
        <v>35</v>
      </c>
      <c r="BH227" s="83">
        <f t="shared" si="96"/>
        <v>11</v>
      </c>
      <c r="BI227" s="84">
        <f t="shared" si="97"/>
        <v>11</v>
      </c>
      <c r="BK227" s="1">
        <v>1</v>
      </c>
    </row>
    <row r="228" spans="1:63" ht="20.100000000000001" customHeight="1" x14ac:dyDescent="0.25">
      <c r="A228" s="25">
        <v>673</v>
      </c>
      <c r="B228" s="25">
        <v>80608</v>
      </c>
      <c r="C228" s="25" t="s">
        <v>306</v>
      </c>
      <c r="D228" s="25" t="s">
        <v>316</v>
      </c>
      <c r="E228" s="25" t="s">
        <v>319</v>
      </c>
      <c r="F228" s="26">
        <v>2</v>
      </c>
      <c r="G228" s="26">
        <v>2</v>
      </c>
      <c r="H228" s="100">
        <v>4</v>
      </c>
      <c r="I228" s="102" t="s">
        <v>795</v>
      </c>
      <c r="J228" s="101">
        <v>1</v>
      </c>
      <c r="K228" s="63">
        <v>0</v>
      </c>
      <c r="L228" s="64">
        <v>0</v>
      </c>
      <c r="M228" s="26">
        <v>5612</v>
      </c>
      <c r="N228" s="68">
        <v>24.79</v>
      </c>
      <c r="O228" s="103">
        <v>53.675450762829399</v>
      </c>
      <c r="P228" s="71">
        <v>0.86746987951807231</v>
      </c>
      <c r="Q228" s="72">
        <v>166</v>
      </c>
      <c r="R228" s="60">
        <f t="shared" si="90"/>
        <v>0.91569708218467827</v>
      </c>
      <c r="S228" s="108">
        <v>0.98000001907348633</v>
      </c>
      <c r="T228" s="163">
        <v>0</v>
      </c>
      <c r="U228" s="177">
        <f t="shared" si="91"/>
        <v>18</v>
      </c>
      <c r="V228" s="230">
        <v>40</v>
      </c>
      <c r="W228" s="188">
        <v>0</v>
      </c>
      <c r="X228" s="183">
        <v>170</v>
      </c>
      <c r="Y228" s="225">
        <f t="shared" si="92"/>
        <v>7.4999998722757616E-2</v>
      </c>
      <c r="Z228" s="184">
        <v>0.17499999701976776</v>
      </c>
      <c r="AA228" s="152">
        <v>0</v>
      </c>
      <c r="AB228" s="177">
        <f t="shared" si="93"/>
        <v>63</v>
      </c>
      <c r="AC228" s="234">
        <v>147</v>
      </c>
      <c r="AD228" s="31" t="s">
        <v>35</v>
      </c>
      <c r="AE228" s="32" t="s">
        <v>35</v>
      </c>
      <c r="AF228" s="34" t="s">
        <v>35</v>
      </c>
      <c r="AG228" s="31">
        <v>0</v>
      </c>
      <c r="AH228" s="239">
        <f t="shared" si="94"/>
        <v>11</v>
      </c>
      <c r="AI228" s="240">
        <v>25</v>
      </c>
      <c r="AJ228" s="48">
        <v>0</v>
      </c>
      <c r="AK228" s="246">
        <v>6</v>
      </c>
      <c r="AL228" s="247">
        <v>14</v>
      </c>
      <c r="AM228" s="31" t="s">
        <v>35</v>
      </c>
      <c r="AN228" s="32" t="s">
        <v>35</v>
      </c>
      <c r="AO228" s="34" t="s">
        <v>35</v>
      </c>
      <c r="AP228" s="31" t="s">
        <v>35</v>
      </c>
      <c r="AQ228" s="32" t="s">
        <v>35</v>
      </c>
      <c r="AR228" s="34" t="s">
        <v>35</v>
      </c>
      <c r="AS228" s="90">
        <v>0.63673469387755099</v>
      </c>
      <c r="AT228" s="91">
        <v>0.8</v>
      </c>
      <c r="AU228" s="91">
        <v>0.9</v>
      </c>
      <c r="AV228" s="31">
        <v>0</v>
      </c>
      <c r="AW228" s="252">
        <v>179</v>
      </c>
      <c r="AX228" s="253">
        <v>359</v>
      </c>
      <c r="AY228" s="158">
        <v>0</v>
      </c>
      <c r="AZ228" s="176">
        <f t="shared" si="95"/>
        <v>1</v>
      </c>
      <c r="BA228" s="159">
        <v>2</v>
      </c>
      <c r="BB228" s="31">
        <v>0</v>
      </c>
      <c r="BC228" s="258">
        <v>1</v>
      </c>
      <c r="BD228" s="240">
        <v>3</v>
      </c>
      <c r="BE228" s="31" t="s">
        <v>35</v>
      </c>
      <c r="BF228" s="32" t="s">
        <v>35</v>
      </c>
      <c r="BG228" s="34" t="s">
        <v>35</v>
      </c>
      <c r="BH228" s="83">
        <f t="shared" si="96"/>
        <v>10</v>
      </c>
      <c r="BI228" s="84">
        <f t="shared" si="97"/>
        <v>10</v>
      </c>
      <c r="BK228" s="1">
        <v>1</v>
      </c>
    </row>
    <row r="229" spans="1:63" ht="20.100000000000001" customHeight="1" x14ac:dyDescent="0.25">
      <c r="A229" s="25">
        <v>674</v>
      </c>
      <c r="B229" s="25">
        <v>80701</v>
      </c>
      <c r="C229" s="25" t="s">
        <v>306</v>
      </c>
      <c r="D229" s="25" t="s">
        <v>320</v>
      </c>
      <c r="E229" s="25" t="s">
        <v>62</v>
      </c>
      <c r="F229" s="26">
        <v>2</v>
      </c>
      <c r="G229" s="26">
        <v>2</v>
      </c>
      <c r="H229" s="100">
        <v>4</v>
      </c>
      <c r="I229" s="102" t="s">
        <v>795</v>
      </c>
      <c r="J229" s="101">
        <v>4</v>
      </c>
      <c r="K229" s="63">
        <v>0</v>
      </c>
      <c r="L229" s="64">
        <v>1</v>
      </c>
      <c r="M229" s="26">
        <v>26848</v>
      </c>
      <c r="N229" s="68">
        <v>37.67</v>
      </c>
      <c r="O229" s="103">
        <v>65.518372703412069</v>
      </c>
      <c r="P229" s="71">
        <v>0.36825053995680346</v>
      </c>
      <c r="Q229" s="72">
        <v>926</v>
      </c>
      <c r="R229" s="60">
        <f t="shared" si="90"/>
        <v>0.42182197233513158</v>
      </c>
      <c r="S229" s="108">
        <v>0.49325054883956909</v>
      </c>
      <c r="T229" s="163">
        <v>0</v>
      </c>
      <c r="U229" s="177">
        <f t="shared" si="91"/>
        <v>129</v>
      </c>
      <c r="V229" s="230">
        <v>300</v>
      </c>
      <c r="W229" s="188">
        <v>7.1371927042030133E-3</v>
      </c>
      <c r="X229" s="183">
        <v>1261</v>
      </c>
      <c r="Y229" s="225">
        <f t="shared" si="92"/>
        <v>8.2137192100526196E-2</v>
      </c>
      <c r="Z229" s="184">
        <v>0.18213719129562378</v>
      </c>
      <c r="AA229" s="152">
        <v>0</v>
      </c>
      <c r="AB229" s="177">
        <f t="shared" si="93"/>
        <v>348</v>
      </c>
      <c r="AC229" s="234">
        <v>811</v>
      </c>
      <c r="AD229" s="31" t="s">
        <v>35</v>
      </c>
      <c r="AE229" s="32" t="s">
        <v>35</v>
      </c>
      <c r="AF229" s="34" t="s">
        <v>35</v>
      </c>
      <c r="AG229" s="31">
        <v>0</v>
      </c>
      <c r="AH229" s="239">
        <f t="shared" si="94"/>
        <v>15</v>
      </c>
      <c r="AI229" s="240">
        <v>35</v>
      </c>
      <c r="AJ229" s="48">
        <v>0</v>
      </c>
      <c r="AK229" s="246">
        <v>6</v>
      </c>
      <c r="AL229" s="247">
        <v>14</v>
      </c>
      <c r="AM229" s="111">
        <v>0</v>
      </c>
      <c r="AN229" s="172">
        <f>((AO229-AM229)*3/7)+AM229</f>
        <v>0.36428571428571427</v>
      </c>
      <c r="AO229" s="113">
        <v>0.85</v>
      </c>
      <c r="AP229" s="111">
        <v>0</v>
      </c>
      <c r="AQ229" s="172">
        <f>((AR229-AP229)*3/7)+AP229</f>
        <v>0.36428571428571427</v>
      </c>
      <c r="AR229" s="113">
        <v>0.85</v>
      </c>
      <c r="AS229" s="90">
        <v>0.93049467752035064</v>
      </c>
      <c r="AT229" s="91">
        <v>0.95</v>
      </c>
      <c r="AU229" s="91">
        <v>1</v>
      </c>
      <c r="AV229" s="31">
        <v>0</v>
      </c>
      <c r="AW229" s="252">
        <v>368</v>
      </c>
      <c r="AX229" s="253">
        <v>736</v>
      </c>
      <c r="AY229" s="158">
        <v>0</v>
      </c>
      <c r="AZ229" s="176">
        <f t="shared" si="95"/>
        <v>7</v>
      </c>
      <c r="BA229" s="159">
        <v>17</v>
      </c>
      <c r="BB229" s="31">
        <v>0</v>
      </c>
      <c r="BC229" s="258">
        <v>1</v>
      </c>
      <c r="BD229" s="240">
        <v>3</v>
      </c>
      <c r="BE229" s="31" t="s">
        <v>35</v>
      </c>
      <c r="BF229" s="32" t="s">
        <v>35</v>
      </c>
      <c r="BG229" s="34" t="s">
        <v>35</v>
      </c>
      <c r="BH229" s="83">
        <f t="shared" si="96"/>
        <v>12</v>
      </c>
      <c r="BI229" s="84">
        <f t="shared" si="97"/>
        <v>12</v>
      </c>
      <c r="BK229" s="1">
        <v>1</v>
      </c>
    </row>
    <row r="230" spans="1:63" ht="20.100000000000001" customHeight="1" x14ac:dyDescent="0.25">
      <c r="A230" s="25">
        <v>682</v>
      </c>
      <c r="B230" s="25">
        <v>80802</v>
      </c>
      <c r="C230" s="25" t="s">
        <v>306</v>
      </c>
      <c r="D230" s="25" t="s">
        <v>321</v>
      </c>
      <c r="E230" s="25" t="s">
        <v>322</v>
      </c>
      <c r="F230" s="26">
        <v>1</v>
      </c>
      <c r="G230" s="26">
        <v>1</v>
      </c>
      <c r="H230" s="100">
        <v>3</v>
      </c>
      <c r="I230" s="101" t="s">
        <v>796</v>
      </c>
      <c r="J230" s="101">
        <v>1</v>
      </c>
      <c r="K230" s="63">
        <v>0</v>
      </c>
      <c r="L230" s="64">
        <v>0</v>
      </c>
      <c r="M230" s="26">
        <v>1423</v>
      </c>
      <c r="N230" s="68">
        <v>46.47</v>
      </c>
      <c r="O230" s="103">
        <v>100</v>
      </c>
      <c r="P230" s="71">
        <v>0.45454545454545453</v>
      </c>
      <c r="Q230" s="72">
        <v>22</v>
      </c>
      <c r="R230" s="60">
        <f t="shared" si="90"/>
        <v>0.49740260065375985</v>
      </c>
      <c r="S230" s="108">
        <v>0.55454546213150024</v>
      </c>
      <c r="T230" s="163">
        <v>0</v>
      </c>
      <c r="U230" s="177">
        <f t="shared" si="91"/>
        <v>3</v>
      </c>
      <c r="V230" s="230">
        <v>7</v>
      </c>
      <c r="W230" s="188">
        <v>0</v>
      </c>
      <c r="X230" s="183">
        <v>30</v>
      </c>
      <c r="Y230" s="225">
        <f t="shared" si="92"/>
        <v>6.4285716840199056E-2</v>
      </c>
      <c r="Z230" s="184">
        <v>0.15000000596046448</v>
      </c>
      <c r="AA230" s="152">
        <v>0</v>
      </c>
      <c r="AB230" s="177">
        <f t="shared" si="93"/>
        <v>14</v>
      </c>
      <c r="AC230" s="234">
        <v>31</v>
      </c>
      <c r="AD230" s="31" t="s">
        <v>35</v>
      </c>
      <c r="AE230" s="32" t="s">
        <v>35</v>
      </c>
      <c r="AF230" s="34" t="s">
        <v>35</v>
      </c>
      <c r="AG230" s="31">
        <v>0</v>
      </c>
      <c r="AH230" s="239">
        <f t="shared" si="94"/>
        <v>7</v>
      </c>
      <c r="AI230" s="240">
        <v>15</v>
      </c>
      <c r="AJ230" s="48">
        <v>0</v>
      </c>
      <c r="AK230" s="246">
        <v>2</v>
      </c>
      <c r="AL230" s="247">
        <v>10</v>
      </c>
      <c r="AM230" s="31" t="s">
        <v>35</v>
      </c>
      <c r="AN230" s="32" t="s">
        <v>35</v>
      </c>
      <c r="AO230" s="34" t="s">
        <v>35</v>
      </c>
      <c r="AP230" s="31" t="s">
        <v>35</v>
      </c>
      <c r="AQ230" s="32" t="s">
        <v>35</v>
      </c>
      <c r="AR230" s="34" t="s">
        <v>35</v>
      </c>
      <c r="AS230" s="90">
        <v>0.93478260869565222</v>
      </c>
      <c r="AT230" s="91">
        <v>0.95</v>
      </c>
      <c r="AU230" s="91">
        <v>1</v>
      </c>
      <c r="AV230" s="31">
        <v>0</v>
      </c>
      <c r="AW230" s="252">
        <v>72</v>
      </c>
      <c r="AX230" s="253">
        <v>144</v>
      </c>
      <c r="AY230" s="158">
        <v>0</v>
      </c>
      <c r="AZ230" s="176">
        <f t="shared" si="95"/>
        <v>0</v>
      </c>
      <c r="BA230" s="159">
        <v>1</v>
      </c>
      <c r="BB230" s="31">
        <v>0</v>
      </c>
      <c r="BC230" s="258">
        <v>1</v>
      </c>
      <c r="BD230" s="240">
        <v>3</v>
      </c>
      <c r="BE230" s="31" t="s">
        <v>35</v>
      </c>
      <c r="BF230" s="32" t="s">
        <v>35</v>
      </c>
      <c r="BG230" s="34" t="s">
        <v>35</v>
      </c>
      <c r="BH230" s="83">
        <f t="shared" si="96"/>
        <v>9</v>
      </c>
      <c r="BI230" s="84">
        <f t="shared" si="97"/>
        <v>10</v>
      </c>
      <c r="BK230" s="1">
        <v>1</v>
      </c>
    </row>
    <row r="231" spans="1:63" ht="20.100000000000001" customHeight="1" x14ac:dyDescent="0.25">
      <c r="A231" s="25">
        <v>687</v>
      </c>
      <c r="B231" s="25">
        <v>80807</v>
      </c>
      <c r="C231" s="25" t="s">
        <v>306</v>
      </c>
      <c r="D231" s="25" t="s">
        <v>321</v>
      </c>
      <c r="E231" s="25" t="s">
        <v>323</v>
      </c>
      <c r="F231" s="26">
        <v>2</v>
      </c>
      <c r="G231" s="26">
        <v>2</v>
      </c>
      <c r="H231" s="100">
        <v>5</v>
      </c>
      <c r="I231" s="102" t="s">
        <v>797</v>
      </c>
      <c r="J231" s="101">
        <v>4</v>
      </c>
      <c r="K231" s="63">
        <v>1</v>
      </c>
      <c r="L231" s="64">
        <v>0</v>
      </c>
      <c r="M231" s="26">
        <v>2766</v>
      </c>
      <c r="N231" s="68">
        <v>39.74</v>
      </c>
      <c r="O231" s="103">
        <v>100</v>
      </c>
      <c r="P231" s="71">
        <v>0.82894736842105265</v>
      </c>
      <c r="Q231" s="72">
        <v>76</v>
      </c>
      <c r="R231" s="60">
        <f t="shared" si="90"/>
        <v>0.89323307114436212</v>
      </c>
      <c r="S231" s="108">
        <v>0.97894734144210815</v>
      </c>
      <c r="T231" s="163">
        <v>0</v>
      </c>
      <c r="U231" s="177">
        <f t="shared" si="91"/>
        <v>10</v>
      </c>
      <c r="V231" s="230">
        <v>23</v>
      </c>
      <c r="W231" s="188">
        <v>0</v>
      </c>
      <c r="X231" s="183">
        <v>75</v>
      </c>
      <c r="Y231" s="225">
        <f t="shared" si="92"/>
        <v>8.5714286991528096E-2</v>
      </c>
      <c r="Z231" s="184">
        <v>0.20000000298023224</v>
      </c>
      <c r="AA231" s="152">
        <v>0</v>
      </c>
      <c r="AB231" s="177">
        <f t="shared" si="93"/>
        <v>41</v>
      </c>
      <c r="AC231" s="234">
        <v>94</v>
      </c>
      <c r="AD231" s="31" t="s">
        <v>35</v>
      </c>
      <c r="AE231" s="32" t="s">
        <v>35</v>
      </c>
      <c r="AF231" s="34" t="s">
        <v>35</v>
      </c>
      <c r="AG231" s="31">
        <v>0</v>
      </c>
      <c r="AH231" s="239">
        <f t="shared" si="94"/>
        <v>3</v>
      </c>
      <c r="AI231" s="240">
        <v>5</v>
      </c>
      <c r="AJ231" s="48">
        <v>0</v>
      </c>
      <c r="AK231" s="246">
        <v>6</v>
      </c>
      <c r="AL231" s="247">
        <v>14</v>
      </c>
      <c r="AM231" s="31" t="s">
        <v>35</v>
      </c>
      <c r="AN231" s="32" t="s">
        <v>35</v>
      </c>
      <c r="AO231" s="34" t="s">
        <v>35</v>
      </c>
      <c r="AP231" s="31" t="s">
        <v>35</v>
      </c>
      <c r="AQ231" s="32" t="s">
        <v>35</v>
      </c>
      <c r="AR231" s="34" t="s">
        <v>35</v>
      </c>
      <c r="AS231" s="90">
        <v>0.84705882352941175</v>
      </c>
      <c r="AT231" s="91">
        <v>0.9</v>
      </c>
      <c r="AU231" s="91">
        <v>0.95</v>
      </c>
      <c r="AV231" s="31">
        <v>0</v>
      </c>
      <c r="AW231" s="252">
        <v>111</v>
      </c>
      <c r="AX231" s="253">
        <v>222</v>
      </c>
      <c r="AY231" s="158">
        <v>0</v>
      </c>
      <c r="AZ231" s="176">
        <f t="shared" si="95"/>
        <v>2</v>
      </c>
      <c r="BA231" s="159">
        <v>4</v>
      </c>
      <c r="BB231" s="31">
        <v>0</v>
      </c>
      <c r="BC231" s="258">
        <v>1</v>
      </c>
      <c r="BD231" s="240">
        <v>3</v>
      </c>
      <c r="BE231" s="31" t="s">
        <v>35</v>
      </c>
      <c r="BF231" s="32" t="s">
        <v>35</v>
      </c>
      <c r="BG231" s="34" t="s">
        <v>35</v>
      </c>
      <c r="BH231" s="83">
        <f t="shared" si="96"/>
        <v>10</v>
      </c>
      <c r="BI231" s="84">
        <f t="shared" si="97"/>
        <v>10</v>
      </c>
      <c r="BK231" s="1">
        <v>1</v>
      </c>
    </row>
    <row r="232" spans="1:63" ht="20.100000000000001" customHeight="1" x14ac:dyDescent="0.25">
      <c r="A232" s="25">
        <v>688</v>
      </c>
      <c r="B232" s="25">
        <v>80808</v>
      </c>
      <c r="C232" s="25" t="s">
        <v>306</v>
      </c>
      <c r="D232" s="25" t="s">
        <v>321</v>
      </c>
      <c r="E232" s="25" t="s">
        <v>324</v>
      </c>
      <c r="F232" s="26">
        <v>2</v>
      </c>
      <c r="G232" s="26">
        <v>2</v>
      </c>
      <c r="H232" s="100">
        <v>5</v>
      </c>
      <c r="I232" s="102" t="s">
        <v>797</v>
      </c>
      <c r="J232" s="101">
        <v>1</v>
      </c>
      <c r="K232" s="63">
        <v>0</v>
      </c>
      <c r="L232" s="64">
        <v>0</v>
      </c>
      <c r="M232" s="26">
        <v>3154</v>
      </c>
      <c r="N232" s="68">
        <v>34.409999999999997</v>
      </c>
      <c r="O232" s="103">
        <v>100</v>
      </c>
      <c r="P232" s="71">
        <v>0.71604938271604934</v>
      </c>
      <c r="Q232" s="72">
        <v>81</v>
      </c>
      <c r="R232" s="60">
        <f t="shared" si="90"/>
        <v>0.78033510822888197</v>
      </c>
      <c r="S232" s="108">
        <v>0.86604940891265869</v>
      </c>
      <c r="T232" s="163">
        <v>0</v>
      </c>
      <c r="U232" s="177">
        <f t="shared" si="91"/>
        <v>9</v>
      </c>
      <c r="V232" s="230">
        <v>19</v>
      </c>
      <c r="W232" s="188">
        <v>0</v>
      </c>
      <c r="X232" s="183">
        <v>81</v>
      </c>
      <c r="Y232" s="225">
        <f t="shared" si="92"/>
        <v>8.5714286991528096E-2</v>
      </c>
      <c r="Z232" s="184">
        <v>0.20000000298023224</v>
      </c>
      <c r="AA232" s="152">
        <v>0</v>
      </c>
      <c r="AB232" s="177">
        <f t="shared" si="93"/>
        <v>34</v>
      </c>
      <c r="AC232" s="234">
        <v>79</v>
      </c>
      <c r="AD232" s="31" t="s">
        <v>35</v>
      </c>
      <c r="AE232" s="32" t="s">
        <v>35</v>
      </c>
      <c r="AF232" s="34" t="s">
        <v>35</v>
      </c>
      <c r="AG232" s="31">
        <v>0</v>
      </c>
      <c r="AH232" s="239">
        <f t="shared" si="94"/>
        <v>11</v>
      </c>
      <c r="AI232" s="240">
        <v>25</v>
      </c>
      <c r="AJ232" s="48">
        <v>0</v>
      </c>
      <c r="AK232" s="246">
        <v>2</v>
      </c>
      <c r="AL232" s="247">
        <v>10</v>
      </c>
      <c r="AM232" s="31" t="s">
        <v>35</v>
      </c>
      <c r="AN232" s="32" t="s">
        <v>35</v>
      </c>
      <c r="AO232" s="34" t="s">
        <v>35</v>
      </c>
      <c r="AP232" s="31" t="s">
        <v>35</v>
      </c>
      <c r="AQ232" s="32" t="s">
        <v>35</v>
      </c>
      <c r="AR232" s="34" t="s">
        <v>35</v>
      </c>
      <c r="AS232" s="90">
        <v>0.91025641025641024</v>
      </c>
      <c r="AT232" s="91">
        <v>0.95</v>
      </c>
      <c r="AU232" s="91">
        <v>1</v>
      </c>
      <c r="AV232" s="31">
        <v>0</v>
      </c>
      <c r="AW232" s="252">
        <v>139</v>
      </c>
      <c r="AX232" s="253">
        <v>279</v>
      </c>
      <c r="AY232" s="158">
        <v>0</v>
      </c>
      <c r="AZ232" s="176">
        <f t="shared" si="95"/>
        <v>0</v>
      </c>
      <c r="BA232" s="159">
        <v>1</v>
      </c>
      <c r="BB232" s="31">
        <v>0</v>
      </c>
      <c r="BC232" s="258">
        <v>1</v>
      </c>
      <c r="BD232" s="240">
        <v>3</v>
      </c>
      <c r="BE232" s="31" t="s">
        <v>35</v>
      </c>
      <c r="BF232" s="32" t="s">
        <v>35</v>
      </c>
      <c r="BG232" s="34" t="s">
        <v>35</v>
      </c>
      <c r="BH232" s="83">
        <f t="shared" si="96"/>
        <v>9</v>
      </c>
      <c r="BI232" s="84">
        <f t="shared" si="97"/>
        <v>10</v>
      </c>
      <c r="BK232" s="1">
        <v>1</v>
      </c>
    </row>
    <row r="233" spans="1:63" ht="20.100000000000001" customHeight="1" x14ac:dyDescent="0.25">
      <c r="A233" s="25">
        <v>689</v>
      </c>
      <c r="B233" s="25">
        <v>80903</v>
      </c>
      <c r="C233" s="25" t="s">
        <v>306</v>
      </c>
      <c r="D233" s="25" t="s">
        <v>325</v>
      </c>
      <c r="E233" s="25" t="s">
        <v>326</v>
      </c>
      <c r="F233" s="26">
        <v>2</v>
      </c>
      <c r="G233" s="26">
        <v>2</v>
      </c>
      <c r="H233" s="100">
        <v>5</v>
      </c>
      <c r="I233" s="102" t="s">
        <v>797</v>
      </c>
      <c r="J233" s="101">
        <v>1</v>
      </c>
      <c r="K233" s="63">
        <v>0</v>
      </c>
      <c r="L233" s="64">
        <v>0</v>
      </c>
      <c r="M233" s="26">
        <v>4515</v>
      </c>
      <c r="N233" s="68">
        <v>28.41</v>
      </c>
      <c r="O233" s="103">
        <v>100</v>
      </c>
      <c r="P233" s="71">
        <v>0.77235772357723576</v>
      </c>
      <c r="Q233" s="72">
        <v>123</v>
      </c>
      <c r="R233" s="60">
        <f t="shared" si="90"/>
        <v>0.83664344405186442</v>
      </c>
      <c r="S233" s="108">
        <v>0.92235773801803589</v>
      </c>
      <c r="T233" s="163">
        <v>0</v>
      </c>
      <c r="U233" s="177">
        <f t="shared" si="91"/>
        <v>15</v>
      </c>
      <c r="V233" s="230">
        <v>35</v>
      </c>
      <c r="W233" s="188">
        <v>0</v>
      </c>
      <c r="X233" s="183">
        <v>144</v>
      </c>
      <c r="Y233" s="225">
        <f t="shared" si="92"/>
        <v>8.5714286991528096E-2</v>
      </c>
      <c r="Z233" s="184">
        <v>0.20000000298023224</v>
      </c>
      <c r="AA233" s="152">
        <v>0</v>
      </c>
      <c r="AB233" s="177">
        <f t="shared" si="93"/>
        <v>55</v>
      </c>
      <c r="AC233" s="234">
        <v>128</v>
      </c>
      <c r="AD233" s="31" t="s">
        <v>35</v>
      </c>
      <c r="AE233" s="32" t="s">
        <v>35</v>
      </c>
      <c r="AF233" s="34" t="s">
        <v>35</v>
      </c>
      <c r="AG233" s="31">
        <v>0</v>
      </c>
      <c r="AH233" s="239">
        <f t="shared" si="94"/>
        <v>11</v>
      </c>
      <c r="AI233" s="240">
        <v>25</v>
      </c>
      <c r="AJ233" s="48">
        <v>0</v>
      </c>
      <c r="AK233" s="246">
        <v>6</v>
      </c>
      <c r="AL233" s="247">
        <v>14</v>
      </c>
      <c r="AM233" s="31" t="s">
        <v>35</v>
      </c>
      <c r="AN233" s="32" t="s">
        <v>35</v>
      </c>
      <c r="AO233" s="34" t="s">
        <v>35</v>
      </c>
      <c r="AP233" s="31" t="s">
        <v>35</v>
      </c>
      <c r="AQ233" s="32" t="s">
        <v>35</v>
      </c>
      <c r="AR233" s="34" t="s">
        <v>35</v>
      </c>
      <c r="AS233" s="90">
        <v>0.87732342007434949</v>
      </c>
      <c r="AT233" s="91">
        <v>0.9</v>
      </c>
      <c r="AU233" s="91">
        <v>0.95</v>
      </c>
      <c r="AV233" s="31">
        <v>0</v>
      </c>
      <c r="AW233" s="252">
        <v>188</v>
      </c>
      <c r="AX233" s="253">
        <v>376</v>
      </c>
      <c r="AY233" s="158">
        <v>0</v>
      </c>
      <c r="AZ233" s="176">
        <f t="shared" si="95"/>
        <v>3</v>
      </c>
      <c r="BA233" s="159">
        <v>7</v>
      </c>
      <c r="BB233" s="31">
        <v>0</v>
      </c>
      <c r="BC233" s="258">
        <v>1</v>
      </c>
      <c r="BD233" s="240">
        <v>3</v>
      </c>
      <c r="BE233" s="31" t="s">
        <v>35</v>
      </c>
      <c r="BF233" s="32" t="s">
        <v>35</v>
      </c>
      <c r="BG233" s="34" t="s">
        <v>35</v>
      </c>
      <c r="BH233" s="83">
        <f t="shared" si="96"/>
        <v>10</v>
      </c>
      <c r="BI233" s="84">
        <f t="shared" si="97"/>
        <v>10</v>
      </c>
      <c r="BK233" s="1">
        <v>1</v>
      </c>
    </row>
    <row r="234" spans="1:63" ht="20.100000000000001" customHeight="1" x14ac:dyDescent="0.25">
      <c r="A234" s="25">
        <v>690</v>
      </c>
      <c r="B234" s="25">
        <v>80907</v>
      </c>
      <c r="C234" s="25" t="s">
        <v>306</v>
      </c>
      <c r="D234" s="25" t="s">
        <v>325</v>
      </c>
      <c r="E234" s="25" t="s">
        <v>327</v>
      </c>
      <c r="F234" s="26">
        <v>2</v>
      </c>
      <c r="G234" s="26">
        <v>2</v>
      </c>
      <c r="H234" s="100">
        <v>4</v>
      </c>
      <c r="I234" s="102" t="s">
        <v>795</v>
      </c>
      <c r="J234" s="101">
        <v>3</v>
      </c>
      <c r="K234" s="63">
        <v>0</v>
      </c>
      <c r="L234" s="64">
        <v>0</v>
      </c>
      <c r="M234" s="26">
        <v>14814</v>
      </c>
      <c r="N234" s="68">
        <v>31.94</v>
      </c>
      <c r="O234" s="103">
        <v>76.23564653020469</v>
      </c>
      <c r="P234" s="71">
        <v>0.6709129511677282</v>
      </c>
      <c r="Q234" s="72">
        <v>942</v>
      </c>
      <c r="R234" s="60">
        <f t="shared" si="90"/>
        <v>0.72448436699385055</v>
      </c>
      <c r="S234" s="108">
        <v>0.79591292142868042</v>
      </c>
      <c r="T234" s="163">
        <v>0</v>
      </c>
      <c r="U234" s="177">
        <f t="shared" si="91"/>
        <v>141</v>
      </c>
      <c r="V234" s="230">
        <v>329</v>
      </c>
      <c r="W234" s="188">
        <v>2.3846153846153847E-2</v>
      </c>
      <c r="X234" s="183">
        <v>1300</v>
      </c>
      <c r="Y234" s="225">
        <f t="shared" si="92"/>
        <v>9.8846150682522699E-2</v>
      </c>
      <c r="Z234" s="184">
        <v>0.19884614646434784</v>
      </c>
      <c r="AA234" s="152">
        <v>0</v>
      </c>
      <c r="AB234" s="177">
        <f t="shared" si="93"/>
        <v>295</v>
      </c>
      <c r="AC234" s="234">
        <v>688</v>
      </c>
      <c r="AD234" s="31" t="s">
        <v>35</v>
      </c>
      <c r="AE234" s="32" t="s">
        <v>35</v>
      </c>
      <c r="AF234" s="34" t="s">
        <v>35</v>
      </c>
      <c r="AG234" s="31">
        <v>0</v>
      </c>
      <c r="AH234" s="239">
        <f t="shared" si="94"/>
        <v>15</v>
      </c>
      <c r="AI234" s="240">
        <v>35</v>
      </c>
      <c r="AJ234" s="48">
        <v>0</v>
      </c>
      <c r="AK234" s="246">
        <v>2</v>
      </c>
      <c r="AL234" s="247">
        <v>10</v>
      </c>
      <c r="AM234" s="31" t="s">
        <v>35</v>
      </c>
      <c r="AN234" s="32" t="s">
        <v>35</v>
      </c>
      <c r="AO234" s="34" t="s">
        <v>35</v>
      </c>
      <c r="AP234" s="31" t="s">
        <v>35</v>
      </c>
      <c r="AQ234" s="32" t="s">
        <v>35</v>
      </c>
      <c r="AR234" s="34" t="s">
        <v>35</v>
      </c>
      <c r="AS234" s="90">
        <v>0.89818181818181819</v>
      </c>
      <c r="AT234" s="91">
        <v>0.9</v>
      </c>
      <c r="AU234" s="91">
        <v>0.95</v>
      </c>
      <c r="AV234" s="31">
        <v>0</v>
      </c>
      <c r="AW234" s="252">
        <v>214</v>
      </c>
      <c r="AX234" s="253">
        <v>428</v>
      </c>
      <c r="AY234" s="158">
        <v>0</v>
      </c>
      <c r="AZ234" s="176">
        <f t="shared" si="95"/>
        <v>3</v>
      </c>
      <c r="BA234" s="159">
        <v>7</v>
      </c>
      <c r="BB234" s="31">
        <v>0</v>
      </c>
      <c r="BC234" s="258">
        <v>1</v>
      </c>
      <c r="BD234" s="240">
        <v>3</v>
      </c>
      <c r="BE234" s="31">
        <v>0</v>
      </c>
      <c r="BF234" s="32" t="s">
        <v>35</v>
      </c>
      <c r="BG234" s="34">
        <v>1</v>
      </c>
      <c r="BH234" s="83">
        <f t="shared" si="96"/>
        <v>10</v>
      </c>
      <c r="BI234" s="84">
        <f t="shared" si="97"/>
        <v>11</v>
      </c>
      <c r="BK234" s="1">
        <v>1</v>
      </c>
    </row>
    <row r="235" spans="1:63" ht="20.100000000000001" customHeight="1" x14ac:dyDescent="0.25">
      <c r="A235" s="25">
        <v>691</v>
      </c>
      <c r="B235" s="25">
        <v>80910</v>
      </c>
      <c r="C235" s="25" t="s">
        <v>306</v>
      </c>
      <c r="D235" s="25" t="s">
        <v>325</v>
      </c>
      <c r="E235" s="25" t="s">
        <v>328</v>
      </c>
      <c r="F235" s="26">
        <v>2</v>
      </c>
      <c r="G235" s="26">
        <v>2</v>
      </c>
      <c r="H235" s="100">
        <v>4</v>
      </c>
      <c r="I235" s="102" t="s">
        <v>795</v>
      </c>
      <c r="J235" s="101">
        <v>4</v>
      </c>
      <c r="K235" s="63">
        <v>0</v>
      </c>
      <c r="L235" s="64">
        <v>1</v>
      </c>
      <c r="M235" s="26">
        <v>20428</v>
      </c>
      <c r="N235" s="68">
        <v>32.11</v>
      </c>
      <c r="O235" s="103">
        <v>66.181229773462775</v>
      </c>
      <c r="P235" s="71">
        <v>0.76673040152963667</v>
      </c>
      <c r="Q235" s="72">
        <v>1569</v>
      </c>
      <c r="R235" s="60">
        <f t="shared" si="90"/>
        <v>0.82030184133493711</v>
      </c>
      <c r="S235" s="108">
        <v>0.89173042774200439</v>
      </c>
      <c r="T235" s="163">
        <v>0</v>
      </c>
      <c r="U235" s="177">
        <f t="shared" si="91"/>
        <v>207</v>
      </c>
      <c r="V235" s="230">
        <v>482</v>
      </c>
      <c r="W235" s="188">
        <v>5.620360551431601E-2</v>
      </c>
      <c r="X235" s="183">
        <v>1886</v>
      </c>
      <c r="Y235" s="225">
        <f t="shared" si="92"/>
        <v>0.13120360347858395</v>
      </c>
      <c r="Z235" s="184">
        <v>0.2312036007642746</v>
      </c>
      <c r="AA235" s="152">
        <v>0</v>
      </c>
      <c r="AB235" s="177">
        <f t="shared" si="93"/>
        <v>345</v>
      </c>
      <c r="AC235" s="234">
        <v>804</v>
      </c>
      <c r="AD235" s="31" t="s">
        <v>35</v>
      </c>
      <c r="AE235" s="32" t="s">
        <v>35</v>
      </c>
      <c r="AF235" s="34" t="s">
        <v>35</v>
      </c>
      <c r="AG235" s="31">
        <v>0</v>
      </c>
      <c r="AH235" s="239">
        <f t="shared" si="94"/>
        <v>15</v>
      </c>
      <c r="AI235" s="240">
        <v>35</v>
      </c>
      <c r="AJ235" s="48">
        <v>0</v>
      </c>
      <c r="AK235" s="246">
        <v>6</v>
      </c>
      <c r="AL235" s="247">
        <v>14</v>
      </c>
      <c r="AM235" s="31" t="s">
        <v>35</v>
      </c>
      <c r="AN235" s="32" t="s">
        <v>35</v>
      </c>
      <c r="AO235" s="34" t="s">
        <v>35</v>
      </c>
      <c r="AP235" s="31" t="s">
        <v>35</v>
      </c>
      <c r="AQ235" s="32" t="s">
        <v>35</v>
      </c>
      <c r="AR235" s="34" t="s">
        <v>35</v>
      </c>
      <c r="AS235" s="90">
        <v>0.8669421487603306</v>
      </c>
      <c r="AT235" s="91">
        <v>0.9</v>
      </c>
      <c r="AU235" s="91">
        <v>0.95</v>
      </c>
      <c r="AV235" s="31">
        <v>0</v>
      </c>
      <c r="AW235" s="252">
        <v>272</v>
      </c>
      <c r="AX235" s="253">
        <v>544</v>
      </c>
      <c r="AY235" s="158">
        <v>0</v>
      </c>
      <c r="AZ235" s="176">
        <f t="shared" si="95"/>
        <v>3</v>
      </c>
      <c r="BA235" s="159">
        <v>7</v>
      </c>
      <c r="BB235" s="31">
        <v>0</v>
      </c>
      <c r="BC235" s="258">
        <v>1</v>
      </c>
      <c r="BD235" s="240">
        <v>3</v>
      </c>
      <c r="BE235" s="31">
        <v>0</v>
      </c>
      <c r="BF235" s="32" t="s">
        <v>35</v>
      </c>
      <c r="BG235" s="34">
        <v>1</v>
      </c>
      <c r="BH235" s="83">
        <f t="shared" si="96"/>
        <v>10</v>
      </c>
      <c r="BI235" s="84">
        <f t="shared" si="97"/>
        <v>11</v>
      </c>
      <c r="BK235" s="1">
        <v>1</v>
      </c>
    </row>
    <row r="236" spans="1:63" ht="20.100000000000001" customHeight="1" x14ac:dyDescent="0.25">
      <c r="A236" s="25">
        <v>693</v>
      </c>
      <c r="B236" s="25">
        <v>81001</v>
      </c>
      <c r="C236" s="25" t="s">
        <v>306</v>
      </c>
      <c r="D236" s="25" t="s">
        <v>329</v>
      </c>
      <c r="E236" s="25" t="s">
        <v>329</v>
      </c>
      <c r="F236" s="26">
        <v>1</v>
      </c>
      <c r="G236" s="26">
        <v>1</v>
      </c>
      <c r="H236" s="100">
        <v>3</v>
      </c>
      <c r="I236" s="101" t="s">
        <v>796</v>
      </c>
      <c r="J236" s="101">
        <v>2</v>
      </c>
      <c r="K236" s="63">
        <v>0</v>
      </c>
      <c r="L236" s="64">
        <v>0</v>
      </c>
      <c r="M236" s="26">
        <v>3382</v>
      </c>
      <c r="N236" s="68">
        <v>49.17</v>
      </c>
      <c r="O236" s="103">
        <v>100</v>
      </c>
      <c r="P236" s="71">
        <v>0.67500000000000004</v>
      </c>
      <c r="Q236" s="72">
        <v>80</v>
      </c>
      <c r="R236" s="60">
        <f t="shared" si="90"/>
        <v>0.71785713263920381</v>
      </c>
      <c r="S236" s="108">
        <v>0.77499997615814209</v>
      </c>
      <c r="T236" s="163">
        <v>0</v>
      </c>
      <c r="U236" s="177">
        <f t="shared" si="91"/>
        <v>11</v>
      </c>
      <c r="V236" s="230">
        <v>24</v>
      </c>
      <c r="W236" s="188">
        <v>0</v>
      </c>
      <c r="X236" s="183">
        <v>102</v>
      </c>
      <c r="Y236" s="225">
        <f t="shared" si="92"/>
        <v>6.4285716840199056E-2</v>
      </c>
      <c r="Z236" s="184">
        <v>0.15000000596046448</v>
      </c>
      <c r="AA236" s="152">
        <v>0</v>
      </c>
      <c r="AB236" s="177">
        <f t="shared" si="93"/>
        <v>42</v>
      </c>
      <c r="AC236" s="234">
        <v>96</v>
      </c>
      <c r="AD236" s="31" t="s">
        <v>35</v>
      </c>
      <c r="AE236" s="32" t="s">
        <v>35</v>
      </c>
      <c r="AF236" s="34" t="s">
        <v>35</v>
      </c>
      <c r="AG236" s="31">
        <v>0</v>
      </c>
      <c r="AH236" s="239">
        <f t="shared" si="94"/>
        <v>7</v>
      </c>
      <c r="AI236" s="240">
        <v>15</v>
      </c>
      <c r="AJ236" s="48">
        <v>0</v>
      </c>
      <c r="AK236" s="246">
        <v>2</v>
      </c>
      <c r="AL236" s="247">
        <v>10</v>
      </c>
      <c r="AM236" s="111">
        <v>0</v>
      </c>
      <c r="AN236" s="172">
        <f>((AO236-AM236)*3/7)+AM236</f>
        <v>0.36428571428571427</v>
      </c>
      <c r="AO236" s="113">
        <v>0.85</v>
      </c>
      <c r="AP236" s="111">
        <v>0</v>
      </c>
      <c r="AQ236" s="172">
        <f>((AR236-AP236)*3/7)+AP236</f>
        <v>0.36428571428571427</v>
      </c>
      <c r="AR236" s="113">
        <v>0.85</v>
      </c>
      <c r="AS236" s="90">
        <v>0.91836734693877553</v>
      </c>
      <c r="AT236" s="91">
        <v>0.95</v>
      </c>
      <c r="AU236" s="91">
        <v>1</v>
      </c>
      <c r="AV236" s="31">
        <v>0</v>
      </c>
      <c r="AW236" s="252">
        <v>162</v>
      </c>
      <c r="AX236" s="253">
        <v>325</v>
      </c>
      <c r="AY236" s="158">
        <v>0</v>
      </c>
      <c r="AZ236" s="176">
        <f t="shared" si="95"/>
        <v>1</v>
      </c>
      <c r="BA236" s="159">
        <v>3</v>
      </c>
      <c r="BB236" s="31">
        <v>0</v>
      </c>
      <c r="BC236" s="258">
        <v>1</v>
      </c>
      <c r="BD236" s="240">
        <v>3</v>
      </c>
      <c r="BE236" s="31" t="s">
        <v>35</v>
      </c>
      <c r="BF236" s="32" t="s">
        <v>35</v>
      </c>
      <c r="BG236" s="34" t="s">
        <v>35</v>
      </c>
      <c r="BH236" s="83">
        <f t="shared" si="96"/>
        <v>12</v>
      </c>
      <c r="BI236" s="84">
        <f t="shared" si="97"/>
        <v>12</v>
      </c>
      <c r="BK236" s="1">
        <v>1</v>
      </c>
    </row>
    <row r="237" spans="1:63" ht="20.100000000000001" customHeight="1" x14ac:dyDescent="0.25">
      <c r="A237" s="25">
        <v>695</v>
      </c>
      <c r="B237" s="25">
        <v>81003</v>
      </c>
      <c r="C237" s="25" t="s">
        <v>306</v>
      </c>
      <c r="D237" s="25" t="s">
        <v>329</v>
      </c>
      <c r="E237" s="25" t="s">
        <v>330</v>
      </c>
      <c r="F237" s="26">
        <v>2</v>
      </c>
      <c r="G237" s="26">
        <v>2</v>
      </c>
      <c r="H237" s="100">
        <v>3</v>
      </c>
      <c r="I237" s="101" t="s">
        <v>796</v>
      </c>
      <c r="J237" s="101">
        <v>3</v>
      </c>
      <c r="K237" s="63">
        <v>0</v>
      </c>
      <c r="L237" s="64">
        <v>0</v>
      </c>
      <c r="M237" s="26">
        <v>3729</v>
      </c>
      <c r="N237" s="68">
        <v>41.09</v>
      </c>
      <c r="O237" s="103">
        <v>100</v>
      </c>
      <c r="P237" s="71">
        <v>0.86885245901639341</v>
      </c>
      <c r="Q237" s="72">
        <v>61</v>
      </c>
      <c r="R237" s="60">
        <f t="shared" si="90"/>
        <v>0.91170960245981147</v>
      </c>
      <c r="S237" s="108">
        <v>0.9688524603843689</v>
      </c>
      <c r="T237" s="163">
        <v>0</v>
      </c>
      <c r="U237" s="177">
        <f t="shared" si="91"/>
        <v>9</v>
      </c>
      <c r="V237" s="230">
        <v>21</v>
      </c>
      <c r="W237" s="188">
        <v>0</v>
      </c>
      <c r="X237" s="183">
        <v>80</v>
      </c>
      <c r="Y237" s="225">
        <f t="shared" si="92"/>
        <v>6.4285716840199056E-2</v>
      </c>
      <c r="Z237" s="184">
        <v>0.15000000596046448</v>
      </c>
      <c r="AA237" s="152">
        <v>0</v>
      </c>
      <c r="AB237" s="177">
        <f t="shared" si="93"/>
        <v>65</v>
      </c>
      <c r="AC237" s="234">
        <v>151</v>
      </c>
      <c r="AD237" s="31" t="s">
        <v>35</v>
      </c>
      <c r="AE237" s="32" t="s">
        <v>35</v>
      </c>
      <c r="AF237" s="34" t="s">
        <v>35</v>
      </c>
      <c r="AG237" s="31">
        <v>0</v>
      </c>
      <c r="AH237" s="239">
        <f t="shared" si="94"/>
        <v>7</v>
      </c>
      <c r="AI237" s="240">
        <v>15</v>
      </c>
      <c r="AJ237" s="48">
        <v>0</v>
      </c>
      <c r="AK237" s="246">
        <v>6</v>
      </c>
      <c r="AL237" s="247">
        <v>14</v>
      </c>
      <c r="AM237" s="31" t="s">
        <v>35</v>
      </c>
      <c r="AN237" s="32" t="s">
        <v>35</v>
      </c>
      <c r="AO237" s="34" t="s">
        <v>35</v>
      </c>
      <c r="AP237" s="31" t="s">
        <v>35</v>
      </c>
      <c r="AQ237" s="32" t="s">
        <v>35</v>
      </c>
      <c r="AR237" s="34" t="s">
        <v>35</v>
      </c>
      <c r="AS237" s="90">
        <v>0.90756302521008403</v>
      </c>
      <c r="AT237" s="91">
        <v>0.95</v>
      </c>
      <c r="AU237" s="91">
        <v>1</v>
      </c>
      <c r="AV237" s="31">
        <v>0</v>
      </c>
      <c r="AW237" s="252">
        <v>157</v>
      </c>
      <c r="AX237" s="253">
        <v>314</v>
      </c>
      <c r="AY237" s="158">
        <v>0</v>
      </c>
      <c r="AZ237" s="176">
        <f t="shared" si="95"/>
        <v>1</v>
      </c>
      <c r="BA237" s="159">
        <v>3</v>
      </c>
      <c r="BB237" s="31">
        <v>0</v>
      </c>
      <c r="BC237" s="258">
        <v>1</v>
      </c>
      <c r="BD237" s="240">
        <v>3</v>
      </c>
      <c r="BE237" s="31" t="s">
        <v>35</v>
      </c>
      <c r="BF237" s="32" t="s">
        <v>35</v>
      </c>
      <c r="BG237" s="34" t="s">
        <v>35</v>
      </c>
      <c r="BH237" s="83">
        <f t="shared" si="96"/>
        <v>10</v>
      </c>
      <c r="BI237" s="84">
        <f t="shared" si="97"/>
        <v>10</v>
      </c>
      <c r="BK237" s="1">
        <v>1</v>
      </c>
    </row>
    <row r="238" spans="1:63" ht="20.100000000000001" customHeight="1" x14ac:dyDescent="0.25">
      <c r="A238" s="25">
        <v>697</v>
      </c>
      <c r="B238" s="25">
        <v>81005</v>
      </c>
      <c r="C238" s="25" t="s">
        <v>306</v>
      </c>
      <c r="D238" s="25" t="s">
        <v>329</v>
      </c>
      <c r="E238" s="25" t="s">
        <v>331</v>
      </c>
      <c r="F238" s="26">
        <v>1</v>
      </c>
      <c r="G238" s="26">
        <v>1</v>
      </c>
      <c r="H238" s="100">
        <v>2</v>
      </c>
      <c r="I238" s="102" t="s">
        <v>794</v>
      </c>
      <c r="J238" s="101">
        <v>3</v>
      </c>
      <c r="K238" s="63">
        <v>0</v>
      </c>
      <c r="L238" s="64">
        <v>0</v>
      </c>
      <c r="M238" s="26">
        <v>5670</v>
      </c>
      <c r="N238" s="68">
        <v>56.43</v>
      </c>
      <c r="O238" s="103">
        <v>100</v>
      </c>
      <c r="P238" s="71">
        <v>0.92592592592592593</v>
      </c>
      <c r="Q238" s="72">
        <v>162</v>
      </c>
      <c r="R238" s="60">
        <f t="shared" si="90"/>
        <v>0.94910053727488042</v>
      </c>
      <c r="S238" s="108">
        <v>0.98000001907348633</v>
      </c>
      <c r="T238" s="163">
        <v>0</v>
      </c>
      <c r="U238" s="177">
        <f t="shared" si="91"/>
        <v>20</v>
      </c>
      <c r="V238" s="230">
        <v>45</v>
      </c>
      <c r="W238" s="188">
        <v>0</v>
      </c>
      <c r="X238" s="183">
        <v>183</v>
      </c>
      <c r="Y238" s="225">
        <f t="shared" si="92"/>
        <v>5.3571428571428568E-2</v>
      </c>
      <c r="Z238" s="184">
        <v>0.125</v>
      </c>
      <c r="AA238" s="152">
        <v>0</v>
      </c>
      <c r="AB238" s="177">
        <f t="shared" si="93"/>
        <v>89</v>
      </c>
      <c r="AC238" s="234">
        <v>207</v>
      </c>
      <c r="AD238" s="155">
        <v>0</v>
      </c>
      <c r="AE238" s="221">
        <f t="shared" si="98"/>
        <v>2.142857142857143E-3</v>
      </c>
      <c r="AF238" s="222">
        <v>5.0000000000000001E-3</v>
      </c>
      <c r="AG238" s="31">
        <v>0</v>
      </c>
      <c r="AH238" s="239">
        <f t="shared" si="94"/>
        <v>11</v>
      </c>
      <c r="AI238" s="240">
        <v>25</v>
      </c>
      <c r="AJ238" s="48">
        <v>0</v>
      </c>
      <c r="AK238" s="246">
        <v>6</v>
      </c>
      <c r="AL238" s="247">
        <v>14</v>
      </c>
      <c r="AM238" s="31" t="s">
        <v>35</v>
      </c>
      <c r="AN238" s="32" t="s">
        <v>35</v>
      </c>
      <c r="AO238" s="34" t="s">
        <v>35</v>
      </c>
      <c r="AP238" s="31" t="s">
        <v>35</v>
      </c>
      <c r="AQ238" s="32" t="s">
        <v>35</v>
      </c>
      <c r="AR238" s="34" t="s">
        <v>35</v>
      </c>
      <c r="AS238" s="90">
        <v>0.78333333333333333</v>
      </c>
      <c r="AT238" s="91">
        <v>0.8</v>
      </c>
      <c r="AU238" s="91">
        <v>0.9</v>
      </c>
      <c r="AV238" s="31">
        <v>0</v>
      </c>
      <c r="AW238" s="252">
        <v>182</v>
      </c>
      <c r="AX238" s="253">
        <v>365</v>
      </c>
      <c r="AY238" s="158">
        <v>0</v>
      </c>
      <c r="AZ238" s="176">
        <f t="shared" si="95"/>
        <v>1</v>
      </c>
      <c r="BA238" s="159">
        <v>3</v>
      </c>
      <c r="BB238" s="31">
        <v>0</v>
      </c>
      <c r="BC238" s="258">
        <v>1</v>
      </c>
      <c r="BD238" s="240">
        <v>3</v>
      </c>
      <c r="BE238" s="31" t="s">
        <v>35</v>
      </c>
      <c r="BF238" s="32" t="s">
        <v>35</v>
      </c>
      <c r="BG238" s="34" t="s">
        <v>35</v>
      </c>
      <c r="BH238" s="83">
        <f t="shared" si="96"/>
        <v>11</v>
      </c>
      <c r="BI238" s="84">
        <f t="shared" si="97"/>
        <v>11</v>
      </c>
      <c r="BK238" s="1">
        <v>1</v>
      </c>
    </row>
    <row r="239" spans="1:63" ht="20.100000000000001" customHeight="1" x14ac:dyDescent="0.25">
      <c r="A239" s="25">
        <v>701</v>
      </c>
      <c r="B239" s="25">
        <v>81009</v>
      </c>
      <c r="C239" s="25" t="s">
        <v>306</v>
      </c>
      <c r="D239" s="25" t="s">
        <v>329</v>
      </c>
      <c r="E239" s="25" t="s">
        <v>332</v>
      </c>
      <c r="F239" s="26">
        <v>2</v>
      </c>
      <c r="G239" s="26">
        <v>1</v>
      </c>
      <c r="H239" s="100">
        <v>3</v>
      </c>
      <c r="I239" s="101" t="s">
        <v>796</v>
      </c>
      <c r="J239" s="101">
        <v>3</v>
      </c>
      <c r="K239" s="63">
        <v>0</v>
      </c>
      <c r="L239" s="64">
        <v>0</v>
      </c>
      <c r="M239" s="26">
        <v>2509</v>
      </c>
      <c r="N239" s="68">
        <v>42.5</v>
      </c>
      <c r="O239" s="103">
        <v>100</v>
      </c>
      <c r="P239" s="71">
        <v>0.89130434782608692</v>
      </c>
      <c r="Q239" s="72">
        <v>92</v>
      </c>
      <c r="R239" s="60">
        <f t="shared" si="90"/>
        <v>0.92931677836068671</v>
      </c>
      <c r="S239" s="108">
        <v>0.98000001907348633</v>
      </c>
      <c r="T239" s="163">
        <v>0</v>
      </c>
      <c r="U239" s="177">
        <f t="shared" si="91"/>
        <v>8</v>
      </c>
      <c r="V239" s="230">
        <v>17</v>
      </c>
      <c r="W239" s="188">
        <v>1.1363636363636364E-2</v>
      </c>
      <c r="X239" s="183">
        <v>88</v>
      </c>
      <c r="Y239" s="225">
        <f t="shared" si="92"/>
        <v>7.5649348559317653E-2</v>
      </c>
      <c r="Z239" s="184">
        <v>0.1613636314868927</v>
      </c>
      <c r="AA239" s="152">
        <v>0</v>
      </c>
      <c r="AB239" s="177">
        <f t="shared" si="93"/>
        <v>36</v>
      </c>
      <c r="AC239" s="234">
        <v>84</v>
      </c>
      <c r="AD239" s="31" t="s">
        <v>35</v>
      </c>
      <c r="AE239" s="32" t="s">
        <v>35</v>
      </c>
      <c r="AF239" s="34" t="s">
        <v>35</v>
      </c>
      <c r="AG239" s="31">
        <v>0</v>
      </c>
      <c r="AH239" s="239">
        <f t="shared" si="94"/>
        <v>7</v>
      </c>
      <c r="AI239" s="240">
        <v>15</v>
      </c>
      <c r="AJ239" s="48">
        <v>0</v>
      </c>
      <c r="AK239" s="246">
        <v>6</v>
      </c>
      <c r="AL239" s="247">
        <v>14</v>
      </c>
      <c r="AM239" s="31" t="s">
        <v>35</v>
      </c>
      <c r="AN239" s="32" t="s">
        <v>35</v>
      </c>
      <c r="AO239" s="34" t="s">
        <v>35</v>
      </c>
      <c r="AP239" s="31" t="s">
        <v>35</v>
      </c>
      <c r="AQ239" s="32" t="s">
        <v>35</v>
      </c>
      <c r="AR239" s="34" t="s">
        <v>35</v>
      </c>
      <c r="AS239" s="90">
        <v>0.97222222222222221</v>
      </c>
      <c r="AT239" s="91">
        <v>1</v>
      </c>
      <c r="AU239" s="91">
        <v>1</v>
      </c>
      <c r="AV239" s="31">
        <v>0</v>
      </c>
      <c r="AW239" s="252">
        <v>136</v>
      </c>
      <c r="AX239" s="253">
        <v>273</v>
      </c>
      <c r="AY239" s="158">
        <v>0</v>
      </c>
      <c r="AZ239" s="176">
        <f t="shared" si="95"/>
        <v>1</v>
      </c>
      <c r="BA239" s="159">
        <v>2</v>
      </c>
      <c r="BB239" s="31">
        <v>0</v>
      </c>
      <c r="BC239" s="258">
        <v>1</v>
      </c>
      <c r="BD239" s="240">
        <v>3</v>
      </c>
      <c r="BE239" s="31" t="s">
        <v>35</v>
      </c>
      <c r="BF239" s="32" t="s">
        <v>35</v>
      </c>
      <c r="BG239" s="34" t="s">
        <v>35</v>
      </c>
      <c r="BH239" s="83">
        <f t="shared" si="96"/>
        <v>10</v>
      </c>
      <c r="BI239" s="84">
        <f t="shared" si="97"/>
        <v>10</v>
      </c>
      <c r="BK239" s="1">
        <v>1</v>
      </c>
    </row>
    <row r="240" spans="1:63" ht="20.100000000000001" customHeight="1" x14ac:dyDescent="0.25">
      <c r="A240" s="25">
        <v>702</v>
      </c>
      <c r="B240" s="25">
        <v>81101</v>
      </c>
      <c r="C240" s="25" t="s">
        <v>306</v>
      </c>
      <c r="D240" s="25" t="s">
        <v>333</v>
      </c>
      <c r="E240" s="25" t="s">
        <v>333</v>
      </c>
      <c r="F240" s="26">
        <v>1</v>
      </c>
      <c r="G240" s="26">
        <v>1</v>
      </c>
      <c r="H240" s="100">
        <v>4</v>
      </c>
      <c r="I240" s="102" t="s">
        <v>795</v>
      </c>
      <c r="J240" s="101">
        <v>3</v>
      </c>
      <c r="K240" s="63">
        <v>0</v>
      </c>
      <c r="L240" s="64">
        <v>0</v>
      </c>
      <c r="M240" s="26">
        <v>13419</v>
      </c>
      <c r="N240" s="68">
        <v>61.36</v>
      </c>
      <c r="O240" s="103">
        <v>70.57486196817149</v>
      </c>
      <c r="P240" s="71">
        <v>0.48869565217391303</v>
      </c>
      <c r="Q240" s="72">
        <v>575</v>
      </c>
      <c r="R240" s="60">
        <f t="shared" si="90"/>
        <v>0.54226709314014598</v>
      </c>
      <c r="S240" s="108">
        <v>0.61369568109512329</v>
      </c>
      <c r="T240" s="163">
        <v>0</v>
      </c>
      <c r="U240" s="177">
        <f t="shared" si="91"/>
        <v>60</v>
      </c>
      <c r="V240" s="230">
        <v>140</v>
      </c>
      <c r="W240" s="188">
        <v>0</v>
      </c>
      <c r="X240" s="183">
        <v>586</v>
      </c>
      <c r="Y240" s="225">
        <f t="shared" si="92"/>
        <v>7.4999998722757616E-2</v>
      </c>
      <c r="Z240" s="184">
        <v>0.17499999701976776</v>
      </c>
      <c r="AA240" s="152">
        <v>0</v>
      </c>
      <c r="AB240" s="177">
        <f t="shared" si="93"/>
        <v>230</v>
      </c>
      <c r="AC240" s="234">
        <v>536</v>
      </c>
      <c r="AD240" s="155">
        <v>0</v>
      </c>
      <c r="AE240" s="221">
        <f t="shared" si="98"/>
        <v>2.142857142857143E-3</v>
      </c>
      <c r="AF240" s="222">
        <v>5.0000000000000001E-3</v>
      </c>
      <c r="AG240" s="31">
        <v>0</v>
      </c>
      <c r="AH240" s="239">
        <f t="shared" si="94"/>
        <v>15</v>
      </c>
      <c r="AI240" s="240">
        <v>35</v>
      </c>
      <c r="AJ240" s="48">
        <v>0</v>
      </c>
      <c r="AK240" s="246">
        <v>6</v>
      </c>
      <c r="AL240" s="247">
        <v>14</v>
      </c>
      <c r="AM240" s="111">
        <v>0</v>
      </c>
      <c r="AN240" s="172">
        <f>((AO240-AM240)*3/7)+AM240</f>
        <v>0.36428571428571427</v>
      </c>
      <c r="AO240" s="113">
        <v>0.85</v>
      </c>
      <c r="AP240" s="111">
        <v>0</v>
      </c>
      <c r="AQ240" s="172">
        <f>((AR240-AP240)*3/7)+AP240</f>
        <v>0.36428571428571427</v>
      </c>
      <c r="AR240" s="113">
        <v>0.85</v>
      </c>
      <c r="AS240" s="90">
        <v>0.96336206896551724</v>
      </c>
      <c r="AT240" s="91">
        <v>1</v>
      </c>
      <c r="AU240" s="91">
        <v>1</v>
      </c>
      <c r="AV240" s="31">
        <v>0</v>
      </c>
      <c r="AW240" s="252">
        <v>231</v>
      </c>
      <c r="AX240" s="253">
        <v>463</v>
      </c>
      <c r="AY240" s="158">
        <v>0</v>
      </c>
      <c r="AZ240" s="176">
        <f t="shared" si="95"/>
        <v>3</v>
      </c>
      <c r="BA240" s="159">
        <v>6</v>
      </c>
      <c r="BB240" s="31">
        <v>0</v>
      </c>
      <c r="BC240" s="258">
        <v>1</v>
      </c>
      <c r="BD240" s="240">
        <v>3</v>
      </c>
      <c r="BE240" s="31" t="s">
        <v>35</v>
      </c>
      <c r="BF240" s="32" t="s">
        <v>35</v>
      </c>
      <c r="BG240" s="34" t="s">
        <v>35</v>
      </c>
      <c r="BH240" s="83">
        <f t="shared" si="96"/>
        <v>13</v>
      </c>
      <c r="BI240" s="84">
        <f t="shared" si="97"/>
        <v>13</v>
      </c>
      <c r="BK240" s="1">
        <v>1</v>
      </c>
    </row>
    <row r="241" spans="1:63" ht="20.100000000000001" customHeight="1" x14ac:dyDescent="0.25">
      <c r="A241" s="25">
        <v>703</v>
      </c>
      <c r="B241" s="25">
        <v>81102</v>
      </c>
      <c r="C241" s="25" t="s">
        <v>306</v>
      </c>
      <c r="D241" s="25" t="s">
        <v>333</v>
      </c>
      <c r="E241" s="25" t="s">
        <v>334</v>
      </c>
      <c r="F241" s="26">
        <v>1</v>
      </c>
      <c r="G241" s="26">
        <v>1</v>
      </c>
      <c r="H241" s="100">
        <v>2</v>
      </c>
      <c r="I241" s="102" t="s">
        <v>794</v>
      </c>
      <c r="J241" s="101">
        <v>3</v>
      </c>
      <c r="K241" s="63">
        <v>0</v>
      </c>
      <c r="L241" s="64">
        <v>0</v>
      </c>
      <c r="M241" s="26">
        <v>2753</v>
      </c>
      <c r="N241" s="68">
        <v>55.92</v>
      </c>
      <c r="O241" s="103">
        <v>100</v>
      </c>
      <c r="P241" s="71">
        <v>0.72972972972972971</v>
      </c>
      <c r="Q241" s="72">
        <v>111</v>
      </c>
      <c r="R241" s="60">
        <f t="shared" si="90"/>
        <v>0.76187257416920307</v>
      </c>
      <c r="S241" s="108">
        <v>0.80472970008850098</v>
      </c>
      <c r="T241" s="163">
        <v>0</v>
      </c>
      <c r="U241" s="177">
        <f t="shared" si="91"/>
        <v>14</v>
      </c>
      <c r="V241" s="230">
        <v>32</v>
      </c>
      <c r="W241" s="188">
        <v>0</v>
      </c>
      <c r="X241" s="183">
        <v>143</v>
      </c>
      <c r="Y241" s="225">
        <f t="shared" si="92"/>
        <v>5.3571428571428568E-2</v>
      </c>
      <c r="Z241" s="184">
        <v>0.125</v>
      </c>
      <c r="AA241" s="152">
        <v>0</v>
      </c>
      <c r="AB241" s="177">
        <f t="shared" si="93"/>
        <v>48</v>
      </c>
      <c r="AC241" s="234">
        <v>111</v>
      </c>
      <c r="AD241" s="155">
        <v>0</v>
      </c>
      <c r="AE241" s="221">
        <f t="shared" si="98"/>
        <v>2.142857142857143E-3</v>
      </c>
      <c r="AF241" s="222">
        <v>5.0000000000000001E-3</v>
      </c>
      <c r="AG241" s="31">
        <v>0</v>
      </c>
      <c r="AH241" s="239">
        <f t="shared" si="94"/>
        <v>7</v>
      </c>
      <c r="AI241" s="240">
        <v>15</v>
      </c>
      <c r="AJ241" s="48">
        <v>0</v>
      </c>
      <c r="AK241" s="246">
        <v>6</v>
      </c>
      <c r="AL241" s="247">
        <v>14</v>
      </c>
      <c r="AM241" s="31" t="s">
        <v>35</v>
      </c>
      <c r="AN241" s="32" t="s">
        <v>35</v>
      </c>
      <c r="AO241" s="34" t="s">
        <v>35</v>
      </c>
      <c r="AP241" s="31" t="s">
        <v>35</v>
      </c>
      <c r="AQ241" s="32" t="s">
        <v>35</v>
      </c>
      <c r="AR241" s="34" t="s">
        <v>35</v>
      </c>
      <c r="AS241" s="90">
        <v>0.32520325203252032</v>
      </c>
      <c r="AT241" s="91">
        <v>0.7</v>
      </c>
      <c r="AU241" s="91">
        <v>0.8</v>
      </c>
      <c r="AV241" s="31">
        <v>0</v>
      </c>
      <c r="AW241" s="252">
        <v>129</v>
      </c>
      <c r="AX241" s="253">
        <v>258</v>
      </c>
      <c r="AY241" s="158">
        <v>0</v>
      </c>
      <c r="AZ241" s="176">
        <f t="shared" si="95"/>
        <v>1</v>
      </c>
      <c r="BA241" s="159">
        <v>3</v>
      </c>
      <c r="BB241" s="31">
        <v>0</v>
      </c>
      <c r="BC241" s="258">
        <v>1</v>
      </c>
      <c r="BD241" s="240">
        <v>3</v>
      </c>
      <c r="BE241" s="31" t="s">
        <v>35</v>
      </c>
      <c r="BF241" s="32" t="s">
        <v>35</v>
      </c>
      <c r="BG241" s="34" t="s">
        <v>35</v>
      </c>
      <c r="BH241" s="83">
        <f t="shared" si="96"/>
        <v>11</v>
      </c>
      <c r="BI241" s="84">
        <f t="shared" si="97"/>
        <v>11</v>
      </c>
      <c r="BK241" s="1">
        <v>1</v>
      </c>
    </row>
    <row r="242" spans="1:63" ht="20.100000000000001" customHeight="1" x14ac:dyDescent="0.25">
      <c r="A242" s="25">
        <v>705</v>
      </c>
      <c r="B242" s="25">
        <v>81104</v>
      </c>
      <c r="C242" s="25" t="s">
        <v>306</v>
      </c>
      <c r="D242" s="25" t="s">
        <v>333</v>
      </c>
      <c r="E242" s="25" t="s">
        <v>335</v>
      </c>
      <c r="F242" s="26">
        <v>1</v>
      </c>
      <c r="G242" s="26">
        <v>1</v>
      </c>
      <c r="H242" s="100">
        <v>2</v>
      </c>
      <c r="I242" s="102" t="s">
        <v>794</v>
      </c>
      <c r="J242" s="101">
        <v>4</v>
      </c>
      <c r="K242" s="63">
        <v>1</v>
      </c>
      <c r="L242" s="64">
        <v>0</v>
      </c>
      <c r="M242" s="26">
        <v>10710</v>
      </c>
      <c r="N242" s="68">
        <v>60.9</v>
      </c>
      <c r="O242" s="103">
        <v>100</v>
      </c>
      <c r="P242" s="71">
        <v>0.41329479768786126</v>
      </c>
      <c r="Q242" s="72">
        <v>346</v>
      </c>
      <c r="R242" s="60">
        <f t="shared" si="90"/>
        <v>0.44543766013164349</v>
      </c>
      <c r="S242" s="108">
        <v>0.4882948100566864</v>
      </c>
      <c r="T242" s="163">
        <v>0</v>
      </c>
      <c r="U242" s="177">
        <f t="shared" si="91"/>
        <v>50</v>
      </c>
      <c r="V242" s="230">
        <v>115</v>
      </c>
      <c r="W242" s="188">
        <v>1.9650655021834062E-2</v>
      </c>
      <c r="X242" s="183">
        <v>458</v>
      </c>
      <c r="Y242" s="225">
        <f t="shared" ref="Y242:Y279" si="99">((Z242-W242)*3/7)+W242</f>
        <v>7.3222082728753593E-2</v>
      </c>
      <c r="Z242" s="184">
        <v>0.1446506530046463</v>
      </c>
      <c r="AA242" s="152">
        <v>0</v>
      </c>
      <c r="AB242" s="177">
        <f t="shared" si="93"/>
        <v>177</v>
      </c>
      <c r="AC242" s="234">
        <v>411</v>
      </c>
      <c r="AD242" s="155">
        <v>0</v>
      </c>
      <c r="AE242" s="221">
        <f t="shared" si="98"/>
        <v>2.142857142857143E-3</v>
      </c>
      <c r="AF242" s="222">
        <v>5.0000000000000001E-3</v>
      </c>
      <c r="AG242" s="31">
        <v>0</v>
      </c>
      <c r="AH242" s="239">
        <f t="shared" si="94"/>
        <v>15</v>
      </c>
      <c r="AI242" s="240">
        <v>35</v>
      </c>
      <c r="AJ242" s="48">
        <v>0</v>
      </c>
      <c r="AK242" s="246">
        <v>6</v>
      </c>
      <c r="AL242" s="247">
        <v>14</v>
      </c>
      <c r="AM242" s="31" t="s">
        <v>35</v>
      </c>
      <c r="AN242" s="32" t="s">
        <v>35</v>
      </c>
      <c r="AO242" s="34" t="s">
        <v>35</v>
      </c>
      <c r="AP242" s="31" t="s">
        <v>35</v>
      </c>
      <c r="AQ242" s="32" t="s">
        <v>35</v>
      </c>
      <c r="AR242" s="34" t="s">
        <v>35</v>
      </c>
      <c r="AS242" s="90">
        <v>0.89250814332247552</v>
      </c>
      <c r="AT242" s="91">
        <v>0.9</v>
      </c>
      <c r="AU242" s="91">
        <v>0.95</v>
      </c>
      <c r="AV242" s="31">
        <v>0</v>
      </c>
      <c r="AW242" s="252">
        <v>233</v>
      </c>
      <c r="AX242" s="253">
        <v>466</v>
      </c>
      <c r="AY242" s="158">
        <v>0</v>
      </c>
      <c r="AZ242" s="176">
        <f t="shared" si="95"/>
        <v>3</v>
      </c>
      <c r="BA242" s="159">
        <v>6</v>
      </c>
      <c r="BB242" s="31">
        <v>0</v>
      </c>
      <c r="BC242" s="258">
        <v>1</v>
      </c>
      <c r="BD242" s="240">
        <v>3</v>
      </c>
      <c r="BE242" s="31" t="s">
        <v>35</v>
      </c>
      <c r="BF242" s="32" t="s">
        <v>35</v>
      </c>
      <c r="BG242" s="34" t="s">
        <v>35</v>
      </c>
      <c r="BH242" s="83">
        <f t="shared" ref="BH242:BH279" si="100">COUNTIF(AZ242,"&gt;0")+COUNTIF(R242,"&gt;0")+COUNTIF(U242,"&gt;0")+COUNTIF(Y242,"&gt;0")+COUNTIF(AB242,"&gt;0")+COUNTIF(AE242,"&gt;0")+COUNTIF(AH242,"&gt;0")+COUNTIF(AK242,"&gt;0")+COUNTIF(AT242,"&gt;0")+COUNTIF(AW242,"&gt;0")+COUNTIF(AN242,"&gt;0")+COUNTIF(AQ242,"&gt;0")+COUNTIF(BC242,"&gt;0")+COUNTIF(BF242,"&gt;0")</f>
        <v>11</v>
      </c>
      <c r="BI242" s="84">
        <f t="shared" ref="BI242:BI279" si="101">COUNTIF(BA242,"&gt;0")+COUNTIF(S242,"&gt;0")+COUNTIF(V242,"&gt;0")+COUNTIF(Z242,"&gt;0")+COUNTIF(AC242,"&gt;0")+COUNTIF(AF242,"&gt;0")+COUNTIF(AI242,"&gt;0")+COUNTIF(AL242,"&gt;0")+COUNTIF(AU242,"&gt;0")+COUNTIF(AX242,"&gt;0")+COUNTIF(AO242,"&gt;0")+COUNTIF(AR242,"&gt;0")+COUNTIF(BD242,"&gt;0")+COUNTIF(BG242,"&gt;0")</f>
        <v>11</v>
      </c>
      <c r="BK242" s="1">
        <v>1</v>
      </c>
    </row>
    <row r="243" spans="1:63" ht="20.100000000000001" customHeight="1" x14ac:dyDescent="0.25">
      <c r="A243" s="25">
        <v>707</v>
      </c>
      <c r="B243" s="25">
        <v>81106</v>
      </c>
      <c r="C243" s="25" t="s">
        <v>306</v>
      </c>
      <c r="D243" s="25" t="s">
        <v>333</v>
      </c>
      <c r="E243" s="25" t="s">
        <v>336</v>
      </c>
      <c r="F243" s="26">
        <v>2</v>
      </c>
      <c r="G243" s="26">
        <v>2</v>
      </c>
      <c r="H243" s="100">
        <v>5</v>
      </c>
      <c r="I243" s="102" t="s">
        <v>797</v>
      </c>
      <c r="J243" s="101">
        <v>3</v>
      </c>
      <c r="K243" s="63">
        <v>0</v>
      </c>
      <c r="L243" s="64">
        <v>0</v>
      </c>
      <c r="M243" s="26">
        <v>5662</v>
      </c>
      <c r="N243" s="68">
        <v>28.05903</v>
      </c>
      <c r="O243" s="103">
        <v>100</v>
      </c>
      <c r="P243" s="71">
        <v>0.44654088050314467</v>
      </c>
      <c r="Q243" s="72">
        <v>159</v>
      </c>
      <c r="R243" s="60">
        <f t="shared" ref="R243:R280" si="102">((S243-P243)*3/7)+P243</f>
        <v>0.51082658955136184</v>
      </c>
      <c r="S243" s="108">
        <v>0.59654086828231812</v>
      </c>
      <c r="T243" s="163">
        <v>0</v>
      </c>
      <c r="U243" s="177">
        <f t="shared" ref="U243:U280" si="103">ROUNDUP(((V243-T243)*3/7)+T243,0)</f>
        <v>33</v>
      </c>
      <c r="V243" s="230">
        <v>77</v>
      </c>
      <c r="W243" s="188">
        <v>0</v>
      </c>
      <c r="X243" s="183">
        <v>225</v>
      </c>
      <c r="Y243" s="225">
        <f t="shared" si="99"/>
        <v>8.5714286991528096E-2</v>
      </c>
      <c r="Z243" s="184">
        <v>0.20000000298023224</v>
      </c>
      <c r="AA243" s="152">
        <v>0</v>
      </c>
      <c r="AB243" s="177">
        <f t="shared" ref="AB243:AB280" si="104">ROUNDUP(((AC243-AA243)*3/7)+AA243,0)</f>
        <v>69</v>
      </c>
      <c r="AC243" s="234">
        <v>159</v>
      </c>
      <c r="AD243" s="31" t="s">
        <v>35</v>
      </c>
      <c r="AE243" s="32" t="s">
        <v>35</v>
      </c>
      <c r="AF243" s="34" t="s">
        <v>35</v>
      </c>
      <c r="AG243" s="31">
        <v>0</v>
      </c>
      <c r="AH243" s="239">
        <f t="shared" ref="AH243:AH280" si="105">ROUNDUP(((AI243-AG243)*3/7)+AG243,0)</f>
        <v>11</v>
      </c>
      <c r="AI243" s="240">
        <v>25</v>
      </c>
      <c r="AJ243" s="48">
        <v>0</v>
      </c>
      <c r="AK243" s="246">
        <v>6</v>
      </c>
      <c r="AL243" s="247">
        <v>14</v>
      </c>
      <c r="AM243" s="31" t="s">
        <v>35</v>
      </c>
      <c r="AN243" s="32" t="s">
        <v>35</v>
      </c>
      <c r="AO243" s="34" t="s">
        <v>35</v>
      </c>
      <c r="AP243" s="31" t="s">
        <v>35</v>
      </c>
      <c r="AQ243" s="32" t="s">
        <v>35</v>
      </c>
      <c r="AR243" s="34" t="s">
        <v>35</v>
      </c>
      <c r="AS243" s="90">
        <v>0.91582491582491588</v>
      </c>
      <c r="AT243" s="91">
        <v>0.95</v>
      </c>
      <c r="AU243" s="91">
        <v>1</v>
      </c>
      <c r="AV243" s="31">
        <v>0</v>
      </c>
      <c r="AW243" s="252">
        <v>151</v>
      </c>
      <c r="AX243" s="253">
        <v>303</v>
      </c>
      <c r="AY243" s="158">
        <v>0</v>
      </c>
      <c r="AZ243" s="176">
        <f t="shared" ref="AZ243:AZ280" si="106">IFERROR(ROUND(((BA243-AY243)*3/7)+AY243,0),"No corresponde")</f>
        <v>0</v>
      </c>
      <c r="BA243" s="159">
        <v>1</v>
      </c>
      <c r="BB243" s="31">
        <v>0</v>
      </c>
      <c r="BC243" s="258">
        <v>1</v>
      </c>
      <c r="BD243" s="240">
        <v>3</v>
      </c>
      <c r="BE243" s="31">
        <v>0</v>
      </c>
      <c r="BF243" s="32" t="s">
        <v>35</v>
      </c>
      <c r="BG243" s="34">
        <v>1</v>
      </c>
      <c r="BH243" s="83">
        <f t="shared" si="100"/>
        <v>9</v>
      </c>
      <c r="BI243" s="84">
        <f t="shared" si="101"/>
        <v>11</v>
      </c>
      <c r="BK243" s="1">
        <v>1</v>
      </c>
    </row>
    <row r="244" spans="1:63" ht="20.100000000000001" customHeight="1" x14ac:dyDescent="0.25">
      <c r="A244" s="25">
        <v>708</v>
      </c>
      <c r="B244" s="25">
        <v>81201</v>
      </c>
      <c r="C244" s="25" t="s">
        <v>306</v>
      </c>
      <c r="D244" s="25" t="s">
        <v>337</v>
      </c>
      <c r="E244" s="25" t="s">
        <v>338</v>
      </c>
      <c r="F244" s="26">
        <v>2</v>
      </c>
      <c r="G244" s="26">
        <v>2</v>
      </c>
      <c r="H244" s="100">
        <v>4</v>
      </c>
      <c r="I244" s="102" t="s">
        <v>795</v>
      </c>
      <c r="J244" s="101">
        <v>1</v>
      </c>
      <c r="K244" s="63">
        <v>0</v>
      </c>
      <c r="L244" s="64">
        <v>0</v>
      </c>
      <c r="M244" s="26">
        <v>9362</v>
      </c>
      <c r="N244" s="68">
        <v>26.6</v>
      </c>
      <c r="O244" s="103">
        <v>52.990033222591357</v>
      </c>
      <c r="P244" s="71">
        <v>0.79383429672447015</v>
      </c>
      <c r="Q244" s="72">
        <v>519</v>
      </c>
      <c r="R244" s="60">
        <f t="shared" si="102"/>
        <v>0.84740571343403304</v>
      </c>
      <c r="S244" s="108">
        <v>0.91883426904678345</v>
      </c>
      <c r="T244" s="163">
        <v>0</v>
      </c>
      <c r="U244" s="177">
        <f t="shared" si="103"/>
        <v>72</v>
      </c>
      <c r="V244" s="230">
        <v>166</v>
      </c>
      <c r="W244" s="188">
        <v>1.9342359767891683E-3</v>
      </c>
      <c r="X244" s="183">
        <v>517</v>
      </c>
      <c r="Y244" s="225">
        <f t="shared" si="99"/>
        <v>7.6934238664680299E-2</v>
      </c>
      <c r="Z244" s="184">
        <v>0.17693424224853516</v>
      </c>
      <c r="AA244" s="152">
        <v>0</v>
      </c>
      <c r="AB244" s="177">
        <f t="shared" si="104"/>
        <v>183</v>
      </c>
      <c r="AC244" s="234">
        <v>425</v>
      </c>
      <c r="AD244" s="31" t="s">
        <v>35</v>
      </c>
      <c r="AE244" s="32" t="s">
        <v>35</v>
      </c>
      <c r="AF244" s="34" t="s">
        <v>35</v>
      </c>
      <c r="AG244" s="31">
        <v>0</v>
      </c>
      <c r="AH244" s="239">
        <f t="shared" si="105"/>
        <v>11</v>
      </c>
      <c r="AI244" s="240">
        <v>25</v>
      </c>
      <c r="AJ244" s="48">
        <v>0</v>
      </c>
      <c r="AK244" s="246">
        <v>2</v>
      </c>
      <c r="AL244" s="247">
        <v>10</v>
      </c>
      <c r="AM244" s="111">
        <v>0</v>
      </c>
      <c r="AN244" s="172">
        <f>((AO244-AM244)*3/7)+AM244</f>
        <v>0.36428571428571427</v>
      </c>
      <c r="AO244" s="113">
        <v>0.85</v>
      </c>
      <c r="AP244" s="111">
        <v>0</v>
      </c>
      <c r="AQ244" s="172">
        <f>((AR244-AP244)*3/7)+AP244</f>
        <v>0.36428571428571427</v>
      </c>
      <c r="AR244" s="113">
        <v>0.85</v>
      </c>
      <c r="AS244" s="90">
        <v>0.95309168443496806</v>
      </c>
      <c r="AT244" s="91">
        <v>1</v>
      </c>
      <c r="AU244" s="91">
        <v>1</v>
      </c>
      <c r="AV244" s="31">
        <v>0</v>
      </c>
      <c r="AW244" s="252">
        <v>236</v>
      </c>
      <c r="AX244" s="253">
        <v>473</v>
      </c>
      <c r="AY244" s="158">
        <v>0</v>
      </c>
      <c r="AZ244" s="176">
        <f t="shared" si="106"/>
        <v>1</v>
      </c>
      <c r="BA244" s="159">
        <v>3</v>
      </c>
      <c r="BB244" s="31">
        <v>0</v>
      </c>
      <c r="BC244" s="258">
        <v>1</v>
      </c>
      <c r="BD244" s="240">
        <v>3</v>
      </c>
      <c r="BE244" s="31" t="s">
        <v>35</v>
      </c>
      <c r="BF244" s="32" t="s">
        <v>35</v>
      </c>
      <c r="BG244" s="34" t="s">
        <v>35</v>
      </c>
      <c r="BH244" s="83">
        <f t="shared" si="100"/>
        <v>12</v>
      </c>
      <c r="BI244" s="84">
        <f t="shared" si="101"/>
        <v>12</v>
      </c>
      <c r="BK244" s="1">
        <v>1</v>
      </c>
    </row>
    <row r="245" spans="1:63" ht="20.100000000000001" customHeight="1" x14ac:dyDescent="0.25">
      <c r="A245" s="25">
        <v>710</v>
      </c>
      <c r="B245" s="25">
        <v>81204</v>
      </c>
      <c r="C245" s="25" t="s">
        <v>306</v>
      </c>
      <c r="D245" s="25" t="s">
        <v>337</v>
      </c>
      <c r="E245" s="25" t="s">
        <v>339</v>
      </c>
      <c r="F245" s="26">
        <v>1</v>
      </c>
      <c r="G245" s="26">
        <v>1</v>
      </c>
      <c r="H245" s="100">
        <v>2</v>
      </c>
      <c r="I245" s="102" t="s">
        <v>794</v>
      </c>
      <c r="J245" s="101">
        <v>3</v>
      </c>
      <c r="K245" s="63">
        <v>0</v>
      </c>
      <c r="L245" s="64">
        <v>0</v>
      </c>
      <c r="M245" s="26">
        <v>3156</v>
      </c>
      <c r="N245" s="68">
        <v>60.84</v>
      </c>
      <c r="O245" s="103">
        <v>100</v>
      </c>
      <c r="P245" s="71">
        <v>0.21527777777777779</v>
      </c>
      <c r="Q245" s="72">
        <v>144</v>
      </c>
      <c r="R245" s="60">
        <f t="shared" si="102"/>
        <v>0.24742063548829821</v>
      </c>
      <c r="S245" s="108">
        <v>0.29027777910232544</v>
      </c>
      <c r="T245" s="163">
        <v>0</v>
      </c>
      <c r="U245" s="177">
        <f t="shared" si="103"/>
        <v>23</v>
      </c>
      <c r="V245" s="230">
        <v>53</v>
      </c>
      <c r="W245" s="188">
        <v>6.1728395061728392E-3</v>
      </c>
      <c r="X245" s="183">
        <v>162</v>
      </c>
      <c r="Y245" s="225">
        <f t="shared" si="99"/>
        <v>5.9744266500758959E-2</v>
      </c>
      <c r="Z245" s="184">
        <v>0.13117283582687378</v>
      </c>
      <c r="AA245" s="152">
        <v>0</v>
      </c>
      <c r="AB245" s="177">
        <f t="shared" si="104"/>
        <v>59</v>
      </c>
      <c r="AC245" s="234">
        <v>136</v>
      </c>
      <c r="AD245" s="155">
        <v>0</v>
      </c>
      <c r="AE245" s="221">
        <f t="shared" ref="AE245:AE280" si="107">((AF245-AD245)*3/7)+AD245</f>
        <v>2.142857142857143E-3</v>
      </c>
      <c r="AF245" s="222">
        <v>5.0000000000000001E-3</v>
      </c>
      <c r="AG245" s="31">
        <v>0</v>
      </c>
      <c r="AH245" s="239">
        <f t="shared" si="105"/>
        <v>7</v>
      </c>
      <c r="AI245" s="240">
        <v>15</v>
      </c>
      <c r="AJ245" s="48">
        <v>0</v>
      </c>
      <c r="AK245" s="246">
        <v>2</v>
      </c>
      <c r="AL245" s="247">
        <v>10</v>
      </c>
      <c r="AM245" s="31" t="s">
        <v>35</v>
      </c>
      <c r="AN245" s="32" t="s">
        <v>35</v>
      </c>
      <c r="AO245" s="34" t="s">
        <v>35</v>
      </c>
      <c r="AP245" s="31" t="s">
        <v>35</v>
      </c>
      <c r="AQ245" s="32" t="s">
        <v>35</v>
      </c>
      <c r="AR245" s="34" t="s">
        <v>35</v>
      </c>
      <c r="AS245" s="90">
        <v>0.95744680851063835</v>
      </c>
      <c r="AT245" s="91">
        <v>1</v>
      </c>
      <c r="AU245" s="91">
        <v>1</v>
      </c>
      <c r="AV245" s="31">
        <v>0</v>
      </c>
      <c r="AW245" s="252">
        <v>121</v>
      </c>
      <c r="AX245" s="253">
        <v>243</v>
      </c>
      <c r="AY245" s="158">
        <v>0</v>
      </c>
      <c r="AZ245" s="176">
        <f t="shared" si="106"/>
        <v>1</v>
      </c>
      <c r="BA245" s="159">
        <v>3</v>
      </c>
      <c r="BB245" s="31">
        <v>0</v>
      </c>
      <c r="BC245" s="258">
        <v>1</v>
      </c>
      <c r="BD245" s="240">
        <v>3</v>
      </c>
      <c r="BE245" s="31" t="s">
        <v>35</v>
      </c>
      <c r="BF245" s="32" t="s">
        <v>35</v>
      </c>
      <c r="BG245" s="34" t="s">
        <v>35</v>
      </c>
      <c r="BH245" s="83">
        <f t="shared" si="100"/>
        <v>11</v>
      </c>
      <c r="BI245" s="84">
        <f t="shared" si="101"/>
        <v>11</v>
      </c>
      <c r="BK245" s="1">
        <v>1</v>
      </c>
    </row>
    <row r="246" spans="1:63" ht="20.100000000000001" customHeight="1" x14ac:dyDescent="0.25">
      <c r="A246" s="25">
        <v>711</v>
      </c>
      <c r="B246" s="25">
        <v>81205</v>
      </c>
      <c r="C246" s="25" t="s">
        <v>306</v>
      </c>
      <c r="D246" s="25" t="s">
        <v>337</v>
      </c>
      <c r="E246" s="25" t="s">
        <v>340</v>
      </c>
      <c r="F246" s="26">
        <v>1</v>
      </c>
      <c r="G246" s="26">
        <v>1</v>
      </c>
      <c r="H246" s="100">
        <v>2</v>
      </c>
      <c r="I246" s="102" t="s">
        <v>794</v>
      </c>
      <c r="J246" s="101">
        <v>4</v>
      </c>
      <c r="K246" s="63">
        <v>1</v>
      </c>
      <c r="L246" s="64">
        <v>1</v>
      </c>
      <c r="M246" s="26">
        <v>18031</v>
      </c>
      <c r="N246" s="68">
        <v>62.89</v>
      </c>
      <c r="O246" s="103">
        <v>100</v>
      </c>
      <c r="P246" s="71">
        <v>0.57966101694915251</v>
      </c>
      <c r="Q246" s="72">
        <v>590</v>
      </c>
      <c r="R246" s="60">
        <f t="shared" si="102"/>
        <v>0.61180386673162979</v>
      </c>
      <c r="S246" s="108">
        <v>0.65466099977493286</v>
      </c>
      <c r="T246" s="163">
        <v>0</v>
      </c>
      <c r="U246" s="177">
        <f t="shared" si="103"/>
        <v>92</v>
      </c>
      <c r="V246" s="230">
        <v>213</v>
      </c>
      <c r="W246" s="188">
        <v>2.5171624713958809E-2</v>
      </c>
      <c r="X246" s="183">
        <v>874</v>
      </c>
      <c r="Y246" s="225">
        <f t="shared" si="99"/>
        <v>7.8743052393948187E-2</v>
      </c>
      <c r="Z246" s="184">
        <v>0.15017162263393402</v>
      </c>
      <c r="AA246" s="152">
        <v>0</v>
      </c>
      <c r="AB246" s="177">
        <f t="shared" si="104"/>
        <v>231</v>
      </c>
      <c r="AC246" s="234">
        <v>537</v>
      </c>
      <c r="AD246" s="155">
        <v>0</v>
      </c>
      <c r="AE246" s="221">
        <f t="shared" si="107"/>
        <v>2.142857142857143E-3</v>
      </c>
      <c r="AF246" s="222">
        <v>5.0000000000000001E-3</v>
      </c>
      <c r="AG246" s="31">
        <v>0</v>
      </c>
      <c r="AH246" s="239">
        <f t="shared" si="105"/>
        <v>15</v>
      </c>
      <c r="AI246" s="240">
        <v>35</v>
      </c>
      <c r="AJ246" s="48">
        <v>0</v>
      </c>
      <c r="AK246" s="246">
        <v>6</v>
      </c>
      <c r="AL246" s="247">
        <v>14</v>
      </c>
      <c r="AM246" s="31" t="s">
        <v>35</v>
      </c>
      <c r="AN246" s="32" t="s">
        <v>35</v>
      </c>
      <c r="AO246" s="34" t="s">
        <v>35</v>
      </c>
      <c r="AP246" s="31" t="s">
        <v>35</v>
      </c>
      <c r="AQ246" s="32" t="s">
        <v>35</v>
      </c>
      <c r="AR246" s="34" t="s">
        <v>35</v>
      </c>
      <c r="AS246" s="90">
        <v>0.8046571798188874</v>
      </c>
      <c r="AT246" s="91">
        <v>0.9</v>
      </c>
      <c r="AU246" s="91">
        <v>0.95</v>
      </c>
      <c r="AV246" s="31">
        <v>0</v>
      </c>
      <c r="AW246" s="252">
        <v>370</v>
      </c>
      <c r="AX246" s="253">
        <v>741</v>
      </c>
      <c r="AY246" s="158">
        <v>0</v>
      </c>
      <c r="AZ246" s="176">
        <f t="shared" si="106"/>
        <v>3</v>
      </c>
      <c r="BA246" s="159">
        <v>6</v>
      </c>
      <c r="BB246" s="31">
        <v>0</v>
      </c>
      <c r="BC246" s="258">
        <v>1</v>
      </c>
      <c r="BD246" s="240">
        <v>3</v>
      </c>
      <c r="BE246" s="31" t="s">
        <v>35</v>
      </c>
      <c r="BF246" s="32" t="s">
        <v>35</v>
      </c>
      <c r="BG246" s="34" t="s">
        <v>35</v>
      </c>
      <c r="BH246" s="83">
        <f t="shared" si="100"/>
        <v>11</v>
      </c>
      <c r="BI246" s="84">
        <f t="shared" si="101"/>
        <v>11</v>
      </c>
      <c r="BK246" s="1">
        <v>1</v>
      </c>
    </row>
    <row r="247" spans="1:63" ht="20.100000000000001" customHeight="1" x14ac:dyDescent="0.25">
      <c r="A247" s="25">
        <v>716</v>
      </c>
      <c r="B247" s="25">
        <v>81210</v>
      </c>
      <c r="C247" s="25" t="s">
        <v>306</v>
      </c>
      <c r="D247" s="25" t="s">
        <v>337</v>
      </c>
      <c r="E247" s="25" t="s">
        <v>341</v>
      </c>
      <c r="F247" s="26">
        <v>1</v>
      </c>
      <c r="G247" s="26">
        <v>1</v>
      </c>
      <c r="H247" s="100">
        <v>3</v>
      </c>
      <c r="I247" s="101" t="s">
        <v>796</v>
      </c>
      <c r="J247" s="101">
        <v>4</v>
      </c>
      <c r="K247" s="63">
        <v>1</v>
      </c>
      <c r="L247" s="64">
        <v>0</v>
      </c>
      <c r="M247" s="26">
        <v>15804</v>
      </c>
      <c r="N247" s="68">
        <v>48.76</v>
      </c>
      <c r="O247" s="103">
        <v>100</v>
      </c>
      <c r="P247" s="71">
        <v>0.31465517241379309</v>
      </c>
      <c r="Q247" s="72">
        <v>696</v>
      </c>
      <c r="R247" s="60">
        <f t="shared" si="102"/>
        <v>0.35751231800159211</v>
      </c>
      <c r="S247" s="108">
        <v>0.4146551787853241</v>
      </c>
      <c r="T247" s="163">
        <v>0</v>
      </c>
      <c r="U247" s="177">
        <f t="shared" si="103"/>
        <v>115</v>
      </c>
      <c r="V247" s="230">
        <v>268</v>
      </c>
      <c r="W247" s="188">
        <v>2.4826216484607744E-2</v>
      </c>
      <c r="X247" s="183">
        <v>1007</v>
      </c>
      <c r="Y247" s="225">
        <f t="shared" si="99"/>
        <v>8.9111932138886601E-2</v>
      </c>
      <c r="Z247" s="184">
        <v>0.17482621967792511</v>
      </c>
      <c r="AA247" s="152">
        <v>0</v>
      </c>
      <c r="AB247" s="177">
        <f t="shared" si="104"/>
        <v>282</v>
      </c>
      <c r="AC247" s="234">
        <v>656</v>
      </c>
      <c r="AD247" s="31" t="s">
        <v>35</v>
      </c>
      <c r="AE247" s="32" t="s">
        <v>35</v>
      </c>
      <c r="AF247" s="34" t="s">
        <v>35</v>
      </c>
      <c r="AG247" s="31">
        <v>0</v>
      </c>
      <c r="AH247" s="239">
        <f t="shared" si="105"/>
        <v>15</v>
      </c>
      <c r="AI247" s="240">
        <v>35</v>
      </c>
      <c r="AJ247" s="48">
        <v>0</v>
      </c>
      <c r="AK247" s="246">
        <v>6</v>
      </c>
      <c r="AL247" s="247">
        <v>14</v>
      </c>
      <c r="AM247" s="31" t="s">
        <v>35</v>
      </c>
      <c r="AN247" s="32" t="s">
        <v>35</v>
      </c>
      <c r="AO247" s="34" t="s">
        <v>35</v>
      </c>
      <c r="AP247" s="31" t="s">
        <v>35</v>
      </c>
      <c r="AQ247" s="32" t="s">
        <v>35</v>
      </c>
      <c r="AR247" s="34" t="s">
        <v>35</v>
      </c>
      <c r="AS247" s="90">
        <v>0.92264678471575023</v>
      </c>
      <c r="AT247" s="91">
        <v>0.95</v>
      </c>
      <c r="AU247" s="91">
        <v>1</v>
      </c>
      <c r="AV247" s="31">
        <v>0</v>
      </c>
      <c r="AW247" s="252">
        <v>373</v>
      </c>
      <c r="AX247" s="253">
        <v>746</v>
      </c>
      <c r="AY247" s="158">
        <v>0</v>
      </c>
      <c r="AZ247" s="176">
        <f t="shared" si="106"/>
        <v>4</v>
      </c>
      <c r="BA247" s="159">
        <v>9</v>
      </c>
      <c r="BB247" s="31">
        <v>0</v>
      </c>
      <c r="BC247" s="258">
        <v>1</v>
      </c>
      <c r="BD247" s="240">
        <v>3</v>
      </c>
      <c r="BE247" s="31" t="s">
        <v>35</v>
      </c>
      <c r="BF247" s="32" t="s">
        <v>35</v>
      </c>
      <c r="BG247" s="34" t="s">
        <v>35</v>
      </c>
      <c r="BH247" s="83">
        <f t="shared" si="100"/>
        <v>10</v>
      </c>
      <c r="BI247" s="84">
        <f t="shared" si="101"/>
        <v>10</v>
      </c>
      <c r="BK247" s="1">
        <v>1</v>
      </c>
    </row>
    <row r="248" spans="1:63" ht="20.100000000000001" customHeight="1" x14ac:dyDescent="0.25">
      <c r="A248" s="25">
        <v>718</v>
      </c>
      <c r="B248" s="25">
        <v>81306</v>
      </c>
      <c r="C248" s="25" t="s">
        <v>306</v>
      </c>
      <c r="D248" s="25" t="s">
        <v>342</v>
      </c>
      <c r="E248" s="25" t="s">
        <v>343</v>
      </c>
      <c r="F248" s="26">
        <v>2</v>
      </c>
      <c r="G248" s="26">
        <v>2</v>
      </c>
      <c r="H248" s="100">
        <v>5</v>
      </c>
      <c r="I248" s="102" t="s">
        <v>797</v>
      </c>
      <c r="J248" s="101">
        <v>1</v>
      </c>
      <c r="K248" s="63">
        <v>0</v>
      </c>
      <c r="L248" s="64">
        <v>0</v>
      </c>
      <c r="M248" s="26">
        <v>11286</v>
      </c>
      <c r="N248" s="68">
        <v>25.18</v>
      </c>
      <c r="O248" s="103">
        <v>100</v>
      </c>
      <c r="P248" s="71">
        <v>0.56214689265536721</v>
      </c>
      <c r="Q248" s="72">
        <v>354</v>
      </c>
      <c r="R248" s="60">
        <f t="shared" si="102"/>
        <v>0.62643260076413532</v>
      </c>
      <c r="S248" s="108">
        <v>0.71214687824249268</v>
      </c>
      <c r="T248" s="163">
        <v>0</v>
      </c>
      <c r="U248" s="177">
        <f t="shared" si="103"/>
        <v>39</v>
      </c>
      <c r="V248" s="230">
        <v>90</v>
      </c>
      <c r="W248" s="188">
        <v>0</v>
      </c>
      <c r="X248" s="183">
        <v>383</v>
      </c>
      <c r="Y248" s="225">
        <f t="shared" si="99"/>
        <v>8.5714286991528096E-2</v>
      </c>
      <c r="Z248" s="184">
        <v>0.20000000298023224</v>
      </c>
      <c r="AA248" s="152">
        <v>0</v>
      </c>
      <c r="AB248" s="177">
        <f t="shared" si="104"/>
        <v>150</v>
      </c>
      <c r="AC248" s="234">
        <v>349</v>
      </c>
      <c r="AD248" s="31" t="s">
        <v>35</v>
      </c>
      <c r="AE248" s="32" t="s">
        <v>35</v>
      </c>
      <c r="AF248" s="34" t="s">
        <v>35</v>
      </c>
      <c r="AG248" s="31">
        <v>0</v>
      </c>
      <c r="AH248" s="239">
        <f t="shared" si="105"/>
        <v>11</v>
      </c>
      <c r="AI248" s="240">
        <v>25</v>
      </c>
      <c r="AJ248" s="48">
        <v>0</v>
      </c>
      <c r="AK248" s="246">
        <v>2</v>
      </c>
      <c r="AL248" s="247">
        <v>10</v>
      </c>
      <c r="AM248" s="31" t="s">
        <v>35</v>
      </c>
      <c r="AN248" s="32" t="s">
        <v>35</v>
      </c>
      <c r="AO248" s="34" t="s">
        <v>35</v>
      </c>
      <c r="AP248" s="31" t="s">
        <v>35</v>
      </c>
      <c r="AQ248" s="32" t="s">
        <v>35</v>
      </c>
      <c r="AR248" s="34" t="s">
        <v>35</v>
      </c>
      <c r="AS248" s="90">
        <v>0.98076923076923073</v>
      </c>
      <c r="AT248" s="91">
        <v>1</v>
      </c>
      <c r="AU248" s="91">
        <v>1</v>
      </c>
      <c r="AV248" s="31">
        <v>0</v>
      </c>
      <c r="AW248" s="252">
        <v>247</v>
      </c>
      <c r="AX248" s="253">
        <v>495</v>
      </c>
      <c r="AY248" s="158">
        <v>0</v>
      </c>
      <c r="AZ248" s="176">
        <f t="shared" si="106"/>
        <v>3</v>
      </c>
      <c r="BA248" s="159">
        <v>7</v>
      </c>
      <c r="BB248" s="31">
        <v>0</v>
      </c>
      <c r="BC248" s="258">
        <v>1</v>
      </c>
      <c r="BD248" s="240">
        <v>3</v>
      </c>
      <c r="BE248" s="31" t="s">
        <v>35</v>
      </c>
      <c r="BF248" s="32" t="s">
        <v>35</v>
      </c>
      <c r="BG248" s="34" t="s">
        <v>35</v>
      </c>
      <c r="BH248" s="83">
        <f t="shared" si="100"/>
        <v>10</v>
      </c>
      <c r="BI248" s="84">
        <f t="shared" si="101"/>
        <v>10</v>
      </c>
      <c r="BK248" s="1">
        <v>1</v>
      </c>
    </row>
    <row r="249" spans="1:63" ht="20.100000000000001" customHeight="1" x14ac:dyDescent="0.25">
      <c r="A249" s="25">
        <v>719</v>
      </c>
      <c r="B249" s="25">
        <v>90102</v>
      </c>
      <c r="C249" s="25" t="s">
        <v>344</v>
      </c>
      <c r="D249" s="25" t="s">
        <v>344</v>
      </c>
      <c r="E249" s="25" t="s">
        <v>345</v>
      </c>
      <c r="F249" s="26">
        <v>2</v>
      </c>
      <c r="G249" s="26">
        <v>5</v>
      </c>
      <c r="H249" s="100">
        <v>5</v>
      </c>
      <c r="I249" s="102" t="s">
        <v>797</v>
      </c>
      <c r="J249" s="101">
        <v>1</v>
      </c>
      <c r="K249" s="63">
        <v>0</v>
      </c>
      <c r="L249" s="64">
        <v>0</v>
      </c>
      <c r="M249" s="26">
        <v>4698</v>
      </c>
      <c r="N249" s="68">
        <v>39.99</v>
      </c>
      <c r="O249" s="103">
        <v>100</v>
      </c>
      <c r="P249" s="71">
        <v>0.61403508771929827</v>
      </c>
      <c r="Q249" s="72">
        <v>57</v>
      </c>
      <c r="R249" s="60">
        <f t="shared" si="102"/>
        <v>0.67832080971328235</v>
      </c>
      <c r="S249" s="108">
        <v>0.76403510570526123</v>
      </c>
      <c r="T249" s="163">
        <v>0</v>
      </c>
      <c r="U249" s="177">
        <f t="shared" si="103"/>
        <v>11</v>
      </c>
      <c r="V249" s="230">
        <v>25</v>
      </c>
      <c r="W249" s="188">
        <v>8.6021505376344093E-2</v>
      </c>
      <c r="X249" s="183">
        <v>93</v>
      </c>
      <c r="Y249" s="225">
        <f t="shared" si="99"/>
        <v>0.17173578914043175</v>
      </c>
      <c r="Z249" s="184">
        <v>0.28602150082588196</v>
      </c>
      <c r="AA249" s="152">
        <v>0</v>
      </c>
      <c r="AB249" s="177">
        <f t="shared" si="104"/>
        <v>52</v>
      </c>
      <c r="AC249" s="234">
        <v>121</v>
      </c>
      <c r="AD249" s="31" t="s">
        <v>35</v>
      </c>
      <c r="AE249" s="32" t="s">
        <v>35</v>
      </c>
      <c r="AF249" s="34" t="s">
        <v>35</v>
      </c>
      <c r="AG249" s="31">
        <v>0</v>
      </c>
      <c r="AH249" s="239">
        <f t="shared" si="105"/>
        <v>11</v>
      </c>
      <c r="AI249" s="240">
        <v>25</v>
      </c>
      <c r="AJ249" s="48">
        <v>0</v>
      </c>
      <c r="AK249" s="246">
        <v>2</v>
      </c>
      <c r="AL249" s="247">
        <v>10</v>
      </c>
      <c r="AM249" s="31" t="s">
        <v>35</v>
      </c>
      <c r="AN249" s="32" t="s">
        <v>35</v>
      </c>
      <c r="AO249" s="34" t="s">
        <v>35</v>
      </c>
      <c r="AP249" s="31" t="s">
        <v>35</v>
      </c>
      <c r="AQ249" s="32" t="s">
        <v>35</v>
      </c>
      <c r="AR249" s="34" t="s">
        <v>35</v>
      </c>
      <c r="AS249" s="90">
        <v>0.91860465116279066</v>
      </c>
      <c r="AT249" s="91">
        <v>0.95</v>
      </c>
      <c r="AU249" s="91">
        <v>1</v>
      </c>
      <c r="AV249" s="31">
        <v>0</v>
      </c>
      <c r="AW249" s="252">
        <v>102</v>
      </c>
      <c r="AX249" s="253">
        <v>204</v>
      </c>
      <c r="AY249" s="158">
        <v>0</v>
      </c>
      <c r="AZ249" s="176">
        <f t="shared" si="106"/>
        <v>1</v>
      </c>
      <c r="BA249" s="159">
        <v>2</v>
      </c>
      <c r="BB249" s="31">
        <v>0</v>
      </c>
      <c r="BC249" s="258">
        <v>1</v>
      </c>
      <c r="BD249" s="240">
        <v>3</v>
      </c>
      <c r="BE249" s="31" t="s">
        <v>35</v>
      </c>
      <c r="BF249" s="32" t="s">
        <v>35</v>
      </c>
      <c r="BG249" s="34" t="s">
        <v>35</v>
      </c>
      <c r="BH249" s="83">
        <f t="shared" si="100"/>
        <v>10</v>
      </c>
      <c r="BI249" s="84">
        <f t="shared" si="101"/>
        <v>10</v>
      </c>
      <c r="BK249" s="1">
        <v>1</v>
      </c>
    </row>
    <row r="250" spans="1:63" ht="20.100000000000001" customHeight="1" x14ac:dyDescent="0.25">
      <c r="A250" s="25">
        <v>720</v>
      </c>
      <c r="B250" s="25">
        <v>90103</v>
      </c>
      <c r="C250" s="25" t="s">
        <v>344</v>
      </c>
      <c r="D250" s="25" t="s">
        <v>344</v>
      </c>
      <c r="E250" s="25" t="s">
        <v>346</v>
      </c>
      <c r="F250" s="26">
        <v>1</v>
      </c>
      <c r="G250" s="26">
        <v>2</v>
      </c>
      <c r="H250" s="100">
        <v>2</v>
      </c>
      <c r="I250" s="102" t="s">
        <v>794</v>
      </c>
      <c r="J250" s="101">
        <v>4</v>
      </c>
      <c r="K250" s="63">
        <v>1</v>
      </c>
      <c r="L250" s="64">
        <v>0</v>
      </c>
      <c r="M250" s="26">
        <v>37256</v>
      </c>
      <c r="N250" s="68">
        <v>58.07</v>
      </c>
      <c r="O250" s="103">
        <v>100</v>
      </c>
      <c r="P250" s="71">
        <v>0.79133858267716539</v>
      </c>
      <c r="Q250" s="72">
        <v>762</v>
      </c>
      <c r="R250" s="60">
        <f t="shared" si="102"/>
        <v>0.82348145180799837</v>
      </c>
      <c r="S250" s="108">
        <v>0.86633861064910889</v>
      </c>
      <c r="T250" s="163">
        <v>0</v>
      </c>
      <c r="U250" s="177">
        <f t="shared" si="103"/>
        <v>114</v>
      </c>
      <c r="V250" s="230">
        <v>266</v>
      </c>
      <c r="W250" s="188">
        <v>6.4220183486238536E-3</v>
      </c>
      <c r="X250" s="183">
        <v>1090</v>
      </c>
      <c r="Y250" s="225">
        <f t="shared" si="99"/>
        <v>5.9993444646795333E-2</v>
      </c>
      <c r="Z250" s="184">
        <v>0.1314220130443573</v>
      </c>
      <c r="AA250" s="152">
        <v>0</v>
      </c>
      <c r="AB250" s="177">
        <f t="shared" si="104"/>
        <v>384</v>
      </c>
      <c r="AC250" s="234">
        <v>895</v>
      </c>
      <c r="AD250" s="155">
        <v>0</v>
      </c>
      <c r="AE250" s="221">
        <f t="shared" si="107"/>
        <v>2.142857142857143E-3</v>
      </c>
      <c r="AF250" s="222">
        <v>5.0000000000000001E-3</v>
      </c>
      <c r="AG250" s="31">
        <v>0</v>
      </c>
      <c r="AH250" s="239">
        <f t="shared" si="105"/>
        <v>15</v>
      </c>
      <c r="AI250" s="240">
        <v>35</v>
      </c>
      <c r="AJ250" s="48">
        <v>0</v>
      </c>
      <c r="AK250" s="246">
        <v>6</v>
      </c>
      <c r="AL250" s="247">
        <v>14</v>
      </c>
      <c r="AM250" s="31" t="s">
        <v>35</v>
      </c>
      <c r="AN250" s="32" t="s">
        <v>35</v>
      </c>
      <c r="AO250" s="34" t="s">
        <v>35</v>
      </c>
      <c r="AP250" s="31" t="s">
        <v>35</v>
      </c>
      <c r="AQ250" s="32" t="s">
        <v>35</v>
      </c>
      <c r="AR250" s="34" t="s">
        <v>35</v>
      </c>
      <c r="AS250" s="90">
        <v>0.93286573146292584</v>
      </c>
      <c r="AT250" s="91">
        <v>0.95</v>
      </c>
      <c r="AU250" s="91">
        <v>1</v>
      </c>
      <c r="AV250" s="31">
        <v>0</v>
      </c>
      <c r="AW250" s="252">
        <v>332</v>
      </c>
      <c r="AX250" s="253">
        <v>664</v>
      </c>
      <c r="AY250" s="158">
        <v>0</v>
      </c>
      <c r="AZ250" s="176">
        <f t="shared" si="106"/>
        <v>6</v>
      </c>
      <c r="BA250" s="159">
        <v>13</v>
      </c>
      <c r="BB250" s="31">
        <v>0</v>
      </c>
      <c r="BC250" s="258">
        <v>1</v>
      </c>
      <c r="BD250" s="240">
        <v>3</v>
      </c>
      <c r="BE250" s="31" t="s">
        <v>35</v>
      </c>
      <c r="BF250" s="32" t="s">
        <v>35</v>
      </c>
      <c r="BG250" s="34" t="s">
        <v>35</v>
      </c>
      <c r="BH250" s="83">
        <f t="shared" si="100"/>
        <v>11</v>
      </c>
      <c r="BI250" s="84">
        <f t="shared" si="101"/>
        <v>11</v>
      </c>
      <c r="BK250" s="1">
        <v>1</v>
      </c>
    </row>
    <row r="251" spans="1:63" ht="20.100000000000001" customHeight="1" x14ac:dyDescent="0.25">
      <c r="A251" s="25">
        <v>722</v>
      </c>
      <c r="B251" s="25">
        <v>90105</v>
      </c>
      <c r="C251" s="25" t="s">
        <v>344</v>
      </c>
      <c r="D251" s="25" t="s">
        <v>344</v>
      </c>
      <c r="E251" s="25" t="s">
        <v>347</v>
      </c>
      <c r="F251" s="26">
        <v>1</v>
      </c>
      <c r="G251" s="26">
        <v>1</v>
      </c>
      <c r="H251" s="100">
        <v>2</v>
      </c>
      <c r="I251" s="102" t="s">
        <v>794</v>
      </c>
      <c r="J251" s="101">
        <v>4</v>
      </c>
      <c r="K251" s="63">
        <v>1</v>
      </c>
      <c r="L251" s="64">
        <v>0</v>
      </c>
      <c r="M251" s="26">
        <v>1929</v>
      </c>
      <c r="N251" s="68">
        <v>66.55</v>
      </c>
      <c r="O251" s="103">
        <v>100</v>
      </c>
      <c r="P251" s="71">
        <v>0.78378378378378377</v>
      </c>
      <c r="Q251" s="72">
        <v>37</v>
      </c>
      <c r="R251" s="60">
        <f t="shared" si="102"/>
        <v>0.81592663996007908</v>
      </c>
      <c r="S251" s="108">
        <v>0.8587837815284729</v>
      </c>
      <c r="T251" s="163">
        <v>0</v>
      </c>
      <c r="U251" s="177">
        <f t="shared" si="103"/>
        <v>5</v>
      </c>
      <c r="V251" s="230">
        <v>10</v>
      </c>
      <c r="W251" s="188">
        <v>0</v>
      </c>
      <c r="X251" s="183">
        <v>50</v>
      </c>
      <c r="Y251" s="225">
        <f t="shared" si="99"/>
        <v>5.3571428571428568E-2</v>
      </c>
      <c r="Z251" s="184">
        <v>0.125</v>
      </c>
      <c r="AA251" s="152">
        <v>0</v>
      </c>
      <c r="AB251" s="177">
        <f t="shared" si="104"/>
        <v>37</v>
      </c>
      <c r="AC251" s="234">
        <v>85</v>
      </c>
      <c r="AD251" s="155">
        <v>0</v>
      </c>
      <c r="AE251" s="221">
        <f t="shared" si="107"/>
        <v>2.142857142857143E-3</v>
      </c>
      <c r="AF251" s="222">
        <v>5.0000000000000001E-3</v>
      </c>
      <c r="AG251" s="31">
        <v>0</v>
      </c>
      <c r="AH251" s="239">
        <f t="shared" si="105"/>
        <v>7</v>
      </c>
      <c r="AI251" s="240">
        <v>15</v>
      </c>
      <c r="AJ251" s="48">
        <v>0</v>
      </c>
      <c r="AK251" s="246">
        <v>6</v>
      </c>
      <c r="AL251" s="247">
        <v>14</v>
      </c>
      <c r="AM251" s="31" t="s">
        <v>35</v>
      </c>
      <c r="AN251" s="32" t="s">
        <v>35</v>
      </c>
      <c r="AO251" s="34" t="s">
        <v>35</v>
      </c>
      <c r="AP251" s="31" t="s">
        <v>35</v>
      </c>
      <c r="AQ251" s="32" t="s">
        <v>35</v>
      </c>
      <c r="AR251" s="34" t="s">
        <v>35</v>
      </c>
      <c r="AS251" s="90">
        <v>0.97619047619047616</v>
      </c>
      <c r="AT251" s="91">
        <v>1</v>
      </c>
      <c r="AU251" s="91">
        <v>1</v>
      </c>
      <c r="AV251" s="31">
        <v>0</v>
      </c>
      <c r="AW251" s="252">
        <v>89</v>
      </c>
      <c r="AX251" s="253">
        <v>178</v>
      </c>
      <c r="AY251" s="158">
        <v>0</v>
      </c>
      <c r="AZ251" s="176">
        <f t="shared" si="106"/>
        <v>1</v>
      </c>
      <c r="BA251" s="159">
        <v>3</v>
      </c>
      <c r="BB251" s="31">
        <v>0</v>
      </c>
      <c r="BC251" s="258">
        <v>1</v>
      </c>
      <c r="BD251" s="240">
        <v>3</v>
      </c>
      <c r="BE251" s="31" t="s">
        <v>35</v>
      </c>
      <c r="BF251" s="32" t="s">
        <v>35</v>
      </c>
      <c r="BG251" s="34" t="s">
        <v>35</v>
      </c>
      <c r="BH251" s="83">
        <f t="shared" si="100"/>
        <v>11</v>
      </c>
      <c r="BI251" s="84">
        <f t="shared" si="101"/>
        <v>11</v>
      </c>
      <c r="BK251" s="1">
        <v>1</v>
      </c>
    </row>
    <row r="252" spans="1:63" ht="20.100000000000001" customHeight="1" x14ac:dyDescent="0.25">
      <c r="A252" s="25">
        <v>723</v>
      </c>
      <c r="B252" s="25">
        <v>90106</v>
      </c>
      <c r="C252" s="25" t="s">
        <v>344</v>
      </c>
      <c r="D252" s="25" t="s">
        <v>344</v>
      </c>
      <c r="E252" s="25" t="s">
        <v>348</v>
      </c>
      <c r="F252" s="26">
        <v>2</v>
      </c>
      <c r="G252" s="26">
        <v>4</v>
      </c>
      <c r="H252" s="100">
        <v>3</v>
      </c>
      <c r="I252" s="101" t="s">
        <v>796</v>
      </c>
      <c r="J252" s="101">
        <v>1</v>
      </c>
      <c r="K252" s="63">
        <v>0</v>
      </c>
      <c r="L252" s="64">
        <v>0</v>
      </c>
      <c r="M252" s="26">
        <v>2867</v>
      </c>
      <c r="N252" s="68">
        <v>42.47</v>
      </c>
      <c r="O252" s="103">
        <v>100</v>
      </c>
      <c r="P252" s="71">
        <v>0.67469879518072284</v>
      </c>
      <c r="Q252" s="72">
        <v>83</v>
      </c>
      <c r="R252" s="60">
        <f t="shared" si="102"/>
        <v>0.71755593748388102</v>
      </c>
      <c r="S252" s="108">
        <v>0.77469879388809204</v>
      </c>
      <c r="T252" s="163">
        <v>0</v>
      </c>
      <c r="U252" s="177">
        <f t="shared" si="103"/>
        <v>22</v>
      </c>
      <c r="V252" s="230">
        <v>50</v>
      </c>
      <c r="W252" s="188">
        <v>0</v>
      </c>
      <c r="X252" s="183">
        <v>123</v>
      </c>
      <c r="Y252" s="225">
        <f t="shared" si="99"/>
        <v>6.4285716840199056E-2</v>
      </c>
      <c r="Z252" s="184">
        <v>0.15000000596046448</v>
      </c>
      <c r="AA252" s="152">
        <v>0</v>
      </c>
      <c r="AB252" s="177">
        <f t="shared" si="104"/>
        <v>50</v>
      </c>
      <c r="AC252" s="234">
        <v>115</v>
      </c>
      <c r="AD252" s="31" t="s">
        <v>35</v>
      </c>
      <c r="AE252" s="32" t="s">
        <v>35</v>
      </c>
      <c r="AF252" s="34" t="s">
        <v>35</v>
      </c>
      <c r="AG252" s="31">
        <v>0</v>
      </c>
      <c r="AH252" s="239">
        <f t="shared" si="105"/>
        <v>3</v>
      </c>
      <c r="AI252" s="240">
        <v>5</v>
      </c>
      <c r="AJ252" s="48">
        <v>0</v>
      </c>
      <c r="AK252" s="246">
        <v>2</v>
      </c>
      <c r="AL252" s="247">
        <v>10</v>
      </c>
      <c r="AM252" s="31" t="s">
        <v>35</v>
      </c>
      <c r="AN252" s="32" t="s">
        <v>35</v>
      </c>
      <c r="AO252" s="34" t="s">
        <v>35</v>
      </c>
      <c r="AP252" s="31" t="s">
        <v>35</v>
      </c>
      <c r="AQ252" s="32" t="s">
        <v>35</v>
      </c>
      <c r="AR252" s="34" t="s">
        <v>35</v>
      </c>
      <c r="AS252" s="90">
        <v>0.54098360655737709</v>
      </c>
      <c r="AT252" s="91">
        <v>0.8</v>
      </c>
      <c r="AU252" s="91">
        <v>0.9</v>
      </c>
      <c r="AV252" s="31">
        <v>0</v>
      </c>
      <c r="AW252" s="252">
        <v>115</v>
      </c>
      <c r="AX252" s="253">
        <v>231</v>
      </c>
      <c r="AY252" s="158">
        <v>0</v>
      </c>
      <c r="AZ252" s="176">
        <f t="shared" si="106"/>
        <v>0</v>
      </c>
      <c r="BA252" s="159">
        <v>1</v>
      </c>
      <c r="BB252" s="31">
        <v>0</v>
      </c>
      <c r="BC252" s="258">
        <v>1</v>
      </c>
      <c r="BD252" s="240">
        <v>3</v>
      </c>
      <c r="BE252" s="31" t="s">
        <v>35</v>
      </c>
      <c r="BF252" s="32" t="s">
        <v>35</v>
      </c>
      <c r="BG252" s="34" t="s">
        <v>35</v>
      </c>
      <c r="BH252" s="83">
        <f t="shared" si="100"/>
        <v>9</v>
      </c>
      <c r="BI252" s="84">
        <f t="shared" si="101"/>
        <v>10</v>
      </c>
      <c r="BK252" s="1">
        <v>1</v>
      </c>
    </row>
    <row r="253" spans="1:63" ht="20.100000000000001" customHeight="1" x14ac:dyDescent="0.25">
      <c r="A253" s="25">
        <v>725</v>
      </c>
      <c r="B253" s="25">
        <v>90109</v>
      </c>
      <c r="C253" s="25" t="s">
        <v>344</v>
      </c>
      <c r="D253" s="25" t="s">
        <v>344</v>
      </c>
      <c r="E253" s="25" t="s">
        <v>349</v>
      </c>
      <c r="F253" s="26">
        <v>1</v>
      </c>
      <c r="G253" s="26">
        <v>3</v>
      </c>
      <c r="H253" s="100">
        <v>3</v>
      </c>
      <c r="I253" s="101" t="s">
        <v>796</v>
      </c>
      <c r="J253" s="101">
        <v>1</v>
      </c>
      <c r="K253" s="63">
        <v>0</v>
      </c>
      <c r="L253" s="64">
        <v>0</v>
      </c>
      <c r="M253" s="26">
        <v>1443</v>
      </c>
      <c r="N253" s="68">
        <v>49.37</v>
      </c>
      <c r="O253" s="103">
        <v>100</v>
      </c>
      <c r="P253" s="71">
        <v>0.7857142857142857</v>
      </c>
      <c r="Q253" s="72">
        <v>28</v>
      </c>
      <c r="R253" s="60">
        <f t="shared" si="102"/>
        <v>0.82857143149083978</v>
      </c>
      <c r="S253" s="108">
        <v>0.88571429252624512</v>
      </c>
      <c r="T253" s="163">
        <v>0</v>
      </c>
      <c r="U253" s="177">
        <f t="shared" si="103"/>
        <v>4</v>
      </c>
      <c r="V253" s="230">
        <v>9</v>
      </c>
      <c r="W253" s="188">
        <v>0</v>
      </c>
      <c r="X253" s="183">
        <v>34</v>
      </c>
      <c r="Y253" s="225">
        <f t="shared" si="99"/>
        <v>6.4285716840199056E-2</v>
      </c>
      <c r="Z253" s="184">
        <v>0.15000000596046448</v>
      </c>
      <c r="AA253" s="152">
        <v>0</v>
      </c>
      <c r="AB253" s="177">
        <f t="shared" si="104"/>
        <v>16</v>
      </c>
      <c r="AC253" s="234">
        <v>37</v>
      </c>
      <c r="AD253" s="31" t="s">
        <v>35</v>
      </c>
      <c r="AE253" s="32" t="s">
        <v>35</v>
      </c>
      <c r="AF253" s="34" t="s">
        <v>35</v>
      </c>
      <c r="AG253" s="31">
        <v>0</v>
      </c>
      <c r="AH253" s="239">
        <f t="shared" si="105"/>
        <v>3</v>
      </c>
      <c r="AI253" s="240">
        <v>5</v>
      </c>
      <c r="AJ253" s="48">
        <v>0</v>
      </c>
      <c r="AK253" s="246">
        <v>2</v>
      </c>
      <c r="AL253" s="247">
        <v>10</v>
      </c>
      <c r="AM253" s="31" t="s">
        <v>35</v>
      </c>
      <c r="AN253" s="32" t="s">
        <v>35</v>
      </c>
      <c r="AO253" s="34" t="s">
        <v>35</v>
      </c>
      <c r="AP253" s="31" t="s">
        <v>35</v>
      </c>
      <c r="AQ253" s="32" t="s">
        <v>35</v>
      </c>
      <c r="AR253" s="34" t="s">
        <v>35</v>
      </c>
      <c r="AS253" s="90">
        <v>0.81081081081081086</v>
      </c>
      <c r="AT253" s="91">
        <v>0.9</v>
      </c>
      <c r="AU253" s="91">
        <v>0.95</v>
      </c>
      <c r="AV253" s="31">
        <v>0</v>
      </c>
      <c r="AW253" s="252">
        <v>51</v>
      </c>
      <c r="AX253" s="253">
        <v>102</v>
      </c>
      <c r="AY253" s="158">
        <v>0</v>
      </c>
      <c r="AZ253" s="176">
        <f t="shared" si="106"/>
        <v>0</v>
      </c>
      <c r="BA253" s="159">
        <v>1</v>
      </c>
      <c r="BB253" s="31">
        <v>0</v>
      </c>
      <c r="BC253" s="258">
        <v>1</v>
      </c>
      <c r="BD253" s="240">
        <v>3</v>
      </c>
      <c r="BE253" s="31" t="s">
        <v>35</v>
      </c>
      <c r="BF253" s="32" t="s">
        <v>35</v>
      </c>
      <c r="BG253" s="34" t="s">
        <v>35</v>
      </c>
      <c r="BH253" s="83">
        <f t="shared" si="100"/>
        <v>9</v>
      </c>
      <c r="BI253" s="84">
        <f t="shared" si="101"/>
        <v>10</v>
      </c>
      <c r="BK253" s="1">
        <v>1</v>
      </c>
    </row>
    <row r="254" spans="1:63" ht="20.100000000000001" customHeight="1" x14ac:dyDescent="0.25">
      <c r="A254" s="25">
        <v>727</v>
      </c>
      <c r="B254" s="25">
        <v>90111</v>
      </c>
      <c r="C254" s="25" t="s">
        <v>344</v>
      </c>
      <c r="D254" s="25" t="s">
        <v>344</v>
      </c>
      <c r="E254" s="25" t="s">
        <v>186</v>
      </c>
      <c r="F254" s="26">
        <v>2</v>
      </c>
      <c r="G254" s="26">
        <v>5</v>
      </c>
      <c r="H254" s="100">
        <v>5</v>
      </c>
      <c r="I254" s="102" t="s">
        <v>797</v>
      </c>
      <c r="J254" s="101">
        <v>1</v>
      </c>
      <c r="K254" s="63">
        <v>0</v>
      </c>
      <c r="L254" s="64">
        <v>0</v>
      </c>
      <c r="M254" s="26">
        <v>1051</v>
      </c>
      <c r="N254" s="68">
        <v>28.032869999999999</v>
      </c>
      <c r="O254" s="103">
        <v>100</v>
      </c>
      <c r="P254" s="71">
        <v>0.90625</v>
      </c>
      <c r="Q254" s="72">
        <v>32</v>
      </c>
      <c r="R254" s="60">
        <f t="shared" si="102"/>
        <v>0.93785715103149414</v>
      </c>
      <c r="S254" s="108">
        <v>0.98000001907348633</v>
      </c>
      <c r="T254" s="163">
        <v>0</v>
      </c>
      <c r="U254" s="177">
        <f t="shared" si="103"/>
        <v>9</v>
      </c>
      <c r="V254" s="230">
        <v>19</v>
      </c>
      <c r="W254" s="188">
        <v>6.1224489795918366E-2</v>
      </c>
      <c r="X254" s="183">
        <v>49</v>
      </c>
      <c r="Y254" s="225">
        <f t="shared" si="99"/>
        <v>0.14693877066189626</v>
      </c>
      <c r="Z254" s="184">
        <v>0.26122447848320007</v>
      </c>
      <c r="AA254" s="152">
        <v>0</v>
      </c>
      <c r="AB254" s="177">
        <f t="shared" si="104"/>
        <v>21</v>
      </c>
      <c r="AC254" s="234">
        <v>48</v>
      </c>
      <c r="AD254" s="31" t="s">
        <v>35</v>
      </c>
      <c r="AE254" s="32" t="s">
        <v>35</v>
      </c>
      <c r="AF254" s="34" t="s">
        <v>35</v>
      </c>
      <c r="AG254" s="31">
        <v>0</v>
      </c>
      <c r="AH254" s="239">
        <f t="shared" si="105"/>
        <v>3</v>
      </c>
      <c r="AI254" s="240">
        <v>5</v>
      </c>
      <c r="AJ254" s="48">
        <v>0</v>
      </c>
      <c r="AK254" s="246">
        <v>2</v>
      </c>
      <c r="AL254" s="247">
        <v>10</v>
      </c>
      <c r="AM254" s="31" t="s">
        <v>35</v>
      </c>
      <c r="AN254" s="32" t="s">
        <v>35</v>
      </c>
      <c r="AO254" s="34" t="s">
        <v>35</v>
      </c>
      <c r="AP254" s="31" t="s">
        <v>35</v>
      </c>
      <c r="AQ254" s="32" t="s">
        <v>35</v>
      </c>
      <c r="AR254" s="34" t="s">
        <v>35</v>
      </c>
      <c r="AS254" s="90">
        <v>0.84210526315789469</v>
      </c>
      <c r="AT254" s="91">
        <v>0.9</v>
      </c>
      <c r="AU254" s="91">
        <v>0.95</v>
      </c>
      <c r="AV254" s="31">
        <v>0</v>
      </c>
      <c r="AW254" s="252">
        <v>36</v>
      </c>
      <c r="AX254" s="253">
        <v>72</v>
      </c>
      <c r="AY254" s="158" t="s">
        <v>35</v>
      </c>
      <c r="AZ254" s="223" t="str">
        <f t="shared" si="106"/>
        <v>No corresponde</v>
      </c>
      <c r="BA254" s="159" t="s">
        <v>35</v>
      </c>
      <c r="BB254" s="31">
        <v>0</v>
      </c>
      <c r="BC254" s="258">
        <v>1</v>
      </c>
      <c r="BD254" s="240">
        <v>3</v>
      </c>
      <c r="BE254" s="31" t="s">
        <v>35</v>
      </c>
      <c r="BF254" s="32" t="s">
        <v>35</v>
      </c>
      <c r="BG254" s="34" t="s">
        <v>35</v>
      </c>
      <c r="BH254" s="83">
        <f t="shared" si="100"/>
        <v>9</v>
      </c>
      <c r="BI254" s="84">
        <f t="shared" si="101"/>
        <v>9</v>
      </c>
      <c r="BK254" s="1">
        <v>1</v>
      </c>
    </row>
    <row r="255" spans="1:63" ht="20.100000000000001" customHeight="1" x14ac:dyDescent="0.25">
      <c r="A255" s="25">
        <v>729</v>
      </c>
      <c r="B255" s="25">
        <v>90113</v>
      </c>
      <c r="C255" s="25" t="s">
        <v>344</v>
      </c>
      <c r="D255" s="25" t="s">
        <v>344</v>
      </c>
      <c r="E255" s="25" t="s">
        <v>350</v>
      </c>
      <c r="F255" s="26">
        <v>1</v>
      </c>
      <c r="G255" s="26">
        <v>4</v>
      </c>
      <c r="H255" s="100">
        <v>3</v>
      </c>
      <c r="I255" s="101" t="s">
        <v>796</v>
      </c>
      <c r="J255" s="101">
        <v>4</v>
      </c>
      <c r="K255" s="63">
        <v>1</v>
      </c>
      <c r="L255" s="64">
        <v>1</v>
      </c>
      <c r="M255" s="26">
        <v>2710</v>
      </c>
      <c r="N255" s="68">
        <v>46.87</v>
      </c>
      <c r="O255" s="103">
        <v>100</v>
      </c>
      <c r="P255" s="71">
        <v>0.62318840579710144</v>
      </c>
      <c r="Q255" s="72">
        <v>69</v>
      </c>
      <c r="R255" s="60">
        <f t="shared" si="102"/>
        <v>0.66604554628486712</v>
      </c>
      <c r="S255" s="108">
        <v>0.72318840026855469</v>
      </c>
      <c r="T255" s="163">
        <v>0</v>
      </c>
      <c r="U255" s="177">
        <f t="shared" si="103"/>
        <v>9</v>
      </c>
      <c r="V255" s="230">
        <v>21</v>
      </c>
      <c r="W255" s="188">
        <v>0.13750000000000001</v>
      </c>
      <c r="X255" s="183">
        <v>80</v>
      </c>
      <c r="Y255" s="225">
        <f t="shared" si="99"/>
        <v>0.2017857117312295</v>
      </c>
      <c r="Z255" s="184">
        <v>0.28749999403953552</v>
      </c>
      <c r="AA255" s="152">
        <v>0</v>
      </c>
      <c r="AB255" s="177">
        <f t="shared" si="104"/>
        <v>39</v>
      </c>
      <c r="AC255" s="234">
        <v>90</v>
      </c>
      <c r="AD255" s="31" t="s">
        <v>35</v>
      </c>
      <c r="AE255" s="32" t="s">
        <v>35</v>
      </c>
      <c r="AF255" s="34" t="s">
        <v>35</v>
      </c>
      <c r="AG255" s="31">
        <v>0</v>
      </c>
      <c r="AH255" s="239">
        <f t="shared" si="105"/>
        <v>11</v>
      </c>
      <c r="AI255" s="240">
        <v>25</v>
      </c>
      <c r="AJ255" s="48">
        <v>0</v>
      </c>
      <c r="AK255" s="246">
        <v>6</v>
      </c>
      <c r="AL255" s="247">
        <v>14</v>
      </c>
      <c r="AM255" s="31" t="s">
        <v>35</v>
      </c>
      <c r="AN255" s="32" t="s">
        <v>35</v>
      </c>
      <c r="AO255" s="34" t="s">
        <v>35</v>
      </c>
      <c r="AP255" s="31" t="s">
        <v>35</v>
      </c>
      <c r="AQ255" s="32" t="s">
        <v>35</v>
      </c>
      <c r="AR255" s="34" t="s">
        <v>35</v>
      </c>
      <c r="AS255" s="90">
        <v>0.92248062015503873</v>
      </c>
      <c r="AT255" s="91">
        <v>0.95</v>
      </c>
      <c r="AU255" s="91">
        <v>1</v>
      </c>
      <c r="AV255" s="31">
        <v>0</v>
      </c>
      <c r="AW255" s="252">
        <v>85</v>
      </c>
      <c r="AX255" s="253">
        <v>171</v>
      </c>
      <c r="AY255" s="158">
        <v>0</v>
      </c>
      <c r="AZ255" s="176">
        <f t="shared" si="106"/>
        <v>1</v>
      </c>
      <c r="BA255" s="159">
        <v>2</v>
      </c>
      <c r="BB255" s="31">
        <v>0</v>
      </c>
      <c r="BC255" s="258">
        <v>1</v>
      </c>
      <c r="BD255" s="240">
        <v>3</v>
      </c>
      <c r="BE255" s="31" t="s">
        <v>35</v>
      </c>
      <c r="BF255" s="32" t="s">
        <v>35</v>
      </c>
      <c r="BG255" s="34" t="s">
        <v>35</v>
      </c>
      <c r="BH255" s="83">
        <f t="shared" si="100"/>
        <v>10</v>
      </c>
      <c r="BI255" s="84">
        <f t="shared" si="101"/>
        <v>10</v>
      </c>
      <c r="BK255" s="1">
        <v>1</v>
      </c>
    </row>
    <row r="256" spans="1:63" ht="20.100000000000001" customHeight="1" x14ac:dyDescent="0.25">
      <c r="A256" s="25">
        <v>730</v>
      </c>
      <c r="B256" s="25">
        <v>90114</v>
      </c>
      <c r="C256" s="25" t="s">
        <v>344</v>
      </c>
      <c r="D256" s="25" t="s">
        <v>344</v>
      </c>
      <c r="E256" s="25" t="s">
        <v>351</v>
      </c>
      <c r="F256" s="26">
        <v>1</v>
      </c>
      <c r="G256" s="26">
        <v>3</v>
      </c>
      <c r="H256" s="100">
        <v>3</v>
      </c>
      <c r="I256" s="101" t="s">
        <v>796</v>
      </c>
      <c r="J256" s="101">
        <v>1</v>
      </c>
      <c r="K256" s="63">
        <v>0</v>
      </c>
      <c r="L256" s="64">
        <v>0</v>
      </c>
      <c r="M256" s="26">
        <v>3192</v>
      </c>
      <c r="N256" s="68">
        <v>48.62</v>
      </c>
      <c r="O256" s="103">
        <v>100</v>
      </c>
      <c r="P256" s="71">
        <v>0.87692307692307692</v>
      </c>
      <c r="Q256" s="72">
        <v>65</v>
      </c>
      <c r="R256" s="60">
        <f t="shared" si="102"/>
        <v>0.9197802075972924</v>
      </c>
      <c r="S256" s="108">
        <v>0.97692304849624634</v>
      </c>
      <c r="T256" s="163">
        <v>0</v>
      </c>
      <c r="U256" s="177">
        <f t="shared" si="103"/>
        <v>10</v>
      </c>
      <c r="V256" s="230">
        <v>23</v>
      </c>
      <c r="W256" s="188">
        <v>5.6179775280898875E-2</v>
      </c>
      <c r="X256" s="183">
        <v>89</v>
      </c>
      <c r="Y256" s="225">
        <f t="shared" si="99"/>
        <v>0.12046548638068272</v>
      </c>
      <c r="Z256" s="184">
        <v>0.20617976784706116</v>
      </c>
      <c r="AA256" s="152">
        <v>0</v>
      </c>
      <c r="AB256" s="177">
        <f t="shared" si="104"/>
        <v>35</v>
      </c>
      <c r="AC256" s="234">
        <v>80</v>
      </c>
      <c r="AD256" s="31" t="s">
        <v>35</v>
      </c>
      <c r="AE256" s="32" t="s">
        <v>35</v>
      </c>
      <c r="AF256" s="34" t="s">
        <v>35</v>
      </c>
      <c r="AG256" s="31">
        <v>0</v>
      </c>
      <c r="AH256" s="239">
        <f t="shared" si="105"/>
        <v>7</v>
      </c>
      <c r="AI256" s="240">
        <v>15</v>
      </c>
      <c r="AJ256" s="48">
        <v>0</v>
      </c>
      <c r="AK256" s="246">
        <v>6</v>
      </c>
      <c r="AL256" s="247">
        <v>14</v>
      </c>
      <c r="AM256" s="31" t="s">
        <v>35</v>
      </c>
      <c r="AN256" s="32" t="s">
        <v>35</v>
      </c>
      <c r="AO256" s="34" t="s">
        <v>35</v>
      </c>
      <c r="AP256" s="31" t="s">
        <v>35</v>
      </c>
      <c r="AQ256" s="32" t="s">
        <v>35</v>
      </c>
      <c r="AR256" s="34" t="s">
        <v>35</v>
      </c>
      <c r="AS256" s="90">
        <v>0.95348837209302328</v>
      </c>
      <c r="AT256" s="91">
        <v>1</v>
      </c>
      <c r="AU256" s="91">
        <v>1</v>
      </c>
      <c r="AV256" s="31">
        <v>0</v>
      </c>
      <c r="AW256" s="252">
        <v>150</v>
      </c>
      <c r="AX256" s="253">
        <v>300</v>
      </c>
      <c r="AY256" s="158">
        <v>0</v>
      </c>
      <c r="AZ256" s="176">
        <f t="shared" si="106"/>
        <v>1</v>
      </c>
      <c r="BA256" s="159">
        <v>3</v>
      </c>
      <c r="BB256" s="31">
        <v>0</v>
      </c>
      <c r="BC256" s="258">
        <v>1</v>
      </c>
      <c r="BD256" s="240">
        <v>3</v>
      </c>
      <c r="BE256" s="31" t="s">
        <v>35</v>
      </c>
      <c r="BF256" s="32" t="s">
        <v>35</v>
      </c>
      <c r="BG256" s="34" t="s">
        <v>35</v>
      </c>
      <c r="BH256" s="83">
        <f t="shared" si="100"/>
        <v>10</v>
      </c>
      <c r="BI256" s="84">
        <f t="shared" si="101"/>
        <v>10</v>
      </c>
      <c r="BK256" s="1">
        <v>1</v>
      </c>
    </row>
    <row r="257" spans="1:63" ht="20.100000000000001" customHeight="1" x14ac:dyDescent="0.25">
      <c r="A257" s="25">
        <v>732</v>
      </c>
      <c r="B257" s="25">
        <v>90116</v>
      </c>
      <c r="C257" s="25" t="s">
        <v>344</v>
      </c>
      <c r="D257" s="25" t="s">
        <v>344</v>
      </c>
      <c r="E257" s="25" t="s">
        <v>352</v>
      </c>
      <c r="F257" s="26">
        <v>1</v>
      </c>
      <c r="G257" s="26">
        <v>3</v>
      </c>
      <c r="H257" s="100">
        <v>3</v>
      </c>
      <c r="I257" s="101" t="s">
        <v>796</v>
      </c>
      <c r="J257" s="101">
        <v>1</v>
      </c>
      <c r="K257" s="63">
        <v>0</v>
      </c>
      <c r="L257" s="64">
        <v>0</v>
      </c>
      <c r="M257" s="26">
        <v>3039</v>
      </c>
      <c r="N257" s="68">
        <v>49.31</v>
      </c>
      <c r="O257" s="103">
        <v>100</v>
      </c>
      <c r="P257" s="71">
        <v>0.64583333333333337</v>
      </c>
      <c r="Q257" s="72">
        <v>48</v>
      </c>
      <c r="R257" s="60">
        <f t="shared" si="102"/>
        <v>0.68869047789346605</v>
      </c>
      <c r="S257" s="108">
        <v>0.74583333730697632</v>
      </c>
      <c r="T257" s="163">
        <v>0</v>
      </c>
      <c r="U257" s="177">
        <f t="shared" si="103"/>
        <v>9</v>
      </c>
      <c r="V257" s="230">
        <v>19</v>
      </c>
      <c r="W257" s="188">
        <v>0.05</v>
      </c>
      <c r="X257" s="183">
        <v>80</v>
      </c>
      <c r="Y257" s="225">
        <f t="shared" si="99"/>
        <v>0.11428571556295668</v>
      </c>
      <c r="Z257" s="184">
        <v>0.20000000298023224</v>
      </c>
      <c r="AA257" s="152">
        <v>0</v>
      </c>
      <c r="AB257" s="177">
        <f t="shared" si="104"/>
        <v>46</v>
      </c>
      <c r="AC257" s="234">
        <v>107</v>
      </c>
      <c r="AD257" s="31" t="s">
        <v>35</v>
      </c>
      <c r="AE257" s="32" t="s">
        <v>35</v>
      </c>
      <c r="AF257" s="34" t="s">
        <v>35</v>
      </c>
      <c r="AG257" s="31">
        <v>0</v>
      </c>
      <c r="AH257" s="239">
        <f t="shared" si="105"/>
        <v>7</v>
      </c>
      <c r="AI257" s="240">
        <v>15</v>
      </c>
      <c r="AJ257" s="48">
        <v>0</v>
      </c>
      <c r="AK257" s="246">
        <v>2</v>
      </c>
      <c r="AL257" s="247">
        <v>10</v>
      </c>
      <c r="AM257" s="31" t="s">
        <v>35</v>
      </c>
      <c r="AN257" s="32" t="s">
        <v>35</v>
      </c>
      <c r="AO257" s="34" t="s">
        <v>35</v>
      </c>
      <c r="AP257" s="31" t="s">
        <v>35</v>
      </c>
      <c r="AQ257" s="32" t="s">
        <v>35</v>
      </c>
      <c r="AR257" s="34" t="s">
        <v>35</v>
      </c>
      <c r="AS257" s="90">
        <v>0.66279069767441856</v>
      </c>
      <c r="AT257" s="91">
        <v>0.8</v>
      </c>
      <c r="AU257" s="91">
        <v>0.9</v>
      </c>
      <c r="AV257" s="31">
        <v>0</v>
      </c>
      <c r="AW257" s="252">
        <v>113</v>
      </c>
      <c r="AX257" s="253">
        <v>226</v>
      </c>
      <c r="AY257" s="158">
        <v>0</v>
      </c>
      <c r="AZ257" s="176">
        <f t="shared" si="106"/>
        <v>1</v>
      </c>
      <c r="BA257" s="159">
        <v>3</v>
      </c>
      <c r="BB257" s="31">
        <v>0</v>
      </c>
      <c r="BC257" s="258">
        <v>1</v>
      </c>
      <c r="BD257" s="240">
        <v>3</v>
      </c>
      <c r="BE257" s="31" t="s">
        <v>35</v>
      </c>
      <c r="BF257" s="32" t="s">
        <v>35</v>
      </c>
      <c r="BG257" s="34" t="s">
        <v>35</v>
      </c>
      <c r="BH257" s="83">
        <f t="shared" si="100"/>
        <v>10</v>
      </c>
      <c r="BI257" s="84">
        <f t="shared" si="101"/>
        <v>10</v>
      </c>
      <c r="BK257" s="1">
        <v>1</v>
      </c>
    </row>
    <row r="258" spans="1:63" ht="20.100000000000001" customHeight="1" x14ac:dyDescent="0.25">
      <c r="A258" s="25">
        <v>733</v>
      </c>
      <c r="B258" s="25">
        <v>90117</v>
      </c>
      <c r="C258" s="25" t="s">
        <v>344</v>
      </c>
      <c r="D258" s="25" t="s">
        <v>344</v>
      </c>
      <c r="E258" s="25" t="s">
        <v>353</v>
      </c>
      <c r="F258" s="26">
        <v>1</v>
      </c>
      <c r="G258" s="26">
        <v>4</v>
      </c>
      <c r="H258" s="100">
        <v>4</v>
      </c>
      <c r="I258" s="102" t="s">
        <v>795</v>
      </c>
      <c r="J258" s="101">
        <v>4</v>
      </c>
      <c r="K258" s="63">
        <v>1</v>
      </c>
      <c r="L258" s="64">
        <v>1</v>
      </c>
      <c r="M258" s="26">
        <v>34324</v>
      </c>
      <c r="N258" s="68">
        <v>44.69</v>
      </c>
      <c r="O258" s="103">
        <v>85.417071748007004</v>
      </c>
      <c r="P258" s="71">
        <v>0.8057498057498057</v>
      </c>
      <c r="Q258" s="72">
        <v>1287</v>
      </c>
      <c r="R258" s="60">
        <f t="shared" si="102"/>
        <v>0.85932124625010264</v>
      </c>
      <c r="S258" s="108">
        <v>0.93074983358383179</v>
      </c>
      <c r="T258" s="163">
        <v>0</v>
      </c>
      <c r="U258" s="177">
        <f t="shared" si="103"/>
        <v>239</v>
      </c>
      <c r="V258" s="230">
        <v>556</v>
      </c>
      <c r="W258" s="188">
        <v>4.0961223375204803E-2</v>
      </c>
      <c r="X258" s="183">
        <v>1831</v>
      </c>
      <c r="Y258" s="225">
        <f t="shared" si="99"/>
        <v>0.11596122102022376</v>
      </c>
      <c r="Z258" s="184">
        <v>0.21596121788024902</v>
      </c>
      <c r="AA258" s="152">
        <v>0</v>
      </c>
      <c r="AB258" s="177">
        <f t="shared" si="104"/>
        <v>429</v>
      </c>
      <c r="AC258" s="234">
        <v>1000</v>
      </c>
      <c r="AD258" s="31" t="s">
        <v>35</v>
      </c>
      <c r="AE258" s="32" t="s">
        <v>35</v>
      </c>
      <c r="AF258" s="34" t="s">
        <v>35</v>
      </c>
      <c r="AG258" s="31">
        <v>0</v>
      </c>
      <c r="AH258" s="239">
        <f t="shared" si="105"/>
        <v>15</v>
      </c>
      <c r="AI258" s="240">
        <v>35</v>
      </c>
      <c r="AJ258" s="48">
        <v>0</v>
      </c>
      <c r="AK258" s="246">
        <v>6</v>
      </c>
      <c r="AL258" s="247">
        <v>14</v>
      </c>
      <c r="AM258" s="31" t="s">
        <v>35</v>
      </c>
      <c r="AN258" s="32" t="s">
        <v>35</v>
      </c>
      <c r="AO258" s="34" t="s">
        <v>35</v>
      </c>
      <c r="AP258" s="31" t="s">
        <v>35</v>
      </c>
      <c r="AQ258" s="32" t="s">
        <v>35</v>
      </c>
      <c r="AR258" s="34" t="s">
        <v>35</v>
      </c>
      <c r="AS258" s="90">
        <v>0.94174757281553401</v>
      </c>
      <c r="AT258" s="91">
        <v>0.95</v>
      </c>
      <c r="AU258" s="91">
        <v>1</v>
      </c>
      <c r="AV258" s="31">
        <v>0</v>
      </c>
      <c r="AW258" s="252">
        <v>320</v>
      </c>
      <c r="AX258" s="253">
        <v>641</v>
      </c>
      <c r="AY258" s="158">
        <v>0</v>
      </c>
      <c r="AZ258" s="176">
        <f t="shared" si="106"/>
        <v>3</v>
      </c>
      <c r="BA258" s="159">
        <v>6</v>
      </c>
      <c r="BB258" s="31">
        <v>0</v>
      </c>
      <c r="BC258" s="258">
        <v>1</v>
      </c>
      <c r="BD258" s="240">
        <v>3</v>
      </c>
      <c r="BE258" s="31" t="s">
        <v>35</v>
      </c>
      <c r="BF258" s="32" t="s">
        <v>35</v>
      </c>
      <c r="BG258" s="34" t="s">
        <v>35</v>
      </c>
      <c r="BH258" s="83">
        <f t="shared" si="100"/>
        <v>10</v>
      </c>
      <c r="BI258" s="84">
        <f t="shared" si="101"/>
        <v>10</v>
      </c>
      <c r="BK258" s="1">
        <v>1</v>
      </c>
    </row>
    <row r="259" spans="1:63" ht="20.100000000000001" customHeight="1" x14ac:dyDescent="0.25">
      <c r="A259" s="25">
        <v>734</v>
      </c>
      <c r="B259" s="25">
        <v>90119</v>
      </c>
      <c r="C259" s="25" t="s">
        <v>344</v>
      </c>
      <c r="D259" s="25" t="s">
        <v>344</v>
      </c>
      <c r="E259" s="25" t="s">
        <v>354</v>
      </c>
      <c r="F259" s="26">
        <v>1</v>
      </c>
      <c r="G259" s="26">
        <v>3</v>
      </c>
      <c r="H259" s="100">
        <v>2</v>
      </c>
      <c r="I259" s="102" t="s">
        <v>794</v>
      </c>
      <c r="J259" s="101">
        <v>4</v>
      </c>
      <c r="K259" s="63">
        <v>1</v>
      </c>
      <c r="L259" s="64">
        <v>1</v>
      </c>
      <c r="M259" s="26">
        <v>7643</v>
      </c>
      <c r="N259" s="68">
        <v>53.39</v>
      </c>
      <c r="O259" s="103">
        <v>100</v>
      </c>
      <c r="P259" s="71">
        <v>0.91200000000000003</v>
      </c>
      <c r="Q259" s="72">
        <v>250</v>
      </c>
      <c r="R259" s="60">
        <f t="shared" si="102"/>
        <v>0.94114286531720848</v>
      </c>
      <c r="S259" s="108">
        <v>0.98000001907348633</v>
      </c>
      <c r="T259" s="163">
        <v>0</v>
      </c>
      <c r="U259" s="177">
        <f t="shared" si="103"/>
        <v>47</v>
      </c>
      <c r="V259" s="230">
        <v>108</v>
      </c>
      <c r="W259" s="188">
        <v>2.0289855072463767E-2</v>
      </c>
      <c r="X259" s="183">
        <v>345</v>
      </c>
      <c r="Y259" s="225">
        <f t="shared" si="99"/>
        <v>7.3861282847929699E-2</v>
      </c>
      <c r="Z259" s="184">
        <v>0.14528985321521759</v>
      </c>
      <c r="AA259" s="152">
        <v>0</v>
      </c>
      <c r="AB259" s="177">
        <f t="shared" si="104"/>
        <v>148</v>
      </c>
      <c r="AC259" s="234">
        <v>345</v>
      </c>
      <c r="AD259" s="31" t="s">
        <v>35</v>
      </c>
      <c r="AE259" s="32" t="s">
        <v>35</v>
      </c>
      <c r="AF259" s="34" t="s">
        <v>35</v>
      </c>
      <c r="AG259" s="31">
        <v>0</v>
      </c>
      <c r="AH259" s="239">
        <f t="shared" si="105"/>
        <v>11</v>
      </c>
      <c r="AI259" s="240">
        <v>25</v>
      </c>
      <c r="AJ259" s="48">
        <v>0</v>
      </c>
      <c r="AK259" s="246">
        <v>6</v>
      </c>
      <c r="AL259" s="247">
        <v>14</v>
      </c>
      <c r="AM259" s="31" t="s">
        <v>35</v>
      </c>
      <c r="AN259" s="32" t="s">
        <v>35</v>
      </c>
      <c r="AO259" s="34" t="s">
        <v>35</v>
      </c>
      <c r="AP259" s="31" t="s">
        <v>35</v>
      </c>
      <c r="AQ259" s="32" t="s">
        <v>35</v>
      </c>
      <c r="AR259" s="34" t="s">
        <v>35</v>
      </c>
      <c r="AS259" s="90">
        <v>0.97979797979797978</v>
      </c>
      <c r="AT259" s="91">
        <v>1</v>
      </c>
      <c r="AU259" s="91">
        <v>1</v>
      </c>
      <c r="AV259" s="31">
        <v>0</v>
      </c>
      <c r="AW259" s="252">
        <v>150</v>
      </c>
      <c r="AX259" s="253">
        <v>301</v>
      </c>
      <c r="AY259" s="158">
        <v>0</v>
      </c>
      <c r="AZ259" s="176">
        <f t="shared" si="106"/>
        <v>2</v>
      </c>
      <c r="BA259" s="159">
        <v>4</v>
      </c>
      <c r="BB259" s="31">
        <v>0</v>
      </c>
      <c r="BC259" s="258">
        <v>1</v>
      </c>
      <c r="BD259" s="240">
        <v>3</v>
      </c>
      <c r="BE259" s="31" t="s">
        <v>35</v>
      </c>
      <c r="BF259" s="32" t="s">
        <v>35</v>
      </c>
      <c r="BG259" s="34" t="s">
        <v>35</v>
      </c>
      <c r="BH259" s="83">
        <f t="shared" si="100"/>
        <v>10</v>
      </c>
      <c r="BI259" s="84">
        <f t="shared" si="101"/>
        <v>10</v>
      </c>
      <c r="BK259" s="1">
        <v>1</v>
      </c>
    </row>
    <row r="260" spans="1:63" ht="20.100000000000001" customHeight="1" x14ac:dyDescent="0.25">
      <c r="A260" s="25">
        <v>736</v>
      </c>
      <c r="B260" s="25">
        <v>90202</v>
      </c>
      <c r="C260" s="25" t="s">
        <v>344</v>
      </c>
      <c r="D260" s="25" t="s">
        <v>130</v>
      </c>
      <c r="E260" s="25" t="s">
        <v>304</v>
      </c>
      <c r="F260" s="26">
        <v>1</v>
      </c>
      <c r="G260" s="26">
        <v>1</v>
      </c>
      <c r="H260" s="100">
        <v>2</v>
      </c>
      <c r="I260" s="102" t="s">
        <v>794</v>
      </c>
      <c r="J260" s="101">
        <v>4</v>
      </c>
      <c r="K260" s="63">
        <v>0</v>
      </c>
      <c r="L260" s="64">
        <v>1</v>
      </c>
      <c r="M260" s="26">
        <v>5719</v>
      </c>
      <c r="N260" s="68">
        <v>62.34</v>
      </c>
      <c r="O260" s="103">
        <v>100</v>
      </c>
      <c r="P260" s="71">
        <v>0.921875</v>
      </c>
      <c r="Q260" s="72">
        <v>128</v>
      </c>
      <c r="R260" s="60">
        <f t="shared" si="102"/>
        <v>0.94678572246006554</v>
      </c>
      <c r="S260" s="108">
        <v>0.98000001907348633</v>
      </c>
      <c r="T260" s="163">
        <v>0</v>
      </c>
      <c r="U260" s="177">
        <f t="shared" si="103"/>
        <v>24</v>
      </c>
      <c r="V260" s="230">
        <v>56</v>
      </c>
      <c r="W260" s="188">
        <v>0.14084507042253522</v>
      </c>
      <c r="X260" s="183">
        <v>213</v>
      </c>
      <c r="Y260" s="225">
        <f t="shared" si="99"/>
        <v>0.19441649467652472</v>
      </c>
      <c r="Z260" s="184">
        <v>0.26584506034851074</v>
      </c>
      <c r="AA260" s="152">
        <v>0</v>
      </c>
      <c r="AB260" s="177">
        <f t="shared" si="104"/>
        <v>62</v>
      </c>
      <c r="AC260" s="234">
        <v>144</v>
      </c>
      <c r="AD260" s="155">
        <v>0</v>
      </c>
      <c r="AE260" s="221">
        <f t="shared" si="107"/>
        <v>2.142857142857143E-3</v>
      </c>
      <c r="AF260" s="222">
        <v>5.0000000000000001E-3</v>
      </c>
      <c r="AG260" s="31">
        <v>0</v>
      </c>
      <c r="AH260" s="239">
        <f t="shared" si="105"/>
        <v>11</v>
      </c>
      <c r="AI260" s="240">
        <v>25</v>
      </c>
      <c r="AJ260" s="48">
        <v>0</v>
      </c>
      <c r="AK260" s="246">
        <v>6</v>
      </c>
      <c r="AL260" s="247">
        <v>14</v>
      </c>
      <c r="AM260" s="31" t="s">
        <v>35</v>
      </c>
      <c r="AN260" s="32" t="s">
        <v>35</v>
      </c>
      <c r="AO260" s="34" t="s">
        <v>35</v>
      </c>
      <c r="AP260" s="31" t="s">
        <v>35</v>
      </c>
      <c r="AQ260" s="32" t="s">
        <v>35</v>
      </c>
      <c r="AR260" s="34" t="s">
        <v>35</v>
      </c>
      <c r="AS260" s="90">
        <v>0.92920353982300885</v>
      </c>
      <c r="AT260" s="91">
        <v>0.95</v>
      </c>
      <c r="AU260" s="91">
        <v>1</v>
      </c>
      <c r="AV260" s="31">
        <v>0</v>
      </c>
      <c r="AW260" s="252">
        <v>139</v>
      </c>
      <c r="AX260" s="253">
        <v>278</v>
      </c>
      <c r="AY260" s="158">
        <v>0</v>
      </c>
      <c r="AZ260" s="176">
        <f t="shared" si="106"/>
        <v>1</v>
      </c>
      <c r="BA260" s="159">
        <v>2</v>
      </c>
      <c r="BB260" s="31">
        <v>0</v>
      </c>
      <c r="BC260" s="258">
        <v>1</v>
      </c>
      <c r="BD260" s="240">
        <v>3</v>
      </c>
      <c r="BE260" s="31" t="s">
        <v>35</v>
      </c>
      <c r="BF260" s="32" t="s">
        <v>35</v>
      </c>
      <c r="BG260" s="34" t="s">
        <v>35</v>
      </c>
      <c r="BH260" s="83">
        <f t="shared" si="100"/>
        <v>11</v>
      </c>
      <c r="BI260" s="84">
        <f t="shared" si="101"/>
        <v>11</v>
      </c>
      <c r="BK260" s="1">
        <v>1</v>
      </c>
    </row>
    <row r="261" spans="1:63" ht="20.100000000000001" customHeight="1" x14ac:dyDescent="0.25">
      <c r="A261" s="25">
        <v>738</v>
      </c>
      <c r="B261" s="25">
        <v>90204</v>
      </c>
      <c r="C261" s="25" t="s">
        <v>344</v>
      </c>
      <c r="D261" s="25" t="s">
        <v>130</v>
      </c>
      <c r="E261" s="25" t="s">
        <v>355</v>
      </c>
      <c r="F261" s="26">
        <v>2</v>
      </c>
      <c r="G261" s="26">
        <v>5</v>
      </c>
      <c r="H261" s="100">
        <v>5</v>
      </c>
      <c r="I261" s="102" t="s">
        <v>797</v>
      </c>
      <c r="J261" s="101">
        <v>1</v>
      </c>
      <c r="K261" s="63">
        <v>0</v>
      </c>
      <c r="L261" s="64">
        <v>0</v>
      </c>
      <c r="M261" s="26">
        <v>2818</v>
      </c>
      <c r="N261" s="68">
        <v>36.630000000000003</v>
      </c>
      <c r="O261" s="103">
        <v>100</v>
      </c>
      <c r="P261" s="71">
        <v>0.84444444444444444</v>
      </c>
      <c r="Q261" s="72">
        <v>45</v>
      </c>
      <c r="R261" s="60">
        <f t="shared" si="102"/>
        <v>0.90253969071403384</v>
      </c>
      <c r="S261" s="108">
        <v>0.98000001907348633</v>
      </c>
      <c r="T261" s="163">
        <v>0</v>
      </c>
      <c r="U261" s="177">
        <f t="shared" si="103"/>
        <v>12</v>
      </c>
      <c r="V261" s="230">
        <v>28</v>
      </c>
      <c r="W261" s="188">
        <v>1.3333333333333334E-2</v>
      </c>
      <c r="X261" s="183">
        <v>75</v>
      </c>
      <c r="Y261" s="225">
        <f t="shared" si="99"/>
        <v>9.9047621261505847E-2</v>
      </c>
      <c r="Z261" s="184">
        <v>0.21333333849906921</v>
      </c>
      <c r="AA261" s="152">
        <v>0</v>
      </c>
      <c r="AB261" s="177">
        <f t="shared" si="104"/>
        <v>48</v>
      </c>
      <c r="AC261" s="234">
        <v>110</v>
      </c>
      <c r="AD261" s="31" t="s">
        <v>35</v>
      </c>
      <c r="AE261" s="32" t="s">
        <v>35</v>
      </c>
      <c r="AF261" s="34" t="s">
        <v>35</v>
      </c>
      <c r="AG261" s="31">
        <v>0</v>
      </c>
      <c r="AH261" s="239">
        <f t="shared" si="105"/>
        <v>11</v>
      </c>
      <c r="AI261" s="240">
        <v>25</v>
      </c>
      <c r="AJ261" s="48">
        <v>0</v>
      </c>
      <c r="AK261" s="246">
        <v>6</v>
      </c>
      <c r="AL261" s="247">
        <v>14</v>
      </c>
      <c r="AM261" s="31" t="s">
        <v>35</v>
      </c>
      <c r="AN261" s="32" t="s">
        <v>35</v>
      </c>
      <c r="AO261" s="34" t="s">
        <v>35</v>
      </c>
      <c r="AP261" s="31" t="s">
        <v>35</v>
      </c>
      <c r="AQ261" s="32" t="s">
        <v>35</v>
      </c>
      <c r="AR261" s="34" t="s">
        <v>35</v>
      </c>
      <c r="AS261" s="90">
        <v>0.5376344086021505</v>
      </c>
      <c r="AT261" s="91">
        <v>0.8</v>
      </c>
      <c r="AU261" s="91">
        <v>0.9</v>
      </c>
      <c r="AV261" s="31">
        <v>0</v>
      </c>
      <c r="AW261" s="252">
        <v>111</v>
      </c>
      <c r="AX261" s="253">
        <v>223</v>
      </c>
      <c r="AY261" s="158">
        <v>0</v>
      </c>
      <c r="AZ261" s="176">
        <f t="shared" si="106"/>
        <v>1</v>
      </c>
      <c r="BA261" s="159">
        <v>2</v>
      </c>
      <c r="BB261" s="31">
        <v>0</v>
      </c>
      <c r="BC261" s="258">
        <v>1</v>
      </c>
      <c r="BD261" s="240">
        <v>3</v>
      </c>
      <c r="BE261" s="31" t="s">
        <v>35</v>
      </c>
      <c r="BF261" s="32" t="s">
        <v>35</v>
      </c>
      <c r="BG261" s="34" t="s">
        <v>35</v>
      </c>
      <c r="BH261" s="83">
        <f t="shared" si="100"/>
        <v>10</v>
      </c>
      <c r="BI261" s="84">
        <f t="shared" si="101"/>
        <v>10</v>
      </c>
      <c r="BK261" s="1">
        <v>1</v>
      </c>
    </row>
    <row r="262" spans="1:63" ht="20.100000000000001" customHeight="1" x14ac:dyDescent="0.25">
      <c r="A262" s="25">
        <v>739</v>
      </c>
      <c r="B262" s="25">
        <v>90205</v>
      </c>
      <c r="C262" s="25" t="s">
        <v>344</v>
      </c>
      <c r="D262" s="25" t="s">
        <v>130</v>
      </c>
      <c r="E262" s="25" t="s">
        <v>356</v>
      </c>
      <c r="F262" s="26">
        <v>1</v>
      </c>
      <c r="G262" s="26">
        <v>2</v>
      </c>
      <c r="H262" s="100">
        <v>2</v>
      </c>
      <c r="I262" s="102" t="s">
        <v>794</v>
      </c>
      <c r="J262" s="101">
        <v>1</v>
      </c>
      <c r="K262" s="63">
        <v>0</v>
      </c>
      <c r="L262" s="64">
        <v>0</v>
      </c>
      <c r="M262" s="26">
        <v>2386</v>
      </c>
      <c r="N262" s="68">
        <v>59.45</v>
      </c>
      <c r="O262" s="103">
        <v>100</v>
      </c>
      <c r="P262" s="71">
        <v>0.93023255813953487</v>
      </c>
      <c r="Q262" s="72">
        <v>43</v>
      </c>
      <c r="R262" s="60">
        <f t="shared" si="102"/>
        <v>0.95156146996837121</v>
      </c>
      <c r="S262" s="108">
        <v>0.98000001907348633</v>
      </c>
      <c r="T262" s="163">
        <v>0</v>
      </c>
      <c r="U262" s="177">
        <f t="shared" si="103"/>
        <v>8</v>
      </c>
      <c r="V262" s="230">
        <v>18</v>
      </c>
      <c r="W262" s="188">
        <v>1.9607843137254902E-2</v>
      </c>
      <c r="X262" s="183">
        <v>51</v>
      </c>
      <c r="Y262" s="225">
        <f t="shared" si="99"/>
        <v>7.3179271207804097E-2</v>
      </c>
      <c r="Z262" s="184">
        <v>0.14460784196853638</v>
      </c>
      <c r="AA262" s="152">
        <v>0</v>
      </c>
      <c r="AB262" s="177">
        <f t="shared" si="104"/>
        <v>28</v>
      </c>
      <c r="AC262" s="234">
        <v>65</v>
      </c>
      <c r="AD262" s="155">
        <v>0</v>
      </c>
      <c r="AE262" s="221">
        <f t="shared" si="107"/>
        <v>2.142857142857143E-3</v>
      </c>
      <c r="AF262" s="222">
        <v>5.0000000000000001E-3</v>
      </c>
      <c r="AG262" s="31">
        <v>0</v>
      </c>
      <c r="AH262" s="239">
        <f t="shared" si="105"/>
        <v>11</v>
      </c>
      <c r="AI262" s="240">
        <v>25</v>
      </c>
      <c r="AJ262" s="48">
        <v>0</v>
      </c>
      <c r="AK262" s="246">
        <v>6</v>
      </c>
      <c r="AL262" s="247">
        <v>14</v>
      </c>
      <c r="AM262" s="31" t="s">
        <v>35</v>
      </c>
      <c r="AN262" s="32" t="s">
        <v>35</v>
      </c>
      <c r="AO262" s="34" t="s">
        <v>35</v>
      </c>
      <c r="AP262" s="31" t="s">
        <v>35</v>
      </c>
      <c r="AQ262" s="32" t="s">
        <v>35</v>
      </c>
      <c r="AR262" s="34" t="s">
        <v>35</v>
      </c>
      <c r="AS262" s="90">
        <v>0.81707317073170727</v>
      </c>
      <c r="AT262" s="91">
        <v>0.9</v>
      </c>
      <c r="AU262" s="91">
        <v>0.95</v>
      </c>
      <c r="AV262" s="31">
        <v>0</v>
      </c>
      <c r="AW262" s="252">
        <v>98</v>
      </c>
      <c r="AX262" s="253">
        <v>196</v>
      </c>
      <c r="AY262" s="158">
        <v>0</v>
      </c>
      <c r="AZ262" s="176">
        <f t="shared" si="106"/>
        <v>0</v>
      </c>
      <c r="BA262" s="159">
        <v>1</v>
      </c>
      <c r="BB262" s="31">
        <v>0</v>
      </c>
      <c r="BC262" s="258">
        <v>1</v>
      </c>
      <c r="BD262" s="240">
        <v>3</v>
      </c>
      <c r="BE262" s="31" t="s">
        <v>35</v>
      </c>
      <c r="BF262" s="32" t="s">
        <v>35</v>
      </c>
      <c r="BG262" s="34" t="s">
        <v>35</v>
      </c>
      <c r="BH262" s="83">
        <f t="shared" si="100"/>
        <v>10</v>
      </c>
      <c r="BI262" s="84">
        <f t="shared" si="101"/>
        <v>11</v>
      </c>
      <c r="BK262" s="1">
        <v>1</v>
      </c>
    </row>
    <row r="263" spans="1:63" ht="20.100000000000001" customHeight="1" x14ac:dyDescent="0.25">
      <c r="A263" s="25">
        <v>742</v>
      </c>
      <c r="B263" s="25">
        <v>90208</v>
      </c>
      <c r="C263" s="25" t="s">
        <v>344</v>
      </c>
      <c r="D263" s="25" t="s">
        <v>130</v>
      </c>
      <c r="E263" s="25" t="s">
        <v>357</v>
      </c>
      <c r="F263" s="26">
        <v>1</v>
      </c>
      <c r="G263" s="26">
        <v>3</v>
      </c>
      <c r="H263" s="100">
        <v>2</v>
      </c>
      <c r="I263" s="102" t="s">
        <v>794</v>
      </c>
      <c r="J263" s="101">
        <v>4</v>
      </c>
      <c r="K263" s="63">
        <v>1</v>
      </c>
      <c r="L263" s="64">
        <v>1</v>
      </c>
      <c r="M263" s="26">
        <v>7931</v>
      </c>
      <c r="N263" s="68">
        <v>55.65</v>
      </c>
      <c r="O263" s="103">
        <v>100</v>
      </c>
      <c r="P263" s="71">
        <v>0.89175257731958768</v>
      </c>
      <c r="Q263" s="72">
        <v>194</v>
      </c>
      <c r="R263" s="60">
        <f t="shared" si="102"/>
        <v>0.92389543936073515</v>
      </c>
      <c r="S263" s="108">
        <v>0.96675258874893188</v>
      </c>
      <c r="T263" s="163">
        <v>0</v>
      </c>
      <c r="U263" s="177">
        <f t="shared" si="103"/>
        <v>35</v>
      </c>
      <c r="V263" s="230">
        <v>80</v>
      </c>
      <c r="W263" s="188">
        <v>5.7915057915057917E-2</v>
      </c>
      <c r="X263" s="183">
        <v>259</v>
      </c>
      <c r="Y263" s="225">
        <f t="shared" si="99"/>
        <v>0.11148648811386097</v>
      </c>
      <c r="Z263" s="184">
        <v>0.18291506171226501</v>
      </c>
      <c r="AA263" s="152">
        <v>0</v>
      </c>
      <c r="AB263" s="177">
        <f t="shared" si="104"/>
        <v>134</v>
      </c>
      <c r="AC263" s="234">
        <v>311</v>
      </c>
      <c r="AD263" s="31" t="s">
        <v>35</v>
      </c>
      <c r="AE263" s="32" t="s">
        <v>35</v>
      </c>
      <c r="AF263" s="34" t="s">
        <v>35</v>
      </c>
      <c r="AG263" s="31">
        <v>0</v>
      </c>
      <c r="AH263" s="239">
        <f t="shared" si="105"/>
        <v>15</v>
      </c>
      <c r="AI263" s="240">
        <v>35</v>
      </c>
      <c r="AJ263" s="48">
        <v>0</v>
      </c>
      <c r="AK263" s="246">
        <v>6</v>
      </c>
      <c r="AL263" s="247">
        <v>14</v>
      </c>
      <c r="AM263" s="31" t="s">
        <v>35</v>
      </c>
      <c r="AN263" s="32" t="s">
        <v>35</v>
      </c>
      <c r="AO263" s="34" t="s">
        <v>35</v>
      </c>
      <c r="AP263" s="31" t="s">
        <v>35</v>
      </c>
      <c r="AQ263" s="32" t="s">
        <v>35</v>
      </c>
      <c r="AR263" s="34" t="s">
        <v>35</v>
      </c>
      <c r="AS263" s="90">
        <v>0.94285714285714284</v>
      </c>
      <c r="AT263" s="91">
        <v>0.95</v>
      </c>
      <c r="AU263" s="91">
        <v>1</v>
      </c>
      <c r="AV263" s="31">
        <v>0</v>
      </c>
      <c r="AW263" s="252">
        <v>184</v>
      </c>
      <c r="AX263" s="253">
        <v>368</v>
      </c>
      <c r="AY263" s="158">
        <v>0</v>
      </c>
      <c r="AZ263" s="176">
        <f t="shared" si="106"/>
        <v>1</v>
      </c>
      <c r="BA263" s="159">
        <v>2</v>
      </c>
      <c r="BB263" s="31">
        <v>0</v>
      </c>
      <c r="BC263" s="258">
        <v>1</v>
      </c>
      <c r="BD263" s="240">
        <v>3</v>
      </c>
      <c r="BE263" s="31" t="s">
        <v>35</v>
      </c>
      <c r="BF263" s="32" t="s">
        <v>35</v>
      </c>
      <c r="BG263" s="34" t="s">
        <v>35</v>
      </c>
      <c r="BH263" s="83">
        <f t="shared" si="100"/>
        <v>10</v>
      </c>
      <c r="BI263" s="84">
        <f t="shared" si="101"/>
        <v>10</v>
      </c>
      <c r="BK263" s="1">
        <v>1</v>
      </c>
    </row>
    <row r="264" spans="1:63" ht="20.100000000000001" customHeight="1" x14ac:dyDescent="0.25">
      <c r="A264" s="25">
        <v>744</v>
      </c>
      <c r="B264" s="25">
        <v>90302</v>
      </c>
      <c r="C264" s="25" t="s">
        <v>344</v>
      </c>
      <c r="D264" s="25" t="s">
        <v>358</v>
      </c>
      <c r="E264" s="25" t="s">
        <v>359</v>
      </c>
      <c r="F264" s="26">
        <v>1</v>
      </c>
      <c r="G264" s="26">
        <v>1</v>
      </c>
      <c r="H264" s="100">
        <v>2</v>
      </c>
      <c r="I264" s="102" t="s">
        <v>794</v>
      </c>
      <c r="J264" s="101">
        <v>4</v>
      </c>
      <c r="K264" s="63">
        <v>1</v>
      </c>
      <c r="L264" s="64">
        <v>1</v>
      </c>
      <c r="M264" s="26">
        <v>8161</v>
      </c>
      <c r="N264" s="68">
        <v>61.37</v>
      </c>
      <c r="O264" s="103">
        <v>100</v>
      </c>
      <c r="P264" s="71">
        <v>0.9194444444444444</v>
      </c>
      <c r="Q264" s="72">
        <v>360</v>
      </c>
      <c r="R264" s="60">
        <f t="shared" si="102"/>
        <v>0.94539683357117665</v>
      </c>
      <c r="S264" s="108">
        <v>0.98000001907348633</v>
      </c>
      <c r="T264" s="163">
        <v>0</v>
      </c>
      <c r="U264" s="177">
        <f t="shared" si="103"/>
        <v>46</v>
      </c>
      <c r="V264" s="230">
        <v>106</v>
      </c>
      <c r="W264" s="188">
        <v>0.24429223744292236</v>
      </c>
      <c r="X264" s="183">
        <v>438</v>
      </c>
      <c r="Y264" s="225">
        <f t="shared" si="99"/>
        <v>0.29786366257337832</v>
      </c>
      <c r="Z264" s="184">
        <v>0.36929222941398621</v>
      </c>
      <c r="AA264" s="152">
        <v>0</v>
      </c>
      <c r="AB264" s="177">
        <f t="shared" si="104"/>
        <v>159</v>
      </c>
      <c r="AC264" s="234">
        <v>369</v>
      </c>
      <c r="AD264" s="155">
        <v>0</v>
      </c>
      <c r="AE264" s="221">
        <f t="shared" si="107"/>
        <v>2.142857142857143E-3</v>
      </c>
      <c r="AF264" s="222">
        <v>5.0000000000000001E-3</v>
      </c>
      <c r="AG264" s="31">
        <v>0</v>
      </c>
      <c r="AH264" s="239">
        <f t="shared" si="105"/>
        <v>11</v>
      </c>
      <c r="AI264" s="240">
        <v>25</v>
      </c>
      <c r="AJ264" s="48">
        <v>0</v>
      </c>
      <c r="AK264" s="246">
        <v>6</v>
      </c>
      <c r="AL264" s="247">
        <v>14</v>
      </c>
      <c r="AM264" s="31" t="s">
        <v>35</v>
      </c>
      <c r="AN264" s="32" t="s">
        <v>35</v>
      </c>
      <c r="AO264" s="34" t="s">
        <v>35</v>
      </c>
      <c r="AP264" s="31" t="s">
        <v>35</v>
      </c>
      <c r="AQ264" s="32" t="s">
        <v>35</v>
      </c>
      <c r="AR264" s="34" t="s">
        <v>35</v>
      </c>
      <c r="AS264" s="90">
        <v>0.71276595744680848</v>
      </c>
      <c r="AT264" s="91">
        <v>0.8</v>
      </c>
      <c r="AU264" s="91">
        <v>0.9</v>
      </c>
      <c r="AV264" s="31">
        <v>0</v>
      </c>
      <c r="AW264" s="252">
        <v>170</v>
      </c>
      <c r="AX264" s="253">
        <v>341</v>
      </c>
      <c r="AY264" s="158" t="s">
        <v>35</v>
      </c>
      <c r="AZ264" s="223" t="str">
        <f t="shared" si="106"/>
        <v>No corresponde</v>
      </c>
      <c r="BA264" s="159" t="s">
        <v>35</v>
      </c>
      <c r="BB264" s="31">
        <v>0</v>
      </c>
      <c r="BC264" s="258">
        <v>1</v>
      </c>
      <c r="BD264" s="240">
        <v>3</v>
      </c>
      <c r="BE264" s="31" t="s">
        <v>35</v>
      </c>
      <c r="BF264" s="32" t="s">
        <v>35</v>
      </c>
      <c r="BG264" s="34" t="s">
        <v>35</v>
      </c>
      <c r="BH264" s="83">
        <f t="shared" si="100"/>
        <v>10</v>
      </c>
      <c r="BI264" s="84">
        <f t="shared" si="101"/>
        <v>10</v>
      </c>
      <c r="BK264" s="1">
        <v>1</v>
      </c>
    </row>
    <row r="265" spans="1:63" ht="20.100000000000001" customHeight="1" x14ac:dyDescent="0.25">
      <c r="A265" s="25">
        <v>746</v>
      </c>
      <c r="B265" s="25">
        <v>90304</v>
      </c>
      <c r="C265" s="25" t="s">
        <v>344</v>
      </c>
      <c r="D265" s="25" t="s">
        <v>358</v>
      </c>
      <c r="E265" s="25" t="s">
        <v>360</v>
      </c>
      <c r="F265" s="26">
        <v>2</v>
      </c>
      <c r="G265" s="26">
        <v>5</v>
      </c>
      <c r="H265" s="100">
        <v>5</v>
      </c>
      <c r="I265" s="102" t="s">
        <v>797</v>
      </c>
      <c r="J265" s="101">
        <v>1</v>
      </c>
      <c r="K265" s="63">
        <v>0</v>
      </c>
      <c r="L265" s="64">
        <v>0</v>
      </c>
      <c r="M265" s="26">
        <v>2647</v>
      </c>
      <c r="N265" s="68">
        <v>24.2</v>
      </c>
      <c r="O265" s="103">
        <v>100</v>
      </c>
      <c r="P265" s="71">
        <v>0.89380530973451322</v>
      </c>
      <c r="Q265" s="72">
        <v>226</v>
      </c>
      <c r="R265" s="60">
        <f t="shared" si="102"/>
        <v>0.930745899451216</v>
      </c>
      <c r="S265" s="108">
        <v>0.98000001907348633</v>
      </c>
      <c r="T265" s="163">
        <v>0</v>
      </c>
      <c r="U265" s="177">
        <f t="shared" si="103"/>
        <v>58</v>
      </c>
      <c r="V265" s="230">
        <v>135</v>
      </c>
      <c r="W265" s="188">
        <v>3.246753246753247E-3</v>
      </c>
      <c r="X265" s="183">
        <v>308</v>
      </c>
      <c r="Y265" s="225">
        <f t="shared" si="99"/>
        <v>8.8961040735908256E-2</v>
      </c>
      <c r="Z265" s="184">
        <v>0.20324675738811493</v>
      </c>
      <c r="AA265" s="152">
        <v>0</v>
      </c>
      <c r="AB265" s="177">
        <f t="shared" si="104"/>
        <v>90</v>
      </c>
      <c r="AC265" s="234">
        <v>208</v>
      </c>
      <c r="AD265" s="31" t="s">
        <v>35</v>
      </c>
      <c r="AE265" s="32" t="s">
        <v>35</v>
      </c>
      <c r="AF265" s="34" t="s">
        <v>35</v>
      </c>
      <c r="AG265" s="31">
        <v>0</v>
      </c>
      <c r="AH265" s="239">
        <f t="shared" si="105"/>
        <v>3</v>
      </c>
      <c r="AI265" s="240">
        <v>5</v>
      </c>
      <c r="AJ265" s="48">
        <v>0</v>
      </c>
      <c r="AK265" s="246">
        <v>2</v>
      </c>
      <c r="AL265" s="247">
        <v>10</v>
      </c>
      <c r="AM265" s="31" t="s">
        <v>35</v>
      </c>
      <c r="AN265" s="32" t="s">
        <v>35</v>
      </c>
      <c r="AO265" s="34" t="s">
        <v>35</v>
      </c>
      <c r="AP265" s="31" t="s">
        <v>35</v>
      </c>
      <c r="AQ265" s="32" t="s">
        <v>35</v>
      </c>
      <c r="AR265" s="34" t="s">
        <v>35</v>
      </c>
      <c r="AS265" s="90">
        <v>0.8928571428571429</v>
      </c>
      <c r="AT265" s="91">
        <v>0.9</v>
      </c>
      <c r="AU265" s="91">
        <v>0.95</v>
      </c>
      <c r="AV265" s="31">
        <v>0</v>
      </c>
      <c r="AW265" s="252">
        <v>74</v>
      </c>
      <c r="AX265" s="253">
        <v>148</v>
      </c>
      <c r="AY265" s="158">
        <v>0</v>
      </c>
      <c r="AZ265" s="176">
        <f t="shared" si="106"/>
        <v>1</v>
      </c>
      <c r="BA265" s="159">
        <v>2</v>
      </c>
      <c r="BB265" s="31">
        <v>0</v>
      </c>
      <c r="BC265" s="258">
        <v>1</v>
      </c>
      <c r="BD265" s="240">
        <v>3</v>
      </c>
      <c r="BE265" s="31" t="s">
        <v>35</v>
      </c>
      <c r="BF265" s="32" t="s">
        <v>35</v>
      </c>
      <c r="BG265" s="34" t="s">
        <v>35</v>
      </c>
      <c r="BH265" s="83">
        <f t="shared" si="100"/>
        <v>10</v>
      </c>
      <c r="BI265" s="84">
        <f t="shared" si="101"/>
        <v>10</v>
      </c>
      <c r="BK265" s="1">
        <v>1</v>
      </c>
    </row>
    <row r="266" spans="1:63" ht="20.100000000000001" customHeight="1" x14ac:dyDescent="0.25">
      <c r="A266" s="25">
        <v>747</v>
      </c>
      <c r="B266" s="25">
        <v>90305</v>
      </c>
      <c r="C266" s="25" t="s">
        <v>344</v>
      </c>
      <c r="D266" s="25" t="s">
        <v>358</v>
      </c>
      <c r="E266" s="25" t="s">
        <v>361</v>
      </c>
      <c r="F266" s="26">
        <v>1</v>
      </c>
      <c r="G266" s="26">
        <v>3</v>
      </c>
      <c r="H266" s="100">
        <v>3</v>
      </c>
      <c r="I266" s="101" t="s">
        <v>796</v>
      </c>
      <c r="J266" s="101">
        <v>4</v>
      </c>
      <c r="K266" s="63">
        <v>1</v>
      </c>
      <c r="L266" s="64">
        <v>1</v>
      </c>
      <c r="M266" s="26">
        <v>3554</v>
      </c>
      <c r="N266" s="68">
        <v>50.61</v>
      </c>
      <c r="O266" s="103">
        <v>100</v>
      </c>
      <c r="P266" s="71">
        <v>0.90909090909090906</v>
      </c>
      <c r="Q266" s="72">
        <v>33</v>
      </c>
      <c r="R266" s="60">
        <f t="shared" si="102"/>
        <v>0.93948052765487078</v>
      </c>
      <c r="S266" s="108">
        <v>0.98000001907348633</v>
      </c>
      <c r="T266" s="163">
        <v>0</v>
      </c>
      <c r="U266" s="177">
        <f t="shared" si="103"/>
        <v>9</v>
      </c>
      <c r="V266" s="230">
        <v>20</v>
      </c>
      <c r="W266" s="188">
        <v>0.14516129032258066</v>
      </c>
      <c r="X266" s="183">
        <v>62</v>
      </c>
      <c r="Y266" s="225">
        <f t="shared" si="99"/>
        <v>0.20944699892250623</v>
      </c>
      <c r="Z266" s="184">
        <v>0.29516127705574036</v>
      </c>
      <c r="AA266" s="152">
        <v>0</v>
      </c>
      <c r="AB266" s="177">
        <f t="shared" si="104"/>
        <v>12</v>
      </c>
      <c r="AC266" s="234">
        <v>27</v>
      </c>
      <c r="AD266" s="31" t="s">
        <v>35</v>
      </c>
      <c r="AE266" s="32" t="s">
        <v>35</v>
      </c>
      <c r="AF266" s="34" t="s">
        <v>35</v>
      </c>
      <c r="AG266" s="31">
        <v>0</v>
      </c>
      <c r="AH266" s="239">
        <f t="shared" si="105"/>
        <v>11</v>
      </c>
      <c r="AI266" s="240">
        <v>25</v>
      </c>
      <c r="AJ266" s="48">
        <v>0</v>
      </c>
      <c r="AK266" s="246">
        <v>2</v>
      </c>
      <c r="AL266" s="247">
        <v>10</v>
      </c>
      <c r="AM266" s="31" t="s">
        <v>35</v>
      </c>
      <c r="AN266" s="32" t="s">
        <v>35</v>
      </c>
      <c r="AO266" s="34" t="s">
        <v>35</v>
      </c>
      <c r="AP266" s="31" t="s">
        <v>35</v>
      </c>
      <c r="AQ266" s="32" t="s">
        <v>35</v>
      </c>
      <c r="AR266" s="34" t="s">
        <v>35</v>
      </c>
      <c r="AS266" s="90">
        <v>0.97402597402597402</v>
      </c>
      <c r="AT266" s="91">
        <v>1</v>
      </c>
      <c r="AU266" s="91">
        <v>1</v>
      </c>
      <c r="AV266" s="31">
        <v>0</v>
      </c>
      <c r="AW266" s="252">
        <v>52</v>
      </c>
      <c r="AX266" s="253">
        <v>105</v>
      </c>
      <c r="AY266" s="158">
        <v>0</v>
      </c>
      <c r="AZ266" s="176">
        <f t="shared" si="106"/>
        <v>1</v>
      </c>
      <c r="BA266" s="159">
        <v>2</v>
      </c>
      <c r="BB266" s="31">
        <v>0</v>
      </c>
      <c r="BC266" s="258">
        <v>1</v>
      </c>
      <c r="BD266" s="240">
        <v>3</v>
      </c>
      <c r="BE266" s="31" t="s">
        <v>35</v>
      </c>
      <c r="BF266" s="32" t="s">
        <v>35</v>
      </c>
      <c r="BG266" s="34" t="s">
        <v>35</v>
      </c>
      <c r="BH266" s="83">
        <f t="shared" si="100"/>
        <v>10</v>
      </c>
      <c r="BI266" s="84">
        <f t="shared" si="101"/>
        <v>10</v>
      </c>
      <c r="BK266" s="1">
        <v>1</v>
      </c>
    </row>
    <row r="267" spans="1:63" ht="20.100000000000001" customHeight="1" x14ac:dyDescent="0.25">
      <c r="A267" s="25">
        <v>748</v>
      </c>
      <c r="B267" s="25">
        <v>90306</v>
      </c>
      <c r="C267" s="25" t="s">
        <v>344</v>
      </c>
      <c r="D267" s="25" t="s">
        <v>358</v>
      </c>
      <c r="E267" s="25" t="s">
        <v>362</v>
      </c>
      <c r="F267" s="26">
        <v>1</v>
      </c>
      <c r="G267" s="26">
        <v>1</v>
      </c>
      <c r="H267" s="100">
        <v>1</v>
      </c>
      <c r="I267" s="102" t="s">
        <v>793</v>
      </c>
      <c r="J267" s="101">
        <v>4</v>
      </c>
      <c r="K267" s="63">
        <v>1</v>
      </c>
      <c r="L267" s="64">
        <v>0</v>
      </c>
      <c r="M267" s="26">
        <v>4137</v>
      </c>
      <c r="N267" s="68">
        <v>67.62</v>
      </c>
      <c r="O267" s="103">
        <v>100</v>
      </c>
      <c r="P267" s="71">
        <v>0.68503937007874016</v>
      </c>
      <c r="Q267" s="72">
        <v>127</v>
      </c>
      <c r="R267" s="60">
        <f t="shared" si="102"/>
        <v>0.70646793434670863</v>
      </c>
      <c r="S267" s="108">
        <v>0.7350393533706665</v>
      </c>
      <c r="T267" s="163">
        <v>0</v>
      </c>
      <c r="U267" s="177">
        <f t="shared" si="103"/>
        <v>18</v>
      </c>
      <c r="V267" s="230">
        <v>42</v>
      </c>
      <c r="W267" s="188">
        <v>0.21341463414634146</v>
      </c>
      <c r="X267" s="183">
        <v>164</v>
      </c>
      <c r="Y267" s="225">
        <f t="shared" si="99"/>
        <v>0.25627177662965728</v>
      </c>
      <c r="Z267" s="184">
        <v>0.31341463327407837</v>
      </c>
      <c r="AA267" s="152">
        <v>0</v>
      </c>
      <c r="AB267" s="177">
        <f t="shared" si="104"/>
        <v>66</v>
      </c>
      <c r="AC267" s="234">
        <v>154</v>
      </c>
      <c r="AD267" s="155">
        <v>0</v>
      </c>
      <c r="AE267" s="221">
        <f t="shared" si="107"/>
        <v>2.142857142857143E-3</v>
      </c>
      <c r="AF267" s="222">
        <v>5.0000000000000001E-3</v>
      </c>
      <c r="AG267" s="31">
        <v>0</v>
      </c>
      <c r="AH267" s="239">
        <f t="shared" si="105"/>
        <v>11</v>
      </c>
      <c r="AI267" s="240">
        <v>25</v>
      </c>
      <c r="AJ267" s="48">
        <v>0</v>
      </c>
      <c r="AK267" s="246">
        <v>2</v>
      </c>
      <c r="AL267" s="247">
        <v>10</v>
      </c>
      <c r="AM267" s="31" t="s">
        <v>35</v>
      </c>
      <c r="AN267" s="32" t="s">
        <v>35</v>
      </c>
      <c r="AO267" s="34" t="s">
        <v>35</v>
      </c>
      <c r="AP267" s="31" t="s">
        <v>35</v>
      </c>
      <c r="AQ267" s="32" t="s">
        <v>35</v>
      </c>
      <c r="AR267" s="34" t="s">
        <v>35</v>
      </c>
      <c r="AS267" s="90">
        <v>0.86614173228346458</v>
      </c>
      <c r="AT267" s="91">
        <v>0.9</v>
      </c>
      <c r="AU267" s="91">
        <v>0.95</v>
      </c>
      <c r="AV267" s="31">
        <v>0</v>
      </c>
      <c r="AW267" s="252">
        <v>175</v>
      </c>
      <c r="AX267" s="253">
        <v>350</v>
      </c>
      <c r="AY267" s="158">
        <v>0</v>
      </c>
      <c r="AZ267" s="176">
        <f t="shared" si="106"/>
        <v>1</v>
      </c>
      <c r="BA267" s="159">
        <v>3</v>
      </c>
      <c r="BB267" s="31">
        <v>0</v>
      </c>
      <c r="BC267" s="258">
        <v>1</v>
      </c>
      <c r="BD267" s="240">
        <v>3</v>
      </c>
      <c r="BE267" s="31" t="s">
        <v>35</v>
      </c>
      <c r="BF267" s="32" t="s">
        <v>35</v>
      </c>
      <c r="BG267" s="34" t="s">
        <v>35</v>
      </c>
      <c r="BH267" s="83">
        <f t="shared" si="100"/>
        <v>11</v>
      </c>
      <c r="BI267" s="84">
        <f t="shared" si="101"/>
        <v>11</v>
      </c>
      <c r="BK267" s="1">
        <v>1</v>
      </c>
    </row>
    <row r="268" spans="1:63" ht="20.100000000000001" customHeight="1" x14ac:dyDescent="0.25">
      <c r="A268" s="25">
        <v>751</v>
      </c>
      <c r="B268" s="25">
        <v>90309</v>
      </c>
      <c r="C268" s="25" t="s">
        <v>344</v>
      </c>
      <c r="D268" s="25" t="s">
        <v>358</v>
      </c>
      <c r="E268" s="25" t="s">
        <v>363</v>
      </c>
      <c r="F268" s="26">
        <v>2</v>
      </c>
      <c r="G268" s="26">
        <v>5</v>
      </c>
      <c r="H268" s="100">
        <v>5</v>
      </c>
      <c r="I268" s="102" t="s">
        <v>797</v>
      </c>
      <c r="J268" s="101">
        <v>1</v>
      </c>
      <c r="K268" s="63">
        <v>0</v>
      </c>
      <c r="L268" s="64">
        <v>0</v>
      </c>
      <c r="M268" s="26">
        <v>1789</v>
      </c>
      <c r="N268" s="68">
        <v>33.4</v>
      </c>
      <c r="O268" s="103">
        <v>100</v>
      </c>
      <c r="P268" s="71">
        <v>0.66666666666666663</v>
      </c>
      <c r="Q268" s="72">
        <v>36</v>
      </c>
      <c r="R268" s="60">
        <f t="shared" si="102"/>
        <v>0.73095237924939105</v>
      </c>
      <c r="S268" s="108">
        <v>0.81666666269302368</v>
      </c>
      <c r="T268" s="163">
        <v>0</v>
      </c>
      <c r="U268" s="177">
        <f t="shared" si="103"/>
        <v>9</v>
      </c>
      <c r="V268" s="230">
        <v>20</v>
      </c>
      <c r="W268" s="188">
        <v>0.3</v>
      </c>
      <c r="X268" s="183">
        <v>40</v>
      </c>
      <c r="Y268" s="225">
        <f t="shared" si="99"/>
        <v>0.38571428571428573</v>
      </c>
      <c r="Z268" s="184">
        <v>0.5</v>
      </c>
      <c r="AA268" s="152">
        <v>0</v>
      </c>
      <c r="AB268" s="177">
        <f t="shared" si="104"/>
        <v>24</v>
      </c>
      <c r="AC268" s="234">
        <v>56</v>
      </c>
      <c r="AD268" s="31" t="s">
        <v>35</v>
      </c>
      <c r="AE268" s="32" t="s">
        <v>35</v>
      </c>
      <c r="AF268" s="34" t="s">
        <v>35</v>
      </c>
      <c r="AG268" s="31">
        <v>0</v>
      </c>
      <c r="AH268" s="239">
        <f t="shared" si="105"/>
        <v>3</v>
      </c>
      <c r="AI268" s="240">
        <v>5</v>
      </c>
      <c r="AJ268" s="48">
        <v>0</v>
      </c>
      <c r="AK268" s="246">
        <v>2</v>
      </c>
      <c r="AL268" s="247">
        <v>10</v>
      </c>
      <c r="AM268" s="31" t="s">
        <v>35</v>
      </c>
      <c r="AN268" s="32" t="s">
        <v>35</v>
      </c>
      <c r="AO268" s="34" t="s">
        <v>35</v>
      </c>
      <c r="AP268" s="31" t="s">
        <v>35</v>
      </c>
      <c r="AQ268" s="32" t="s">
        <v>35</v>
      </c>
      <c r="AR268" s="34" t="s">
        <v>35</v>
      </c>
      <c r="AS268" s="90">
        <v>0.96226415094339623</v>
      </c>
      <c r="AT268" s="91">
        <v>1</v>
      </c>
      <c r="AU268" s="91">
        <v>1</v>
      </c>
      <c r="AV268" s="31">
        <v>0</v>
      </c>
      <c r="AW268" s="252">
        <v>61</v>
      </c>
      <c r="AX268" s="253">
        <v>122</v>
      </c>
      <c r="AY268" s="158">
        <v>0</v>
      </c>
      <c r="AZ268" s="176">
        <f t="shared" si="106"/>
        <v>0</v>
      </c>
      <c r="BA268" s="159">
        <v>1</v>
      </c>
      <c r="BB268" s="31">
        <v>0</v>
      </c>
      <c r="BC268" s="258">
        <v>1</v>
      </c>
      <c r="BD268" s="240">
        <v>3</v>
      </c>
      <c r="BE268" s="31" t="s">
        <v>35</v>
      </c>
      <c r="BF268" s="32" t="s">
        <v>35</v>
      </c>
      <c r="BG268" s="34" t="s">
        <v>35</v>
      </c>
      <c r="BH268" s="83">
        <f t="shared" si="100"/>
        <v>9</v>
      </c>
      <c r="BI268" s="84">
        <f t="shared" si="101"/>
        <v>10</v>
      </c>
      <c r="BK268" s="1">
        <v>1</v>
      </c>
    </row>
    <row r="269" spans="1:63" ht="20.100000000000001" customHeight="1" x14ac:dyDescent="0.25">
      <c r="A269" s="25">
        <v>752</v>
      </c>
      <c r="B269" s="25">
        <v>90310</v>
      </c>
      <c r="C269" s="25" t="s">
        <v>344</v>
      </c>
      <c r="D269" s="25" t="s">
        <v>358</v>
      </c>
      <c r="E269" s="25" t="s">
        <v>364</v>
      </c>
      <c r="F269" s="26">
        <v>2</v>
      </c>
      <c r="G269" s="26">
        <v>5</v>
      </c>
      <c r="H269" s="100">
        <v>3</v>
      </c>
      <c r="I269" s="101" t="s">
        <v>796</v>
      </c>
      <c r="J269" s="101">
        <v>4</v>
      </c>
      <c r="K269" s="63">
        <v>1</v>
      </c>
      <c r="L269" s="64">
        <v>1</v>
      </c>
      <c r="M269" s="26">
        <v>7781</v>
      </c>
      <c r="N269" s="68">
        <v>41.05</v>
      </c>
      <c r="O269" s="103">
        <v>100</v>
      </c>
      <c r="P269" s="71">
        <v>0.76666666666666672</v>
      </c>
      <c r="Q269" s="72">
        <v>30</v>
      </c>
      <c r="R269" s="60">
        <f t="shared" si="102"/>
        <v>0.80952381292978925</v>
      </c>
      <c r="S269" s="108">
        <v>0.86666667461395264</v>
      </c>
      <c r="T269" s="163">
        <v>0</v>
      </c>
      <c r="U269" s="177">
        <f t="shared" si="103"/>
        <v>8</v>
      </c>
      <c r="V269" s="230">
        <v>18</v>
      </c>
      <c r="W269" s="188">
        <v>0.43243243243243246</v>
      </c>
      <c r="X269" s="183">
        <v>37</v>
      </c>
      <c r="Y269" s="225">
        <f t="shared" si="99"/>
        <v>0.49671815376023987</v>
      </c>
      <c r="Z269" s="184">
        <v>0.58243244886398315</v>
      </c>
      <c r="AA269" s="152">
        <v>0</v>
      </c>
      <c r="AB269" s="177">
        <f t="shared" si="104"/>
        <v>18</v>
      </c>
      <c r="AC269" s="234">
        <v>41</v>
      </c>
      <c r="AD269" s="31" t="s">
        <v>35</v>
      </c>
      <c r="AE269" s="32" t="s">
        <v>35</v>
      </c>
      <c r="AF269" s="34" t="s">
        <v>35</v>
      </c>
      <c r="AG269" s="31">
        <v>0</v>
      </c>
      <c r="AH269" s="239">
        <f t="shared" si="105"/>
        <v>15</v>
      </c>
      <c r="AI269" s="240">
        <v>35</v>
      </c>
      <c r="AJ269" s="48">
        <v>0</v>
      </c>
      <c r="AK269" s="246">
        <v>2</v>
      </c>
      <c r="AL269" s="247">
        <v>10</v>
      </c>
      <c r="AM269" s="31" t="s">
        <v>35</v>
      </c>
      <c r="AN269" s="32" t="s">
        <v>35</v>
      </c>
      <c r="AO269" s="34" t="s">
        <v>35</v>
      </c>
      <c r="AP269" s="31" t="s">
        <v>35</v>
      </c>
      <c r="AQ269" s="32" t="s">
        <v>35</v>
      </c>
      <c r="AR269" s="34" t="s">
        <v>35</v>
      </c>
      <c r="AS269" s="90">
        <v>0.95833333333333337</v>
      </c>
      <c r="AT269" s="91">
        <v>1</v>
      </c>
      <c r="AU269" s="91">
        <v>1</v>
      </c>
      <c r="AV269" s="31">
        <v>0</v>
      </c>
      <c r="AW269" s="252">
        <v>43</v>
      </c>
      <c r="AX269" s="253">
        <v>86</v>
      </c>
      <c r="AY269" s="158">
        <v>0</v>
      </c>
      <c r="AZ269" s="176">
        <f t="shared" si="106"/>
        <v>0</v>
      </c>
      <c r="BA269" s="159">
        <v>1</v>
      </c>
      <c r="BB269" s="31">
        <v>0</v>
      </c>
      <c r="BC269" s="258">
        <v>1</v>
      </c>
      <c r="BD269" s="240">
        <v>3</v>
      </c>
      <c r="BE269" s="31" t="s">
        <v>35</v>
      </c>
      <c r="BF269" s="32" t="s">
        <v>35</v>
      </c>
      <c r="BG269" s="34" t="s">
        <v>35</v>
      </c>
      <c r="BH269" s="83">
        <f t="shared" si="100"/>
        <v>9</v>
      </c>
      <c r="BI269" s="84">
        <f t="shared" si="101"/>
        <v>10</v>
      </c>
      <c r="BK269" s="1">
        <v>1</v>
      </c>
    </row>
    <row r="270" spans="1:63" ht="20.100000000000001" customHeight="1" x14ac:dyDescent="0.25">
      <c r="A270" s="25">
        <v>753</v>
      </c>
      <c r="B270" s="25">
        <v>90311</v>
      </c>
      <c r="C270" s="25" t="s">
        <v>344</v>
      </c>
      <c r="D270" s="25" t="s">
        <v>358</v>
      </c>
      <c r="E270" s="25" t="s">
        <v>365</v>
      </c>
      <c r="F270" s="26">
        <v>1</v>
      </c>
      <c r="G270" s="26">
        <v>2</v>
      </c>
      <c r="H270" s="100">
        <v>2</v>
      </c>
      <c r="I270" s="102" t="s">
        <v>794</v>
      </c>
      <c r="J270" s="101">
        <v>1</v>
      </c>
      <c r="K270" s="63">
        <v>0</v>
      </c>
      <c r="L270" s="64">
        <v>0</v>
      </c>
      <c r="M270" s="26">
        <v>2717</v>
      </c>
      <c r="N270" s="68">
        <v>58.34</v>
      </c>
      <c r="O270" s="103">
        <v>100</v>
      </c>
      <c r="P270" s="71">
        <v>0.73809523809523814</v>
      </c>
      <c r="Q270" s="72">
        <v>42</v>
      </c>
      <c r="R270" s="60">
        <f t="shared" si="102"/>
        <v>0.7702380840470191</v>
      </c>
      <c r="S270" s="108">
        <v>0.81309521198272705</v>
      </c>
      <c r="T270" s="163">
        <v>0</v>
      </c>
      <c r="U270" s="177">
        <f t="shared" si="103"/>
        <v>9</v>
      </c>
      <c r="V270" s="230">
        <v>21</v>
      </c>
      <c r="W270" s="188">
        <v>0.26865671641791045</v>
      </c>
      <c r="X270" s="183">
        <v>67</v>
      </c>
      <c r="Y270" s="225">
        <f t="shared" si="99"/>
        <v>0.32222815108960118</v>
      </c>
      <c r="Z270" s="184">
        <v>0.39365673065185547</v>
      </c>
      <c r="AA270" s="152">
        <v>0</v>
      </c>
      <c r="AB270" s="177">
        <f t="shared" si="104"/>
        <v>25</v>
      </c>
      <c r="AC270" s="234">
        <v>57</v>
      </c>
      <c r="AD270" s="155">
        <v>0</v>
      </c>
      <c r="AE270" s="221">
        <f t="shared" si="107"/>
        <v>2.142857142857143E-3</v>
      </c>
      <c r="AF270" s="222">
        <v>5.0000000000000001E-3</v>
      </c>
      <c r="AG270" s="31">
        <v>0</v>
      </c>
      <c r="AH270" s="239">
        <f t="shared" si="105"/>
        <v>7</v>
      </c>
      <c r="AI270" s="240">
        <v>15</v>
      </c>
      <c r="AJ270" s="48">
        <v>0</v>
      </c>
      <c r="AK270" s="246">
        <v>2</v>
      </c>
      <c r="AL270" s="247">
        <v>10</v>
      </c>
      <c r="AM270" s="31" t="s">
        <v>35</v>
      </c>
      <c r="AN270" s="32" t="s">
        <v>35</v>
      </c>
      <c r="AO270" s="34" t="s">
        <v>35</v>
      </c>
      <c r="AP270" s="31" t="s">
        <v>35</v>
      </c>
      <c r="AQ270" s="32" t="s">
        <v>35</v>
      </c>
      <c r="AR270" s="34" t="s">
        <v>35</v>
      </c>
      <c r="AS270" s="90">
        <v>0.93220338983050843</v>
      </c>
      <c r="AT270" s="91">
        <v>0.95</v>
      </c>
      <c r="AU270" s="91">
        <v>1</v>
      </c>
      <c r="AV270" s="31">
        <v>0</v>
      </c>
      <c r="AW270" s="252">
        <v>75</v>
      </c>
      <c r="AX270" s="253">
        <v>150</v>
      </c>
      <c r="AY270" s="158">
        <v>0</v>
      </c>
      <c r="AZ270" s="176">
        <f t="shared" si="106"/>
        <v>0</v>
      </c>
      <c r="BA270" s="159">
        <v>1</v>
      </c>
      <c r="BB270" s="31">
        <v>0</v>
      </c>
      <c r="BC270" s="258">
        <v>1</v>
      </c>
      <c r="BD270" s="240">
        <v>3</v>
      </c>
      <c r="BE270" s="31" t="s">
        <v>35</v>
      </c>
      <c r="BF270" s="32" t="s">
        <v>35</v>
      </c>
      <c r="BG270" s="34" t="s">
        <v>35</v>
      </c>
      <c r="BH270" s="83">
        <f t="shared" si="100"/>
        <v>10</v>
      </c>
      <c r="BI270" s="84">
        <f t="shared" si="101"/>
        <v>11</v>
      </c>
      <c r="BK270" s="1">
        <v>1</v>
      </c>
    </row>
    <row r="271" spans="1:63" ht="20.100000000000001" customHeight="1" x14ac:dyDescent="0.25">
      <c r="A271" s="25">
        <v>756</v>
      </c>
      <c r="B271" s="25">
        <v>90402</v>
      </c>
      <c r="C271" s="25" t="s">
        <v>344</v>
      </c>
      <c r="D271" s="25" t="s">
        <v>366</v>
      </c>
      <c r="E271" s="25" t="s">
        <v>367</v>
      </c>
      <c r="F271" s="26">
        <v>1</v>
      </c>
      <c r="G271" s="26">
        <v>4</v>
      </c>
      <c r="H271" s="100">
        <v>3</v>
      </c>
      <c r="I271" s="101" t="s">
        <v>796</v>
      </c>
      <c r="J271" s="101">
        <v>1</v>
      </c>
      <c r="K271" s="63">
        <v>0</v>
      </c>
      <c r="L271" s="64">
        <v>0</v>
      </c>
      <c r="M271" s="26">
        <v>1429</v>
      </c>
      <c r="N271" s="68">
        <v>43.51</v>
      </c>
      <c r="O271" s="103">
        <v>100</v>
      </c>
      <c r="P271" s="71">
        <v>0.80645161290322576</v>
      </c>
      <c r="Q271" s="72">
        <v>31</v>
      </c>
      <c r="R271" s="60">
        <f t="shared" si="102"/>
        <v>0.84930876845038983</v>
      </c>
      <c r="S271" s="108">
        <v>0.90645164251327515</v>
      </c>
      <c r="T271" s="163">
        <v>0</v>
      </c>
      <c r="U271" s="177">
        <f t="shared" si="103"/>
        <v>5</v>
      </c>
      <c r="V271" s="230">
        <v>10</v>
      </c>
      <c r="W271" s="188">
        <v>0</v>
      </c>
      <c r="X271" s="183">
        <v>37</v>
      </c>
      <c r="Y271" s="225">
        <f t="shared" si="99"/>
        <v>6.4285716840199056E-2</v>
      </c>
      <c r="Z271" s="184">
        <v>0.15000000596046448</v>
      </c>
      <c r="AA271" s="152">
        <v>0</v>
      </c>
      <c r="AB271" s="177">
        <f t="shared" si="104"/>
        <v>21</v>
      </c>
      <c r="AC271" s="234">
        <v>47</v>
      </c>
      <c r="AD271" s="31" t="s">
        <v>35</v>
      </c>
      <c r="AE271" s="32" t="s">
        <v>35</v>
      </c>
      <c r="AF271" s="34" t="s">
        <v>35</v>
      </c>
      <c r="AG271" s="31">
        <v>0</v>
      </c>
      <c r="AH271" s="239">
        <f t="shared" si="105"/>
        <v>3</v>
      </c>
      <c r="AI271" s="240">
        <v>5</v>
      </c>
      <c r="AJ271" s="48">
        <v>0</v>
      </c>
      <c r="AK271" s="246">
        <v>2</v>
      </c>
      <c r="AL271" s="247">
        <v>10</v>
      </c>
      <c r="AM271" s="31" t="s">
        <v>35</v>
      </c>
      <c r="AN271" s="32" t="s">
        <v>35</v>
      </c>
      <c r="AO271" s="34" t="s">
        <v>35</v>
      </c>
      <c r="AP271" s="31" t="s">
        <v>35</v>
      </c>
      <c r="AQ271" s="32" t="s">
        <v>35</v>
      </c>
      <c r="AR271" s="34" t="s">
        <v>35</v>
      </c>
      <c r="AS271" s="90">
        <v>0.78947368421052633</v>
      </c>
      <c r="AT271" s="91">
        <v>0.8</v>
      </c>
      <c r="AU271" s="91">
        <v>0.9</v>
      </c>
      <c r="AV271" s="31">
        <v>0</v>
      </c>
      <c r="AW271" s="252">
        <v>75</v>
      </c>
      <c r="AX271" s="253">
        <v>151</v>
      </c>
      <c r="AY271" s="158">
        <v>0</v>
      </c>
      <c r="AZ271" s="176">
        <f t="shared" si="106"/>
        <v>0</v>
      </c>
      <c r="BA271" s="159">
        <v>1</v>
      </c>
      <c r="BB271" s="31">
        <v>0</v>
      </c>
      <c r="BC271" s="258">
        <v>1</v>
      </c>
      <c r="BD271" s="240">
        <v>3</v>
      </c>
      <c r="BE271" s="31" t="s">
        <v>35</v>
      </c>
      <c r="BF271" s="32" t="s">
        <v>35</v>
      </c>
      <c r="BG271" s="34" t="s">
        <v>35</v>
      </c>
      <c r="BH271" s="83">
        <f t="shared" si="100"/>
        <v>9</v>
      </c>
      <c r="BI271" s="84">
        <f t="shared" si="101"/>
        <v>10</v>
      </c>
      <c r="BK271" s="1">
        <v>1</v>
      </c>
    </row>
    <row r="272" spans="1:63" ht="20.100000000000001" customHeight="1" x14ac:dyDescent="0.25">
      <c r="A272" s="25">
        <v>757</v>
      </c>
      <c r="B272" s="25">
        <v>90403</v>
      </c>
      <c r="C272" s="25" t="s">
        <v>344</v>
      </c>
      <c r="D272" s="25" t="s">
        <v>366</v>
      </c>
      <c r="E272" s="25" t="s">
        <v>368</v>
      </c>
      <c r="F272" s="26">
        <v>2</v>
      </c>
      <c r="G272" s="26">
        <v>4</v>
      </c>
      <c r="H272" s="100">
        <v>3</v>
      </c>
      <c r="I272" s="101" t="s">
        <v>796</v>
      </c>
      <c r="J272" s="101">
        <v>1</v>
      </c>
      <c r="K272" s="63">
        <v>0</v>
      </c>
      <c r="L272" s="64">
        <v>0</v>
      </c>
      <c r="M272" s="26">
        <v>2260</v>
      </c>
      <c r="N272" s="68">
        <v>41.56</v>
      </c>
      <c r="O272" s="103">
        <v>100</v>
      </c>
      <c r="P272" s="71">
        <v>0.49275362318840582</v>
      </c>
      <c r="Q272" s="72">
        <v>69</v>
      </c>
      <c r="R272" s="60">
        <f t="shared" si="102"/>
        <v>0.53561077700391813</v>
      </c>
      <c r="S272" s="108">
        <v>0.59275364875793457</v>
      </c>
      <c r="T272" s="163">
        <v>0</v>
      </c>
      <c r="U272" s="177">
        <f t="shared" si="103"/>
        <v>12</v>
      </c>
      <c r="V272" s="230">
        <v>26</v>
      </c>
      <c r="W272" s="188">
        <v>0.21276595744680851</v>
      </c>
      <c r="X272" s="183">
        <v>94</v>
      </c>
      <c r="Y272" s="225">
        <f t="shared" si="99"/>
        <v>0.27705167618928345</v>
      </c>
      <c r="Z272" s="184">
        <v>0.36276596784591675</v>
      </c>
      <c r="AA272" s="152">
        <v>0</v>
      </c>
      <c r="AB272" s="177">
        <f t="shared" si="104"/>
        <v>41</v>
      </c>
      <c r="AC272" s="234">
        <v>95</v>
      </c>
      <c r="AD272" s="31" t="s">
        <v>35</v>
      </c>
      <c r="AE272" s="32" t="s">
        <v>35</v>
      </c>
      <c r="AF272" s="34" t="s">
        <v>35</v>
      </c>
      <c r="AG272" s="31">
        <v>0</v>
      </c>
      <c r="AH272" s="239">
        <f t="shared" si="105"/>
        <v>7</v>
      </c>
      <c r="AI272" s="240">
        <v>15</v>
      </c>
      <c r="AJ272" s="48">
        <v>0</v>
      </c>
      <c r="AK272" s="246">
        <v>2</v>
      </c>
      <c r="AL272" s="247">
        <v>10</v>
      </c>
      <c r="AM272" s="31" t="s">
        <v>35</v>
      </c>
      <c r="AN272" s="32" t="s">
        <v>35</v>
      </c>
      <c r="AO272" s="34" t="s">
        <v>35</v>
      </c>
      <c r="AP272" s="31" t="s">
        <v>35</v>
      </c>
      <c r="AQ272" s="32" t="s">
        <v>35</v>
      </c>
      <c r="AR272" s="34" t="s">
        <v>35</v>
      </c>
      <c r="AS272" s="90">
        <v>0.98113207547169812</v>
      </c>
      <c r="AT272" s="91">
        <v>1</v>
      </c>
      <c r="AU272" s="91">
        <v>1</v>
      </c>
      <c r="AV272" s="31">
        <v>0</v>
      </c>
      <c r="AW272" s="252">
        <v>91</v>
      </c>
      <c r="AX272" s="253">
        <v>182</v>
      </c>
      <c r="AY272" s="158">
        <v>0</v>
      </c>
      <c r="AZ272" s="176">
        <f t="shared" si="106"/>
        <v>1</v>
      </c>
      <c r="BA272" s="159">
        <v>2</v>
      </c>
      <c r="BB272" s="31">
        <v>0</v>
      </c>
      <c r="BC272" s="258">
        <v>1</v>
      </c>
      <c r="BD272" s="240">
        <v>3</v>
      </c>
      <c r="BE272" s="31" t="s">
        <v>35</v>
      </c>
      <c r="BF272" s="32" t="s">
        <v>35</v>
      </c>
      <c r="BG272" s="34" t="s">
        <v>35</v>
      </c>
      <c r="BH272" s="83">
        <f t="shared" si="100"/>
        <v>10</v>
      </c>
      <c r="BI272" s="84">
        <f t="shared" si="101"/>
        <v>10</v>
      </c>
      <c r="BK272" s="1">
        <v>1</v>
      </c>
    </row>
    <row r="273" spans="1:63" ht="20.100000000000001" customHeight="1" x14ac:dyDescent="0.25">
      <c r="A273" s="25">
        <v>758</v>
      </c>
      <c r="B273" s="25">
        <v>90404</v>
      </c>
      <c r="C273" s="25" t="s">
        <v>344</v>
      </c>
      <c r="D273" s="25" t="s">
        <v>366</v>
      </c>
      <c r="E273" s="25" t="s">
        <v>369</v>
      </c>
      <c r="F273" s="26">
        <v>1</v>
      </c>
      <c r="G273" s="26">
        <v>3</v>
      </c>
      <c r="H273" s="100">
        <v>3</v>
      </c>
      <c r="I273" s="101" t="s">
        <v>796</v>
      </c>
      <c r="J273" s="101">
        <v>1</v>
      </c>
      <c r="K273" s="63">
        <v>0</v>
      </c>
      <c r="L273" s="64">
        <v>0</v>
      </c>
      <c r="M273" s="26">
        <v>1442</v>
      </c>
      <c r="N273" s="68">
        <v>48.36</v>
      </c>
      <c r="O273" s="103">
        <v>100</v>
      </c>
      <c r="P273" s="71">
        <v>0.94117647058823528</v>
      </c>
      <c r="Q273" s="72">
        <v>34</v>
      </c>
      <c r="R273" s="60">
        <f t="shared" si="102"/>
        <v>0.95781513422477149</v>
      </c>
      <c r="S273" s="108">
        <v>0.98000001907348633</v>
      </c>
      <c r="T273" s="163">
        <v>0</v>
      </c>
      <c r="U273" s="177">
        <f t="shared" si="103"/>
        <v>7</v>
      </c>
      <c r="V273" s="230">
        <v>16</v>
      </c>
      <c r="W273" s="188">
        <v>0</v>
      </c>
      <c r="X273" s="183">
        <v>52</v>
      </c>
      <c r="Y273" s="225">
        <f t="shared" si="99"/>
        <v>6.4285716840199056E-2</v>
      </c>
      <c r="Z273" s="184">
        <v>0.15000000596046448</v>
      </c>
      <c r="AA273" s="152">
        <v>0</v>
      </c>
      <c r="AB273" s="177">
        <f t="shared" si="104"/>
        <v>19</v>
      </c>
      <c r="AC273" s="234">
        <v>44</v>
      </c>
      <c r="AD273" s="31" t="s">
        <v>35</v>
      </c>
      <c r="AE273" s="32" t="s">
        <v>35</v>
      </c>
      <c r="AF273" s="34" t="s">
        <v>35</v>
      </c>
      <c r="AG273" s="31">
        <v>0</v>
      </c>
      <c r="AH273" s="239">
        <f t="shared" si="105"/>
        <v>3</v>
      </c>
      <c r="AI273" s="240">
        <v>5</v>
      </c>
      <c r="AJ273" s="48">
        <v>0</v>
      </c>
      <c r="AK273" s="246">
        <v>2</v>
      </c>
      <c r="AL273" s="247">
        <v>10</v>
      </c>
      <c r="AM273" s="31" t="s">
        <v>35</v>
      </c>
      <c r="AN273" s="32" t="s">
        <v>35</v>
      </c>
      <c r="AO273" s="34" t="s">
        <v>35</v>
      </c>
      <c r="AP273" s="31" t="s">
        <v>35</v>
      </c>
      <c r="AQ273" s="32" t="s">
        <v>35</v>
      </c>
      <c r="AR273" s="34" t="s">
        <v>35</v>
      </c>
      <c r="AS273" s="90">
        <v>0.77358490566037741</v>
      </c>
      <c r="AT273" s="91">
        <v>0.8</v>
      </c>
      <c r="AU273" s="91">
        <v>0.9</v>
      </c>
      <c r="AV273" s="31">
        <v>0</v>
      </c>
      <c r="AW273" s="252">
        <v>60</v>
      </c>
      <c r="AX273" s="253">
        <v>120</v>
      </c>
      <c r="AY273" s="158">
        <v>0</v>
      </c>
      <c r="AZ273" s="176">
        <f t="shared" si="106"/>
        <v>0</v>
      </c>
      <c r="BA273" s="159">
        <v>1</v>
      </c>
      <c r="BB273" s="31">
        <v>0</v>
      </c>
      <c r="BC273" s="258">
        <v>1</v>
      </c>
      <c r="BD273" s="240">
        <v>3</v>
      </c>
      <c r="BE273" s="31" t="s">
        <v>35</v>
      </c>
      <c r="BF273" s="32" t="s">
        <v>35</v>
      </c>
      <c r="BG273" s="34" t="s">
        <v>35</v>
      </c>
      <c r="BH273" s="83">
        <f t="shared" si="100"/>
        <v>9</v>
      </c>
      <c r="BI273" s="84">
        <f t="shared" si="101"/>
        <v>10</v>
      </c>
      <c r="BK273" s="1">
        <v>1</v>
      </c>
    </row>
    <row r="274" spans="1:63" ht="20.100000000000001" customHeight="1" x14ac:dyDescent="0.25">
      <c r="A274" s="25">
        <v>759</v>
      </c>
      <c r="B274" s="25">
        <v>90405</v>
      </c>
      <c r="C274" s="25" t="s">
        <v>344</v>
      </c>
      <c r="D274" s="25" t="s">
        <v>366</v>
      </c>
      <c r="E274" s="25" t="s">
        <v>370</v>
      </c>
      <c r="F274" s="26">
        <v>1</v>
      </c>
      <c r="G274" s="26">
        <v>3</v>
      </c>
      <c r="H274" s="100">
        <v>3</v>
      </c>
      <c r="I274" s="101" t="s">
        <v>796</v>
      </c>
      <c r="J274" s="101">
        <v>1</v>
      </c>
      <c r="K274" s="63">
        <v>0</v>
      </c>
      <c r="L274" s="64">
        <v>0</v>
      </c>
      <c r="M274" s="26">
        <v>1225</v>
      </c>
      <c r="N274" s="68">
        <v>50.74</v>
      </c>
      <c r="O274" s="103">
        <v>100</v>
      </c>
      <c r="P274" s="71">
        <v>0.5</v>
      </c>
      <c r="Q274" s="72">
        <v>38</v>
      </c>
      <c r="R274" s="60">
        <f t="shared" si="102"/>
        <v>0.54285715307508198</v>
      </c>
      <c r="S274" s="108">
        <v>0.60000002384185791</v>
      </c>
      <c r="T274" s="163">
        <v>0</v>
      </c>
      <c r="U274" s="177">
        <f t="shared" si="103"/>
        <v>6</v>
      </c>
      <c r="V274" s="230">
        <v>12</v>
      </c>
      <c r="W274" s="188">
        <v>0</v>
      </c>
      <c r="X274" s="183">
        <v>43</v>
      </c>
      <c r="Y274" s="225">
        <f t="shared" si="99"/>
        <v>6.4285716840199056E-2</v>
      </c>
      <c r="Z274" s="184">
        <v>0.15000000596046448</v>
      </c>
      <c r="AA274" s="152">
        <v>0</v>
      </c>
      <c r="AB274" s="177">
        <f t="shared" si="104"/>
        <v>25</v>
      </c>
      <c r="AC274" s="234">
        <v>58</v>
      </c>
      <c r="AD274" s="31" t="s">
        <v>35</v>
      </c>
      <c r="AE274" s="32" t="s">
        <v>35</v>
      </c>
      <c r="AF274" s="34" t="s">
        <v>35</v>
      </c>
      <c r="AG274" s="31">
        <v>0</v>
      </c>
      <c r="AH274" s="239">
        <f t="shared" si="105"/>
        <v>3</v>
      </c>
      <c r="AI274" s="240">
        <v>5</v>
      </c>
      <c r="AJ274" s="48">
        <v>0</v>
      </c>
      <c r="AK274" s="246">
        <v>2</v>
      </c>
      <c r="AL274" s="247">
        <v>10</v>
      </c>
      <c r="AM274" s="31" t="s">
        <v>35</v>
      </c>
      <c r="AN274" s="32" t="s">
        <v>35</v>
      </c>
      <c r="AO274" s="34" t="s">
        <v>35</v>
      </c>
      <c r="AP274" s="31" t="s">
        <v>35</v>
      </c>
      <c r="AQ274" s="32" t="s">
        <v>35</v>
      </c>
      <c r="AR274" s="34" t="s">
        <v>35</v>
      </c>
      <c r="AS274" s="90">
        <v>0.91304347826086951</v>
      </c>
      <c r="AT274" s="91">
        <v>0.95</v>
      </c>
      <c r="AU274" s="91">
        <v>1</v>
      </c>
      <c r="AV274" s="31">
        <v>0</v>
      </c>
      <c r="AW274" s="252">
        <v>40</v>
      </c>
      <c r="AX274" s="253">
        <v>80</v>
      </c>
      <c r="AY274" s="158">
        <v>0</v>
      </c>
      <c r="AZ274" s="176">
        <f t="shared" si="106"/>
        <v>0</v>
      </c>
      <c r="BA274" s="159">
        <v>1</v>
      </c>
      <c r="BB274" s="31">
        <v>0</v>
      </c>
      <c r="BC274" s="258">
        <v>1</v>
      </c>
      <c r="BD274" s="240">
        <v>3</v>
      </c>
      <c r="BE274" s="31" t="s">
        <v>35</v>
      </c>
      <c r="BF274" s="32" t="s">
        <v>35</v>
      </c>
      <c r="BG274" s="34" t="s">
        <v>35</v>
      </c>
      <c r="BH274" s="83">
        <f t="shared" si="100"/>
        <v>9</v>
      </c>
      <c r="BI274" s="84">
        <f t="shared" si="101"/>
        <v>10</v>
      </c>
      <c r="BK274" s="1">
        <v>1</v>
      </c>
    </row>
    <row r="275" spans="1:63" ht="20.100000000000001" customHeight="1" x14ac:dyDescent="0.25">
      <c r="A275" s="25">
        <v>760</v>
      </c>
      <c r="B275" s="25">
        <v>90406</v>
      </c>
      <c r="C275" s="25" t="s">
        <v>344</v>
      </c>
      <c r="D275" s="25" t="s">
        <v>366</v>
      </c>
      <c r="E275" s="25" t="s">
        <v>371</v>
      </c>
      <c r="F275" s="26">
        <v>1</v>
      </c>
      <c r="G275" s="26">
        <v>3</v>
      </c>
      <c r="H275" s="100">
        <v>3</v>
      </c>
      <c r="I275" s="101" t="s">
        <v>796</v>
      </c>
      <c r="J275" s="101">
        <v>1</v>
      </c>
      <c r="K275" s="63">
        <v>0</v>
      </c>
      <c r="L275" s="64">
        <v>0</v>
      </c>
      <c r="M275" s="26">
        <v>910</v>
      </c>
      <c r="N275" s="68">
        <v>51.62</v>
      </c>
      <c r="O275" s="103">
        <v>100</v>
      </c>
      <c r="P275" s="71">
        <v>0.72727272727272729</v>
      </c>
      <c r="Q275" s="72">
        <v>22</v>
      </c>
      <c r="R275" s="60">
        <f t="shared" si="102"/>
        <v>0.77012986409199702</v>
      </c>
      <c r="S275" s="108">
        <v>0.82727271318435669</v>
      </c>
      <c r="T275" s="163">
        <v>0</v>
      </c>
      <c r="U275" s="177">
        <f t="shared" si="103"/>
        <v>7</v>
      </c>
      <c r="V275" s="230">
        <v>15</v>
      </c>
      <c r="W275" s="188">
        <v>0</v>
      </c>
      <c r="X275" s="183">
        <v>31</v>
      </c>
      <c r="Y275" s="225">
        <f t="shared" si="99"/>
        <v>6.4285716840199056E-2</v>
      </c>
      <c r="Z275" s="184">
        <v>0.15000000596046448</v>
      </c>
      <c r="AA275" s="152">
        <v>0</v>
      </c>
      <c r="AB275" s="177">
        <f t="shared" si="104"/>
        <v>18</v>
      </c>
      <c r="AC275" s="234">
        <v>41</v>
      </c>
      <c r="AD275" s="31" t="s">
        <v>35</v>
      </c>
      <c r="AE275" s="32" t="s">
        <v>35</v>
      </c>
      <c r="AF275" s="34" t="s">
        <v>35</v>
      </c>
      <c r="AG275" s="31">
        <v>0</v>
      </c>
      <c r="AH275" s="239">
        <f t="shared" si="105"/>
        <v>3</v>
      </c>
      <c r="AI275" s="240">
        <v>5</v>
      </c>
      <c r="AJ275" s="48">
        <v>0</v>
      </c>
      <c r="AK275" s="246">
        <v>2</v>
      </c>
      <c r="AL275" s="247">
        <v>10</v>
      </c>
      <c r="AM275" s="31" t="s">
        <v>35</v>
      </c>
      <c r="AN275" s="32" t="s">
        <v>35</v>
      </c>
      <c r="AO275" s="34" t="s">
        <v>35</v>
      </c>
      <c r="AP275" s="31" t="s">
        <v>35</v>
      </c>
      <c r="AQ275" s="32" t="s">
        <v>35</v>
      </c>
      <c r="AR275" s="34" t="s">
        <v>35</v>
      </c>
      <c r="AS275" s="90">
        <v>0.75</v>
      </c>
      <c r="AT275" s="91">
        <v>0.8</v>
      </c>
      <c r="AU275" s="91">
        <v>0.9</v>
      </c>
      <c r="AV275" s="31">
        <v>0</v>
      </c>
      <c r="AW275" s="252">
        <v>54</v>
      </c>
      <c r="AX275" s="253">
        <v>109</v>
      </c>
      <c r="AY275" s="158">
        <v>0</v>
      </c>
      <c r="AZ275" s="176">
        <f t="shared" si="106"/>
        <v>0</v>
      </c>
      <c r="BA275" s="159">
        <v>1</v>
      </c>
      <c r="BB275" s="31">
        <v>0</v>
      </c>
      <c r="BC275" s="258">
        <v>1</v>
      </c>
      <c r="BD275" s="240">
        <v>3</v>
      </c>
      <c r="BE275" s="31" t="s">
        <v>35</v>
      </c>
      <c r="BF275" s="32" t="s">
        <v>35</v>
      </c>
      <c r="BG275" s="34" t="s">
        <v>35</v>
      </c>
      <c r="BH275" s="83">
        <f t="shared" si="100"/>
        <v>9</v>
      </c>
      <c r="BI275" s="84">
        <f t="shared" si="101"/>
        <v>10</v>
      </c>
      <c r="BK275" s="1">
        <v>1</v>
      </c>
    </row>
    <row r="276" spans="1:63" ht="20.100000000000001" customHeight="1" x14ac:dyDescent="0.25">
      <c r="A276" s="25">
        <v>761</v>
      </c>
      <c r="B276" s="25">
        <v>90407</v>
      </c>
      <c r="C276" s="25" t="s">
        <v>344</v>
      </c>
      <c r="D276" s="25" t="s">
        <v>366</v>
      </c>
      <c r="E276" s="25" t="s">
        <v>372</v>
      </c>
      <c r="F276" s="26">
        <v>1</v>
      </c>
      <c r="G276" s="26">
        <v>2</v>
      </c>
      <c r="H276" s="100">
        <v>2</v>
      </c>
      <c r="I276" s="102" t="s">
        <v>794</v>
      </c>
      <c r="J276" s="101">
        <v>1</v>
      </c>
      <c r="K276" s="63">
        <v>0</v>
      </c>
      <c r="L276" s="64">
        <v>0</v>
      </c>
      <c r="M276" s="26">
        <v>1665</v>
      </c>
      <c r="N276" s="68">
        <v>59.43</v>
      </c>
      <c r="O276" s="103">
        <v>100</v>
      </c>
      <c r="P276" s="71">
        <v>0.76923076923076927</v>
      </c>
      <c r="Q276" s="72">
        <v>52</v>
      </c>
      <c r="R276" s="60">
        <f t="shared" si="102"/>
        <v>0.80137362715962168</v>
      </c>
      <c r="S276" s="108">
        <v>0.8442307710647583</v>
      </c>
      <c r="T276" s="163">
        <v>0</v>
      </c>
      <c r="U276" s="177">
        <f t="shared" si="103"/>
        <v>7</v>
      </c>
      <c r="V276" s="230">
        <v>16</v>
      </c>
      <c r="W276" s="188">
        <v>0</v>
      </c>
      <c r="X276" s="183">
        <v>62</v>
      </c>
      <c r="Y276" s="225">
        <f t="shared" si="99"/>
        <v>5.3571428571428568E-2</v>
      </c>
      <c r="Z276" s="184">
        <v>0.125</v>
      </c>
      <c r="AA276" s="152">
        <v>0</v>
      </c>
      <c r="AB276" s="177">
        <f t="shared" si="104"/>
        <v>19</v>
      </c>
      <c r="AC276" s="234">
        <v>44</v>
      </c>
      <c r="AD276" s="155">
        <v>0</v>
      </c>
      <c r="AE276" s="221">
        <f t="shared" si="107"/>
        <v>2.142857142857143E-3</v>
      </c>
      <c r="AF276" s="222">
        <v>5.0000000000000001E-3</v>
      </c>
      <c r="AG276" s="31">
        <v>0</v>
      </c>
      <c r="AH276" s="239">
        <f t="shared" si="105"/>
        <v>7</v>
      </c>
      <c r="AI276" s="240">
        <v>15</v>
      </c>
      <c r="AJ276" s="48">
        <v>0</v>
      </c>
      <c r="AK276" s="246">
        <v>2</v>
      </c>
      <c r="AL276" s="247">
        <v>10</v>
      </c>
      <c r="AM276" s="31" t="s">
        <v>35</v>
      </c>
      <c r="AN276" s="32" t="s">
        <v>35</v>
      </c>
      <c r="AO276" s="34" t="s">
        <v>35</v>
      </c>
      <c r="AP276" s="31" t="s">
        <v>35</v>
      </c>
      <c r="AQ276" s="32" t="s">
        <v>35</v>
      </c>
      <c r="AR276" s="34" t="s">
        <v>35</v>
      </c>
      <c r="AS276" s="90">
        <v>0.82222222222222219</v>
      </c>
      <c r="AT276" s="91">
        <v>0.9</v>
      </c>
      <c r="AU276" s="91">
        <v>0.95</v>
      </c>
      <c r="AV276" s="31">
        <v>0</v>
      </c>
      <c r="AW276" s="252">
        <v>64</v>
      </c>
      <c r="AX276" s="253">
        <v>128</v>
      </c>
      <c r="AY276" s="158">
        <v>0</v>
      </c>
      <c r="AZ276" s="176">
        <f t="shared" si="106"/>
        <v>0</v>
      </c>
      <c r="BA276" s="159">
        <v>1</v>
      </c>
      <c r="BB276" s="31">
        <v>0</v>
      </c>
      <c r="BC276" s="258">
        <v>1</v>
      </c>
      <c r="BD276" s="240">
        <v>3</v>
      </c>
      <c r="BE276" s="31" t="s">
        <v>35</v>
      </c>
      <c r="BF276" s="32" t="s">
        <v>35</v>
      </c>
      <c r="BG276" s="34" t="s">
        <v>35</v>
      </c>
      <c r="BH276" s="83">
        <f t="shared" si="100"/>
        <v>10</v>
      </c>
      <c r="BI276" s="84">
        <f t="shared" si="101"/>
        <v>11</v>
      </c>
      <c r="BK276" s="1">
        <v>1</v>
      </c>
    </row>
    <row r="277" spans="1:63" ht="20.100000000000001" customHeight="1" x14ac:dyDescent="0.25">
      <c r="A277" s="25">
        <v>762</v>
      </c>
      <c r="B277" s="25">
        <v>90408</v>
      </c>
      <c r="C277" s="25" t="s">
        <v>344</v>
      </c>
      <c r="D277" s="25" t="s">
        <v>366</v>
      </c>
      <c r="E277" s="25" t="s">
        <v>373</v>
      </c>
      <c r="F277" s="26">
        <v>1</v>
      </c>
      <c r="G277" s="26">
        <v>4</v>
      </c>
      <c r="H277" s="100">
        <v>3</v>
      </c>
      <c r="I277" s="101" t="s">
        <v>796</v>
      </c>
      <c r="J277" s="101">
        <v>1</v>
      </c>
      <c r="K277" s="63">
        <v>0</v>
      </c>
      <c r="L277" s="64">
        <v>0</v>
      </c>
      <c r="M277" s="26">
        <v>376</v>
      </c>
      <c r="N277" s="68">
        <v>47.23</v>
      </c>
      <c r="O277" s="103">
        <v>100</v>
      </c>
      <c r="P277" s="71">
        <v>0.65</v>
      </c>
      <c r="Q277" s="72">
        <v>20</v>
      </c>
      <c r="R277" s="60">
        <f t="shared" si="102"/>
        <v>0.69285714285714284</v>
      </c>
      <c r="S277" s="108">
        <v>0.75</v>
      </c>
      <c r="T277" s="163">
        <v>0</v>
      </c>
      <c r="U277" s="177">
        <f t="shared" si="103"/>
        <v>3</v>
      </c>
      <c r="V277" s="230">
        <v>5</v>
      </c>
      <c r="W277" s="188">
        <v>0</v>
      </c>
      <c r="X277" s="183">
        <v>13</v>
      </c>
      <c r="Y277" s="225">
        <f t="shared" si="99"/>
        <v>6.4285716840199056E-2</v>
      </c>
      <c r="Z277" s="184">
        <v>0.15000000596046448</v>
      </c>
      <c r="AA277" s="152">
        <v>0</v>
      </c>
      <c r="AB277" s="177">
        <f t="shared" si="104"/>
        <v>8</v>
      </c>
      <c r="AC277" s="234">
        <v>18</v>
      </c>
      <c r="AD277" s="31" t="s">
        <v>35</v>
      </c>
      <c r="AE277" s="32" t="s">
        <v>35</v>
      </c>
      <c r="AF277" s="34" t="s">
        <v>35</v>
      </c>
      <c r="AG277" s="31">
        <v>0</v>
      </c>
      <c r="AH277" s="239">
        <f t="shared" si="105"/>
        <v>3</v>
      </c>
      <c r="AI277" s="240">
        <v>5</v>
      </c>
      <c r="AJ277" s="48">
        <v>0</v>
      </c>
      <c r="AK277" s="246">
        <v>2</v>
      </c>
      <c r="AL277" s="247">
        <v>10</v>
      </c>
      <c r="AM277" s="31" t="s">
        <v>35</v>
      </c>
      <c r="AN277" s="32" t="s">
        <v>35</v>
      </c>
      <c r="AO277" s="34" t="s">
        <v>35</v>
      </c>
      <c r="AP277" s="31" t="s">
        <v>35</v>
      </c>
      <c r="AQ277" s="32" t="s">
        <v>35</v>
      </c>
      <c r="AR277" s="34" t="s">
        <v>35</v>
      </c>
      <c r="AS277" s="90">
        <v>0.2</v>
      </c>
      <c r="AT277" s="91">
        <v>0.7</v>
      </c>
      <c r="AU277" s="91">
        <v>0.8</v>
      </c>
      <c r="AV277" s="31">
        <v>0</v>
      </c>
      <c r="AW277" s="252">
        <v>22</v>
      </c>
      <c r="AX277" s="253">
        <v>45</v>
      </c>
      <c r="AY277" s="158">
        <v>0</v>
      </c>
      <c r="AZ277" s="176">
        <f t="shared" si="106"/>
        <v>0</v>
      </c>
      <c r="BA277" s="159">
        <v>1</v>
      </c>
      <c r="BB277" s="31">
        <v>0</v>
      </c>
      <c r="BC277" s="258">
        <v>1</v>
      </c>
      <c r="BD277" s="240">
        <v>3</v>
      </c>
      <c r="BE277" s="31" t="s">
        <v>35</v>
      </c>
      <c r="BF277" s="32" t="s">
        <v>35</v>
      </c>
      <c r="BG277" s="34" t="s">
        <v>35</v>
      </c>
      <c r="BH277" s="83">
        <f t="shared" si="100"/>
        <v>9</v>
      </c>
      <c r="BI277" s="84">
        <f t="shared" si="101"/>
        <v>10</v>
      </c>
      <c r="BK277" s="1">
        <v>1</v>
      </c>
    </row>
    <row r="278" spans="1:63" ht="20.100000000000001" customHeight="1" x14ac:dyDescent="0.25">
      <c r="A278" s="25">
        <v>763</v>
      </c>
      <c r="B278" s="25">
        <v>90409</v>
      </c>
      <c r="C278" s="25" t="s">
        <v>344</v>
      </c>
      <c r="D278" s="25" t="s">
        <v>366</v>
      </c>
      <c r="E278" s="25" t="s">
        <v>374</v>
      </c>
      <c r="F278" s="26">
        <v>1</v>
      </c>
      <c r="G278" s="26">
        <v>2</v>
      </c>
      <c r="H278" s="100">
        <v>2</v>
      </c>
      <c r="I278" s="102" t="s">
        <v>794</v>
      </c>
      <c r="J278" s="101">
        <v>1</v>
      </c>
      <c r="K278" s="63">
        <v>0</v>
      </c>
      <c r="L278" s="64">
        <v>0</v>
      </c>
      <c r="M278" s="26">
        <v>1684</v>
      </c>
      <c r="N278" s="68">
        <v>58.86</v>
      </c>
      <c r="O278" s="103">
        <v>100</v>
      </c>
      <c r="P278" s="71">
        <v>0.78125</v>
      </c>
      <c r="Q278" s="72">
        <v>32</v>
      </c>
      <c r="R278" s="60">
        <f t="shared" si="102"/>
        <v>0.81339285203388756</v>
      </c>
      <c r="S278" s="108">
        <v>0.85624998807907104</v>
      </c>
      <c r="T278" s="163">
        <v>0</v>
      </c>
      <c r="U278" s="177">
        <f t="shared" si="103"/>
        <v>5</v>
      </c>
      <c r="V278" s="230">
        <v>10</v>
      </c>
      <c r="W278" s="188">
        <v>0</v>
      </c>
      <c r="X278" s="183">
        <v>38</v>
      </c>
      <c r="Y278" s="225">
        <f t="shared" si="99"/>
        <v>5.3571428571428568E-2</v>
      </c>
      <c r="Z278" s="184">
        <v>0.125</v>
      </c>
      <c r="AA278" s="152">
        <v>0</v>
      </c>
      <c r="AB278" s="177">
        <f t="shared" si="104"/>
        <v>16</v>
      </c>
      <c r="AC278" s="234">
        <v>37</v>
      </c>
      <c r="AD278" s="155">
        <v>0</v>
      </c>
      <c r="AE278" s="221">
        <f t="shared" si="107"/>
        <v>2.142857142857143E-3</v>
      </c>
      <c r="AF278" s="222">
        <v>5.0000000000000001E-3</v>
      </c>
      <c r="AG278" s="31">
        <v>0</v>
      </c>
      <c r="AH278" s="239">
        <f t="shared" si="105"/>
        <v>7</v>
      </c>
      <c r="AI278" s="240">
        <v>15</v>
      </c>
      <c r="AJ278" s="48">
        <v>0</v>
      </c>
      <c r="AK278" s="246">
        <v>2</v>
      </c>
      <c r="AL278" s="247">
        <v>10</v>
      </c>
      <c r="AM278" s="31" t="s">
        <v>35</v>
      </c>
      <c r="AN278" s="32" t="s">
        <v>35</v>
      </c>
      <c r="AO278" s="34" t="s">
        <v>35</v>
      </c>
      <c r="AP278" s="31" t="s">
        <v>35</v>
      </c>
      <c r="AQ278" s="32" t="s">
        <v>35</v>
      </c>
      <c r="AR278" s="34" t="s">
        <v>35</v>
      </c>
      <c r="AS278" s="90">
        <v>0.93877551020408168</v>
      </c>
      <c r="AT278" s="91">
        <v>0.95</v>
      </c>
      <c r="AU278" s="91">
        <v>1</v>
      </c>
      <c r="AV278" s="31">
        <v>0</v>
      </c>
      <c r="AW278" s="252">
        <v>71</v>
      </c>
      <c r="AX278" s="253">
        <v>143</v>
      </c>
      <c r="AY278" s="158">
        <v>0</v>
      </c>
      <c r="AZ278" s="176">
        <f t="shared" si="106"/>
        <v>1</v>
      </c>
      <c r="BA278" s="159">
        <v>2</v>
      </c>
      <c r="BB278" s="31">
        <v>0</v>
      </c>
      <c r="BC278" s="258">
        <v>1</v>
      </c>
      <c r="BD278" s="240">
        <v>3</v>
      </c>
      <c r="BE278" s="31" t="s">
        <v>35</v>
      </c>
      <c r="BF278" s="32" t="s">
        <v>35</v>
      </c>
      <c r="BG278" s="34" t="s">
        <v>35</v>
      </c>
      <c r="BH278" s="83">
        <f t="shared" si="100"/>
        <v>11</v>
      </c>
      <c r="BI278" s="84">
        <f t="shared" si="101"/>
        <v>11</v>
      </c>
      <c r="BK278" s="1">
        <v>1</v>
      </c>
    </row>
    <row r="279" spans="1:63" ht="20.100000000000001" customHeight="1" x14ac:dyDescent="0.25">
      <c r="A279" s="25">
        <v>764</v>
      </c>
      <c r="B279" s="25">
        <v>90410</v>
      </c>
      <c r="C279" s="25" t="s">
        <v>344</v>
      </c>
      <c r="D279" s="25" t="s">
        <v>366</v>
      </c>
      <c r="E279" s="25" t="s">
        <v>131</v>
      </c>
      <c r="F279" s="26">
        <v>2</v>
      </c>
      <c r="G279" s="26">
        <v>4</v>
      </c>
      <c r="H279" s="100">
        <v>3</v>
      </c>
      <c r="I279" s="101" t="s">
        <v>796</v>
      </c>
      <c r="J279" s="101">
        <v>1</v>
      </c>
      <c r="K279" s="63">
        <v>0</v>
      </c>
      <c r="L279" s="64">
        <v>0</v>
      </c>
      <c r="M279" s="26">
        <v>437</v>
      </c>
      <c r="N279" s="68">
        <v>43.18</v>
      </c>
      <c r="O279" s="103">
        <v>100</v>
      </c>
      <c r="P279" s="71">
        <v>0.84210526315789469</v>
      </c>
      <c r="Q279" s="72">
        <v>19</v>
      </c>
      <c r="R279" s="60">
        <f t="shared" si="102"/>
        <v>0.88496239337706029</v>
      </c>
      <c r="S279" s="108">
        <v>0.94210523366928101</v>
      </c>
      <c r="T279" s="163">
        <v>0</v>
      </c>
      <c r="U279" s="177">
        <f t="shared" si="103"/>
        <v>3</v>
      </c>
      <c r="V279" s="230">
        <v>6</v>
      </c>
      <c r="W279" s="188">
        <v>0</v>
      </c>
      <c r="X279" s="183">
        <v>26</v>
      </c>
      <c r="Y279" s="225">
        <f t="shared" si="99"/>
        <v>6.4285716840199056E-2</v>
      </c>
      <c r="Z279" s="184">
        <v>0.15000000596046448</v>
      </c>
      <c r="AA279" s="152">
        <v>0</v>
      </c>
      <c r="AB279" s="177">
        <f t="shared" si="104"/>
        <v>8</v>
      </c>
      <c r="AC279" s="234">
        <v>17</v>
      </c>
      <c r="AD279" s="31" t="s">
        <v>35</v>
      </c>
      <c r="AE279" s="32" t="s">
        <v>35</v>
      </c>
      <c r="AF279" s="34" t="s">
        <v>35</v>
      </c>
      <c r="AG279" s="31">
        <v>0</v>
      </c>
      <c r="AH279" s="239">
        <f t="shared" si="105"/>
        <v>3</v>
      </c>
      <c r="AI279" s="240">
        <v>5</v>
      </c>
      <c r="AJ279" s="48">
        <v>0</v>
      </c>
      <c r="AK279" s="246">
        <v>2</v>
      </c>
      <c r="AL279" s="247">
        <v>10</v>
      </c>
      <c r="AM279" s="31" t="s">
        <v>35</v>
      </c>
      <c r="AN279" s="32" t="s">
        <v>35</v>
      </c>
      <c r="AO279" s="34" t="s">
        <v>35</v>
      </c>
      <c r="AP279" s="31" t="s">
        <v>35</v>
      </c>
      <c r="AQ279" s="32" t="s">
        <v>35</v>
      </c>
      <c r="AR279" s="34" t="s">
        <v>35</v>
      </c>
      <c r="AS279" s="90">
        <v>0.91304347826086951</v>
      </c>
      <c r="AT279" s="91">
        <v>0.95</v>
      </c>
      <c r="AU279" s="91">
        <v>1</v>
      </c>
      <c r="AV279" s="31">
        <v>0</v>
      </c>
      <c r="AW279" s="252">
        <v>33</v>
      </c>
      <c r="AX279" s="253">
        <v>66</v>
      </c>
      <c r="AY279" s="158">
        <v>0</v>
      </c>
      <c r="AZ279" s="176">
        <f t="shared" si="106"/>
        <v>0</v>
      </c>
      <c r="BA279" s="159">
        <v>1</v>
      </c>
      <c r="BB279" s="31">
        <v>0</v>
      </c>
      <c r="BC279" s="258">
        <v>1</v>
      </c>
      <c r="BD279" s="240">
        <v>3</v>
      </c>
      <c r="BE279" s="31" t="s">
        <v>35</v>
      </c>
      <c r="BF279" s="32" t="s">
        <v>35</v>
      </c>
      <c r="BG279" s="34" t="s">
        <v>35</v>
      </c>
      <c r="BH279" s="83">
        <f t="shared" si="100"/>
        <v>9</v>
      </c>
      <c r="BI279" s="84">
        <f t="shared" si="101"/>
        <v>10</v>
      </c>
      <c r="BK279" s="1">
        <v>1</v>
      </c>
    </row>
    <row r="280" spans="1:63" ht="20.100000000000001" customHeight="1" x14ac:dyDescent="0.25">
      <c r="A280" s="25">
        <v>769</v>
      </c>
      <c r="B280" s="25">
        <v>90502</v>
      </c>
      <c r="C280" s="25" t="s">
        <v>344</v>
      </c>
      <c r="D280" s="25" t="s">
        <v>375</v>
      </c>
      <c r="E280" s="25" t="s">
        <v>243</v>
      </c>
      <c r="F280" s="26">
        <v>1</v>
      </c>
      <c r="G280" s="26">
        <v>1</v>
      </c>
      <c r="H280" s="100">
        <v>1</v>
      </c>
      <c r="I280" s="102" t="s">
        <v>793</v>
      </c>
      <c r="J280" s="101">
        <v>4</v>
      </c>
      <c r="K280" s="63">
        <v>1</v>
      </c>
      <c r="L280" s="64">
        <v>0</v>
      </c>
      <c r="M280" s="26">
        <v>6564</v>
      </c>
      <c r="N280" s="68">
        <v>68.11</v>
      </c>
      <c r="O280" s="103">
        <v>100</v>
      </c>
      <c r="P280" s="71">
        <v>0.61674008810572689</v>
      </c>
      <c r="Q280" s="72">
        <v>227</v>
      </c>
      <c r="R280" s="60">
        <f t="shared" si="102"/>
        <v>0.63816864742581536</v>
      </c>
      <c r="S280" s="108">
        <v>0.6667400598526001</v>
      </c>
      <c r="T280" s="163">
        <v>0</v>
      </c>
      <c r="U280" s="177">
        <f t="shared" si="103"/>
        <v>38</v>
      </c>
      <c r="V280" s="230">
        <v>88</v>
      </c>
      <c r="W280" s="188">
        <v>3.0303030303030303E-3</v>
      </c>
      <c r="X280" s="183">
        <v>330</v>
      </c>
      <c r="Y280" s="225">
        <f t="shared" ref="Y280:Y306" si="108">((Z280-W280)*3/7)+W280</f>
        <v>4.5887445287529006E-2</v>
      </c>
      <c r="Z280" s="184">
        <v>0.10303030163049698</v>
      </c>
      <c r="AA280" s="152">
        <v>0</v>
      </c>
      <c r="AB280" s="177">
        <f t="shared" si="104"/>
        <v>129</v>
      </c>
      <c r="AC280" s="234">
        <v>299</v>
      </c>
      <c r="AD280" s="155">
        <v>0</v>
      </c>
      <c r="AE280" s="221">
        <f t="shared" si="107"/>
        <v>2.142857142857143E-3</v>
      </c>
      <c r="AF280" s="222">
        <v>5.0000000000000001E-3</v>
      </c>
      <c r="AG280" s="31">
        <v>0</v>
      </c>
      <c r="AH280" s="239">
        <f t="shared" si="105"/>
        <v>11</v>
      </c>
      <c r="AI280" s="240">
        <v>25</v>
      </c>
      <c r="AJ280" s="48">
        <v>0</v>
      </c>
      <c r="AK280" s="246">
        <v>2</v>
      </c>
      <c r="AL280" s="247">
        <v>10</v>
      </c>
      <c r="AM280" s="31" t="s">
        <v>35</v>
      </c>
      <c r="AN280" s="32" t="s">
        <v>35</v>
      </c>
      <c r="AO280" s="34" t="s">
        <v>35</v>
      </c>
      <c r="AP280" s="31" t="s">
        <v>35</v>
      </c>
      <c r="AQ280" s="32" t="s">
        <v>35</v>
      </c>
      <c r="AR280" s="34" t="s">
        <v>35</v>
      </c>
      <c r="AS280" s="90">
        <v>0.69587628865979378</v>
      </c>
      <c r="AT280" s="91">
        <v>0.8</v>
      </c>
      <c r="AU280" s="91">
        <v>0.9</v>
      </c>
      <c r="AV280" s="31">
        <v>0</v>
      </c>
      <c r="AW280" s="252">
        <v>154</v>
      </c>
      <c r="AX280" s="253">
        <v>309</v>
      </c>
      <c r="AY280" s="158">
        <v>0</v>
      </c>
      <c r="AZ280" s="176">
        <f t="shared" si="106"/>
        <v>3</v>
      </c>
      <c r="BA280" s="159">
        <v>6</v>
      </c>
      <c r="BB280" s="31">
        <v>0</v>
      </c>
      <c r="BC280" s="258">
        <v>1</v>
      </c>
      <c r="BD280" s="240">
        <v>3</v>
      </c>
      <c r="BE280" s="31" t="s">
        <v>35</v>
      </c>
      <c r="BF280" s="32" t="s">
        <v>35</v>
      </c>
      <c r="BG280" s="34" t="s">
        <v>35</v>
      </c>
      <c r="BH280" s="83">
        <f t="shared" ref="BH280:BH306" si="109">COUNTIF(AZ280,"&gt;0")+COUNTIF(R280,"&gt;0")+COUNTIF(U280,"&gt;0")+COUNTIF(Y280,"&gt;0")+COUNTIF(AB280,"&gt;0")+COUNTIF(AE280,"&gt;0")+COUNTIF(AH280,"&gt;0")+COUNTIF(AK280,"&gt;0")+COUNTIF(AT280,"&gt;0")+COUNTIF(AW280,"&gt;0")+COUNTIF(AN280,"&gt;0")+COUNTIF(AQ280,"&gt;0")+COUNTIF(BC280,"&gt;0")+COUNTIF(BF280,"&gt;0")</f>
        <v>11</v>
      </c>
      <c r="BI280" s="84">
        <f t="shared" ref="BI280:BI306" si="110">COUNTIF(BA280,"&gt;0")+COUNTIF(S280,"&gt;0")+COUNTIF(V280,"&gt;0")+COUNTIF(Z280,"&gt;0")+COUNTIF(AC280,"&gt;0")+COUNTIF(AF280,"&gt;0")+COUNTIF(AI280,"&gt;0")+COUNTIF(AL280,"&gt;0")+COUNTIF(AU280,"&gt;0")+COUNTIF(AX280,"&gt;0")+COUNTIF(AO280,"&gt;0")+COUNTIF(AR280,"&gt;0")+COUNTIF(BD280,"&gt;0")+COUNTIF(BG280,"&gt;0")</f>
        <v>11</v>
      </c>
      <c r="BK280" s="1">
        <v>1</v>
      </c>
    </row>
    <row r="281" spans="1:63" ht="20.100000000000001" customHeight="1" x14ac:dyDescent="0.25">
      <c r="A281" s="25">
        <v>771</v>
      </c>
      <c r="B281" s="25">
        <v>90504</v>
      </c>
      <c r="C281" s="25" t="s">
        <v>344</v>
      </c>
      <c r="D281" s="25" t="s">
        <v>375</v>
      </c>
      <c r="E281" s="25" t="s">
        <v>376</v>
      </c>
      <c r="F281" s="26">
        <v>1</v>
      </c>
      <c r="G281" s="26">
        <v>1</v>
      </c>
      <c r="H281" s="100">
        <v>2</v>
      </c>
      <c r="I281" s="102" t="s">
        <v>794</v>
      </c>
      <c r="J281" s="101">
        <v>1</v>
      </c>
      <c r="K281" s="63">
        <v>0</v>
      </c>
      <c r="L281" s="64">
        <v>0</v>
      </c>
      <c r="M281" s="26">
        <v>3029</v>
      </c>
      <c r="N281" s="68">
        <v>64.61</v>
      </c>
      <c r="O281" s="103">
        <v>100</v>
      </c>
      <c r="P281" s="71">
        <v>0.69230769230769229</v>
      </c>
      <c r="Q281" s="72">
        <v>104</v>
      </c>
      <c r="R281" s="60">
        <f t="shared" ref="R281:R307" si="111">((S281-P281)*3/7)+P281</f>
        <v>0.72445055220153309</v>
      </c>
      <c r="S281" s="108">
        <v>0.76730769872665405</v>
      </c>
      <c r="T281" s="163">
        <v>0</v>
      </c>
      <c r="U281" s="177">
        <f t="shared" ref="U281:U307" si="112">ROUNDUP(((V281-T281)*3/7)+T281,0)</f>
        <v>15</v>
      </c>
      <c r="V281" s="230">
        <v>34</v>
      </c>
      <c r="W281" s="188">
        <v>1.5151515151515152E-2</v>
      </c>
      <c r="X281" s="183">
        <v>132</v>
      </c>
      <c r="Y281" s="225">
        <f t="shared" si="108"/>
        <v>6.8722943916465301E-2</v>
      </c>
      <c r="Z281" s="184">
        <v>0.14015151560306549</v>
      </c>
      <c r="AA281" s="152">
        <v>0</v>
      </c>
      <c r="AB281" s="177">
        <f t="shared" ref="AB281:AB307" si="113">ROUNDUP(((AC281-AA281)*3/7)+AA281,0)</f>
        <v>53</v>
      </c>
      <c r="AC281" s="234">
        <v>122</v>
      </c>
      <c r="AD281" s="155">
        <v>0</v>
      </c>
      <c r="AE281" s="221">
        <f t="shared" ref="AE281:AE306" si="114">((AF281-AD281)*3/7)+AD281</f>
        <v>2.142857142857143E-3</v>
      </c>
      <c r="AF281" s="222">
        <v>5.0000000000000001E-3</v>
      </c>
      <c r="AG281" s="31">
        <v>0</v>
      </c>
      <c r="AH281" s="239">
        <f t="shared" ref="AH281:AH307" si="115">ROUNDUP(((AI281-AG281)*3/7)+AG281,0)</f>
        <v>7</v>
      </c>
      <c r="AI281" s="240">
        <v>15</v>
      </c>
      <c r="AJ281" s="48">
        <v>0</v>
      </c>
      <c r="AK281" s="246">
        <v>6</v>
      </c>
      <c r="AL281" s="247">
        <v>14</v>
      </c>
      <c r="AM281" s="31" t="s">
        <v>35</v>
      </c>
      <c r="AN281" s="32" t="s">
        <v>35</v>
      </c>
      <c r="AO281" s="34" t="s">
        <v>35</v>
      </c>
      <c r="AP281" s="31" t="s">
        <v>35</v>
      </c>
      <c r="AQ281" s="32" t="s">
        <v>35</v>
      </c>
      <c r="AR281" s="34" t="s">
        <v>35</v>
      </c>
      <c r="AS281" s="90">
        <v>0.54700854700854706</v>
      </c>
      <c r="AT281" s="91">
        <v>0.8</v>
      </c>
      <c r="AU281" s="91">
        <v>0.9</v>
      </c>
      <c r="AV281" s="31">
        <v>0</v>
      </c>
      <c r="AW281" s="252">
        <v>92</v>
      </c>
      <c r="AX281" s="253">
        <v>184</v>
      </c>
      <c r="AY281" s="158">
        <v>0</v>
      </c>
      <c r="AZ281" s="176">
        <f t="shared" ref="AZ281:AZ307" si="116">IFERROR(ROUND(((BA281-AY281)*3/7)+AY281,0),"No corresponde")</f>
        <v>1</v>
      </c>
      <c r="BA281" s="159">
        <v>3</v>
      </c>
      <c r="BB281" s="31">
        <v>0</v>
      </c>
      <c r="BC281" s="258">
        <v>1</v>
      </c>
      <c r="BD281" s="240">
        <v>3</v>
      </c>
      <c r="BE281" s="31" t="s">
        <v>35</v>
      </c>
      <c r="BF281" s="32" t="s">
        <v>35</v>
      </c>
      <c r="BG281" s="34" t="s">
        <v>35</v>
      </c>
      <c r="BH281" s="83">
        <f t="shared" si="109"/>
        <v>11</v>
      </c>
      <c r="BI281" s="84">
        <f t="shared" si="110"/>
        <v>11</v>
      </c>
      <c r="BK281" s="1">
        <v>1</v>
      </c>
    </row>
    <row r="282" spans="1:63" ht="20.100000000000001" customHeight="1" x14ac:dyDescent="0.25">
      <c r="A282" s="25">
        <v>772</v>
      </c>
      <c r="B282" s="25">
        <v>90505</v>
      </c>
      <c r="C282" s="25" t="s">
        <v>344</v>
      </c>
      <c r="D282" s="25" t="s">
        <v>375</v>
      </c>
      <c r="E282" s="25" t="s">
        <v>78</v>
      </c>
      <c r="F282" s="26">
        <v>2</v>
      </c>
      <c r="G282" s="26">
        <v>4</v>
      </c>
      <c r="H282" s="100">
        <v>3</v>
      </c>
      <c r="I282" s="101" t="s">
        <v>796</v>
      </c>
      <c r="J282" s="101">
        <v>1</v>
      </c>
      <c r="K282" s="63">
        <v>0</v>
      </c>
      <c r="L282" s="64">
        <v>0</v>
      </c>
      <c r="M282" s="26">
        <v>1628</v>
      </c>
      <c r="N282" s="68">
        <v>42.26</v>
      </c>
      <c r="O282" s="103">
        <v>100</v>
      </c>
      <c r="P282" s="71">
        <v>0.94444444444444442</v>
      </c>
      <c r="Q282" s="72">
        <v>18</v>
      </c>
      <c r="R282" s="60">
        <f t="shared" si="111"/>
        <v>0.959682547856891</v>
      </c>
      <c r="S282" s="108">
        <v>0.98000001907348633</v>
      </c>
      <c r="T282" s="163">
        <v>0</v>
      </c>
      <c r="U282" s="177">
        <f t="shared" si="112"/>
        <v>4</v>
      </c>
      <c r="V282" s="230">
        <v>8</v>
      </c>
      <c r="W282" s="188">
        <v>0</v>
      </c>
      <c r="X282" s="183">
        <v>19</v>
      </c>
      <c r="Y282" s="225">
        <f t="shared" si="108"/>
        <v>6.4285716840199056E-2</v>
      </c>
      <c r="Z282" s="184">
        <v>0.15000000596046448</v>
      </c>
      <c r="AA282" s="152">
        <v>0</v>
      </c>
      <c r="AB282" s="177">
        <f t="shared" si="113"/>
        <v>9</v>
      </c>
      <c r="AC282" s="234">
        <v>19</v>
      </c>
      <c r="AD282" s="31" t="s">
        <v>35</v>
      </c>
      <c r="AE282" s="32" t="s">
        <v>35</v>
      </c>
      <c r="AF282" s="34" t="s">
        <v>35</v>
      </c>
      <c r="AG282" s="31">
        <v>0</v>
      </c>
      <c r="AH282" s="239">
        <f t="shared" si="115"/>
        <v>7</v>
      </c>
      <c r="AI282" s="240">
        <v>15</v>
      </c>
      <c r="AJ282" s="48">
        <v>0</v>
      </c>
      <c r="AK282" s="246">
        <v>2</v>
      </c>
      <c r="AL282" s="247">
        <v>10</v>
      </c>
      <c r="AM282" s="31" t="s">
        <v>35</v>
      </c>
      <c r="AN282" s="32" t="s">
        <v>35</v>
      </c>
      <c r="AO282" s="34" t="s">
        <v>35</v>
      </c>
      <c r="AP282" s="31" t="s">
        <v>35</v>
      </c>
      <c r="AQ282" s="32" t="s">
        <v>35</v>
      </c>
      <c r="AR282" s="34" t="s">
        <v>35</v>
      </c>
      <c r="AS282" s="90">
        <v>0.67741935483870963</v>
      </c>
      <c r="AT282" s="91">
        <v>0.8</v>
      </c>
      <c r="AU282" s="91">
        <v>0.9</v>
      </c>
      <c r="AV282" s="31">
        <v>0</v>
      </c>
      <c r="AW282" s="252">
        <v>64</v>
      </c>
      <c r="AX282" s="253">
        <v>128</v>
      </c>
      <c r="AY282" s="158">
        <v>0</v>
      </c>
      <c r="AZ282" s="176">
        <f t="shared" si="116"/>
        <v>0</v>
      </c>
      <c r="BA282" s="159">
        <v>1</v>
      </c>
      <c r="BB282" s="31">
        <v>0</v>
      </c>
      <c r="BC282" s="258">
        <v>1</v>
      </c>
      <c r="BD282" s="240">
        <v>3</v>
      </c>
      <c r="BE282" s="31" t="s">
        <v>35</v>
      </c>
      <c r="BF282" s="32" t="s">
        <v>35</v>
      </c>
      <c r="BG282" s="34" t="s">
        <v>35</v>
      </c>
      <c r="BH282" s="83">
        <f t="shared" si="109"/>
        <v>9</v>
      </c>
      <c r="BI282" s="84">
        <f t="shared" si="110"/>
        <v>10</v>
      </c>
      <c r="BK282" s="1">
        <v>1</v>
      </c>
    </row>
    <row r="283" spans="1:63" ht="20.100000000000001" customHeight="1" x14ac:dyDescent="0.25">
      <c r="A283" s="25">
        <v>774</v>
      </c>
      <c r="B283" s="25">
        <v>90507</v>
      </c>
      <c r="C283" s="25" t="s">
        <v>344</v>
      </c>
      <c r="D283" s="25" t="s">
        <v>375</v>
      </c>
      <c r="E283" s="25" t="s">
        <v>377</v>
      </c>
      <c r="F283" s="26">
        <v>1</v>
      </c>
      <c r="G283" s="26">
        <v>1</v>
      </c>
      <c r="H283" s="100">
        <v>2</v>
      </c>
      <c r="I283" s="102" t="s">
        <v>794</v>
      </c>
      <c r="J283" s="101">
        <v>4</v>
      </c>
      <c r="K283" s="63">
        <v>1</v>
      </c>
      <c r="L283" s="64">
        <v>0</v>
      </c>
      <c r="M283" s="26">
        <v>7286</v>
      </c>
      <c r="N283" s="68">
        <v>62.98</v>
      </c>
      <c r="O283" s="103">
        <v>100</v>
      </c>
      <c r="P283" s="71">
        <v>0.43548387096774194</v>
      </c>
      <c r="Q283" s="72">
        <v>186</v>
      </c>
      <c r="R283" s="60">
        <f t="shared" si="111"/>
        <v>0.4676267238256569</v>
      </c>
      <c r="S283" s="108">
        <v>0.51048386096954346</v>
      </c>
      <c r="T283" s="163">
        <v>0</v>
      </c>
      <c r="U283" s="177">
        <f t="shared" si="112"/>
        <v>29</v>
      </c>
      <c r="V283" s="230">
        <v>67</v>
      </c>
      <c r="W283" s="188">
        <v>0.1867704280155642</v>
      </c>
      <c r="X283" s="183">
        <v>257</v>
      </c>
      <c r="Y283" s="225">
        <f t="shared" si="108"/>
        <v>0.24034186135801494</v>
      </c>
      <c r="Z283" s="184">
        <v>0.31177043914794922</v>
      </c>
      <c r="AA283" s="152">
        <v>0</v>
      </c>
      <c r="AB283" s="177">
        <f t="shared" si="113"/>
        <v>96</v>
      </c>
      <c r="AC283" s="234">
        <v>222</v>
      </c>
      <c r="AD283" s="155">
        <v>0</v>
      </c>
      <c r="AE283" s="221">
        <f t="shared" si="114"/>
        <v>2.142857142857143E-3</v>
      </c>
      <c r="AF283" s="222">
        <v>5.0000000000000001E-3</v>
      </c>
      <c r="AG283" s="31">
        <v>0</v>
      </c>
      <c r="AH283" s="239">
        <f t="shared" si="115"/>
        <v>11</v>
      </c>
      <c r="AI283" s="240">
        <v>25</v>
      </c>
      <c r="AJ283" s="48">
        <v>0</v>
      </c>
      <c r="AK283" s="246">
        <v>2</v>
      </c>
      <c r="AL283" s="247">
        <v>10</v>
      </c>
      <c r="AM283" s="31" t="s">
        <v>35</v>
      </c>
      <c r="AN283" s="32" t="s">
        <v>35</v>
      </c>
      <c r="AO283" s="34" t="s">
        <v>35</v>
      </c>
      <c r="AP283" s="31" t="s">
        <v>35</v>
      </c>
      <c r="AQ283" s="32" t="s">
        <v>35</v>
      </c>
      <c r="AR283" s="34" t="s">
        <v>35</v>
      </c>
      <c r="AS283" s="90">
        <v>0.98165137614678899</v>
      </c>
      <c r="AT283" s="91">
        <v>1</v>
      </c>
      <c r="AU283" s="91">
        <v>1</v>
      </c>
      <c r="AV283" s="31">
        <v>0</v>
      </c>
      <c r="AW283" s="252">
        <v>159</v>
      </c>
      <c r="AX283" s="253">
        <v>318</v>
      </c>
      <c r="AY283" s="158">
        <v>0</v>
      </c>
      <c r="AZ283" s="176">
        <f t="shared" si="116"/>
        <v>2</v>
      </c>
      <c r="BA283" s="159">
        <v>4</v>
      </c>
      <c r="BB283" s="31">
        <v>0</v>
      </c>
      <c r="BC283" s="258">
        <v>1</v>
      </c>
      <c r="BD283" s="240">
        <v>3</v>
      </c>
      <c r="BE283" s="31" t="s">
        <v>35</v>
      </c>
      <c r="BF283" s="32" t="s">
        <v>35</v>
      </c>
      <c r="BG283" s="34" t="s">
        <v>35</v>
      </c>
      <c r="BH283" s="83">
        <f t="shared" si="109"/>
        <v>11</v>
      </c>
      <c r="BI283" s="84">
        <f t="shared" si="110"/>
        <v>11</v>
      </c>
      <c r="BK283" s="1">
        <v>1</v>
      </c>
    </row>
    <row r="284" spans="1:63" ht="20.100000000000001" customHeight="1" x14ac:dyDescent="0.25">
      <c r="A284" s="25">
        <v>777</v>
      </c>
      <c r="B284" s="25">
        <v>90510</v>
      </c>
      <c r="C284" s="25" t="s">
        <v>344</v>
      </c>
      <c r="D284" s="25" t="s">
        <v>375</v>
      </c>
      <c r="E284" s="25" t="s">
        <v>378</v>
      </c>
      <c r="F284" s="26">
        <v>1</v>
      </c>
      <c r="G284" s="26">
        <v>1</v>
      </c>
      <c r="H284" s="100">
        <v>1</v>
      </c>
      <c r="I284" s="102" t="s">
        <v>793</v>
      </c>
      <c r="J284" s="101">
        <v>1</v>
      </c>
      <c r="K284" s="63">
        <v>0</v>
      </c>
      <c r="L284" s="64">
        <v>0</v>
      </c>
      <c r="M284" s="26">
        <v>2897</v>
      </c>
      <c r="N284" s="68">
        <v>72.16</v>
      </c>
      <c r="O284" s="103">
        <v>100</v>
      </c>
      <c r="P284" s="71">
        <v>0.46913580246913578</v>
      </c>
      <c r="Q284" s="72">
        <v>81</v>
      </c>
      <c r="R284" s="60">
        <f t="shared" si="111"/>
        <v>0.49056436134604126</v>
      </c>
      <c r="S284" s="108">
        <v>0.51913577318191528</v>
      </c>
      <c r="T284" s="163">
        <v>0</v>
      </c>
      <c r="U284" s="177">
        <f t="shared" si="112"/>
        <v>12</v>
      </c>
      <c r="V284" s="230">
        <v>26</v>
      </c>
      <c r="W284" s="188">
        <v>7.6923076923076927E-2</v>
      </c>
      <c r="X284" s="183">
        <v>104</v>
      </c>
      <c r="Y284" s="225">
        <f t="shared" si="108"/>
        <v>0.11978022164695866</v>
      </c>
      <c r="Z284" s="184">
        <v>0.17692308127880096</v>
      </c>
      <c r="AA284" s="152">
        <v>0</v>
      </c>
      <c r="AB284" s="177">
        <f t="shared" si="113"/>
        <v>42</v>
      </c>
      <c r="AC284" s="234">
        <v>97</v>
      </c>
      <c r="AD284" s="155">
        <v>0</v>
      </c>
      <c r="AE284" s="221">
        <f t="shared" si="114"/>
        <v>2.142857142857143E-3</v>
      </c>
      <c r="AF284" s="222">
        <v>5.0000000000000001E-3</v>
      </c>
      <c r="AG284" s="31">
        <v>0</v>
      </c>
      <c r="AH284" s="239">
        <f t="shared" si="115"/>
        <v>11</v>
      </c>
      <c r="AI284" s="240">
        <v>25</v>
      </c>
      <c r="AJ284" s="48">
        <v>0</v>
      </c>
      <c r="AK284" s="246">
        <v>2</v>
      </c>
      <c r="AL284" s="247">
        <v>10</v>
      </c>
      <c r="AM284" s="31" t="s">
        <v>35</v>
      </c>
      <c r="AN284" s="32" t="s">
        <v>35</v>
      </c>
      <c r="AO284" s="34" t="s">
        <v>35</v>
      </c>
      <c r="AP284" s="31" t="s">
        <v>35</v>
      </c>
      <c r="AQ284" s="32" t="s">
        <v>35</v>
      </c>
      <c r="AR284" s="34" t="s">
        <v>35</v>
      </c>
      <c r="AS284" s="90">
        <v>0.88805970149253732</v>
      </c>
      <c r="AT284" s="91">
        <v>0.9</v>
      </c>
      <c r="AU284" s="91">
        <v>0.95</v>
      </c>
      <c r="AV284" s="31">
        <v>0</v>
      </c>
      <c r="AW284" s="252">
        <v>89</v>
      </c>
      <c r="AX284" s="253">
        <v>179</v>
      </c>
      <c r="AY284" s="158">
        <v>0</v>
      </c>
      <c r="AZ284" s="176">
        <f t="shared" si="116"/>
        <v>1</v>
      </c>
      <c r="BA284" s="159">
        <v>3</v>
      </c>
      <c r="BB284" s="31">
        <v>0</v>
      </c>
      <c r="BC284" s="258">
        <v>1</v>
      </c>
      <c r="BD284" s="240">
        <v>3</v>
      </c>
      <c r="BE284" s="31" t="s">
        <v>35</v>
      </c>
      <c r="BF284" s="32" t="s">
        <v>35</v>
      </c>
      <c r="BG284" s="34" t="s">
        <v>35</v>
      </c>
      <c r="BH284" s="83">
        <f t="shared" si="109"/>
        <v>11</v>
      </c>
      <c r="BI284" s="84">
        <f t="shared" si="110"/>
        <v>11</v>
      </c>
      <c r="BK284" s="1">
        <v>1</v>
      </c>
    </row>
    <row r="285" spans="1:63" ht="20.100000000000001" customHeight="1" x14ac:dyDescent="0.25">
      <c r="A285" s="25">
        <v>778</v>
      </c>
      <c r="B285" s="25">
        <v>90511</v>
      </c>
      <c r="C285" s="25" t="s">
        <v>344</v>
      </c>
      <c r="D285" s="25" t="s">
        <v>375</v>
      </c>
      <c r="E285" s="25" t="s">
        <v>379</v>
      </c>
      <c r="F285" s="26">
        <v>1</v>
      </c>
      <c r="G285" s="26">
        <v>1</v>
      </c>
      <c r="H285" s="100">
        <v>2</v>
      </c>
      <c r="I285" s="102" t="s">
        <v>794</v>
      </c>
      <c r="J285" s="101">
        <v>4</v>
      </c>
      <c r="K285" s="63">
        <v>1</v>
      </c>
      <c r="L285" s="64">
        <v>0</v>
      </c>
      <c r="M285" s="26">
        <v>4113</v>
      </c>
      <c r="N285" s="68">
        <v>62.25</v>
      </c>
      <c r="O285" s="103">
        <v>100</v>
      </c>
      <c r="P285" s="71">
        <v>0.4088050314465409</v>
      </c>
      <c r="Q285" s="72">
        <v>159</v>
      </c>
      <c r="R285" s="60">
        <f t="shared" si="111"/>
        <v>0.44094788821988135</v>
      </c>
      <c r="S285" s="108">
        <v>0.48380503058433533</v>
      </c>
      <c r="T285" s="163">
        <v>0</v>
      </c>
      <c r="U285" s="177">
        <f t="shared" si="112"/>
        <v>24</v>
      </c>
      <c r="V285" s="230">
        <v>54</v>
      </c>
      <c r="W285" s="188">
        <v>0</v>
      </c>
      <c r="X285" s="183">
        <v>211</v>
      </c>
      <c r="Y285" s="225">
        <f t="shared" si="108"/>
        <v>5.3571428571428568E-2</v>
      </c>
      <c r="Z285" s="184">
        <v>0.125</v>
      </c>
      <c r="AA285" s="152">
        <v>0</v>
      </c>
      <c r="AB285" s="177">
        <f t="shared" si="113"/>
        <v>63</v>
      </c>
      <c r="AC285" s="234">
        <v>145</v>
      </c>
      <c r="AD285" s="155">
        <v>0</v>
      </c>
      <c r="AE285" s="221">
        <f t="shared" si="114"/>
        <v>2.142857142857143E-3</v>
      </c>
      <c r="AF285" s="222">
        <v>5.0000000000000001E-3</v>
      </c>
      <c r="AG285" s="31">
        <v>0</v>
      </c>
      <c r="AH285" s="239">
        <f t="shared" si="115"/>
        <v>11</v>
      </c>
      <c r="AI285" s="240">
        <v>25</v>
      </c>
      <c r="AJ285" s="48">
        <v>0</v>
      </c>
      <c r="AK285" s="246">
        <v>6</v>
      </c>
      <c r="AL285" s="247">
        <v>14</v>
      </c>
      <c r="AM285" s="31" t="s">
        <v>35</v>
      </c>
      <c r="AN285" s="32" t="s">
        <v>35</v>
      </c>
      <c r="AO285" s="34" t="s">
        <v>35</v>
      </c>
      <c r="AP285" s="31" t="s">
        <v>35</v>
      </c>
      <c r="AQ285" s="32" t="s">
        <v>35</v>
      </c>
      <c r="AR285" s="34" t="s">
        <v>35</v>
      </c>
      <c r="AS285" s="90">
        <v>0.89839572192513373</v>
      </c>
      <c r="AT285" s="91">
        <v>0.9</v>
      </c>
      <c r="AU285" s="91">
        <v>0.95</v>
      </c>
      <c r="AV285" s="31">
        <v>0</v>
      </c>
      <c r="AW285" s="252">
        <v>30</v>
      </c>
      <c r="AX285" s="253">
        <v>60</v>
      </c>
      <c r="AY285" s="158">
        <v>0</v>
      </c>
      <c r="AZ285" s="176">
        <f t="shared" si="116"/>
        <v>1</v>
      </c>
      <c r="BA285" s="159">
        <v>2</v>
      </c>
      <c r="BB285" s="31">
        <v>0</v>
      </c>
      <c r="BC285" s="258">
        <v>1</v>
      </c>
      <c r="BD285" s="240">
        <v>3</v>
      </c>
      <c r="BE285" s="31" t="s">
        <v>35</v>
      </c>
      <c r="BF285" s="32" t="s">
        <v>35</v>
      </c>
      <c r="BG285" s="34" t="s">
        <v>35</v>
      </c>
      <c r="BH285" s="83">
        <f t="shared" si="109"/>
        <v>11</v>
      </c>
      <c r="BI285" s="84">
        <f t="shared" si="110"/>
        <v>11</v>
      </c>
      <c r="BK285" s="1">
        <v>1</v>
      </c>
    </row>
    <row r="286" spans="1:63" ht="20.100000000000001" customHeight="1" x14ac:dyDescent="0.25">
      <c r="A286" s="25">
        <v>779</v>
      </c>
      <c r="B286" s="25">
        <v>90602</v>
      </c>
      <c r="C286" s="25" t="s">
        <v>344</v>
      </c>
      <c r="D286" s="25" t="s">
        <v>380</v>
      </c>
      <c r="E286" s="25" t="s">
        <v>381</v>
      </c>
      <c r="F286" s="26">
        <v>1</v>
      </c>
      <c r="G286" s="26">
        <v>4</v>
      </c>
      <c r="H286" s="100">
        <v>3</v>
      </c>
      <c r="I286" s="101" t="s">
        <v>796</v>
      </c>
      <c r="J286" s="101">
        <v>1</v>
      </c>
      <c r="K286" s="63">
        <v>0</v>
      </c>
      <c r="L286" s="64">
        <v>0</v>
      </c>
      <c r="M286" s="26">
        <v>593</v>
      </c>
      <c r="N286" s="68">
        <v>46.03</v>
      </c>
      <c r="O286" s="103">
        <v>100</v>
      </c>
      <c r="P286" s="71">
        <v>0.625</v>
      </c>
      <c r="Q286" s="72">
        <v>16</v>
      </c>
      <c r="R286" s="60">
        <f t="shared" si="111"/>
        <v>0.66785715307508198</v>
      </c>
      <c r="S286" s="108">
        <v>0.72500002384185791</v>
      </c>
      <c r="T286" s="163">
        <v>0</v>
      </c>
      <c r="U286" s="177">
        <f t="shared" si="112"/>
        <v>3</v>
      </c>
      <c r="V286" s="230">
        <v>6</v>
      </c>
      <c r="W286" s="188">
        <v>0</v>
      </c>
      <c r="X286" s="183">
        <v>20</v>
      </c>
      <c r="Y286" s="225">
        <f t="shared" si="108"/>
        <v>6.4285716840199056E-2</v>
      </c>
      <c r="Z286" s="184">
        <v>0.15000000596046448</v>
      </c>
      <c r="AA286" s="152">
        <v>0</v>
      </c>
      <c r="AB286" s="177">
        <f t="shared" si="113"/>
        <v>11</v>
      </c>
      <c r="AC286" s="234">
        <v>25</v>
      </c>
      <c r="AD286" s="31" t="s">
        <v>35</v>
      </c>
      <c r="AE286" s="32" t="s">
        <v>35</v>
      </c>
      <c r="AF286" s="34" t="s">
        <v>35</v>
      </c>
      <c r="AG286" s="31">
        <v>0</v>
      </c>
      <c r="AH286" s="239">
        <f t="shared" si="115"/>
        <v>3</v>
      </c>
      <c r="AI286" s="240">
        <v>5</v>
      </c>
      <c r="AJ286" s="48">
        <v>0</v>
      </c>
      <c r="AK286" s="246">
        <v>2</v>
      </c>
      <c r="AL286" s="247">
        <v>10</v>
      </c>
      <c r="AM286" s="31" t="s">
        <v>35</v>
      </c>
      <c r="AN286" s="32" t="s">
        <v>35</v>
      </c>
      <c r="AO286" s="34" t="s">
        <v>35</v>
      </c>
      <c r="AP286" s="31" t="s">
        <v>35</v>
      </c>
      <c r="AQ286" s="32" t="s">
        <v>35</v>
      </c>
      <c r="AR286" s="34" t="s">
        <v>35</v>
      </c>
      <c r="AS286" s="90">
        <v>0.91044776119402981</v>
      </c>
      <c r="AT286" s="91">
        <v>0.95</v>
      </c>
      <c r="AU286" s="91">
        <v>1</v>
      </c>
      <c r="AV286" s="31">
        <v>0</v>
      </c>
      <c r="AW286" s="252">
        <v>44</v>
      </c>
      <c r="AX286" s="253">
        <v>88</v>
      </c>
      <c r="AY286" s="158">
        <v>0</v>
      </c>
      <c r="AZ286" s="176">
        <f t="shared" si="116"/>
        <v>0</v>
      </c>
      <c r="BA286" s="159">
        <v>1</v>
      </c>
      <c r="BB286" s="31">
        <v>0</v>
      </c>
      <c r="BC286" s="258">
        <v>1</v>
      </c>
      <c r="BD286" s="240">
        <v>3</v>
      </c>
      <c r="BE286" s="31" t="s">
        <v>35</v>
      </c>
      <c r="BF286" s="32" t="s">
        <v>35</v>
      </c>
      <c r="BG286" s="34" t="s">
        <v>35</v>
      </c>
      <c r="BH286" s="83">
        <f t="shared" si="109"/>
        <v>9</v>
      </c>
      <c r="BI286" s="84">
        <f t="shared" si="110"/>
        <v>10</v>
      </c>
      <c r="BK286" s="1">
        <v>1</v>
      </c>
    </row>
    <row r="287" spans="1:63" ht="20.100000000000001" customHeight="1" x14ac:dyDescent="0.25">
      <c r="A287" s="25">
        <v>781</v>
      </c>
      <c r="B287" s="25">
        <v>90604</v>
      </c>
      <c r="C287" s="25" t="s">
        <v>344</v>
      </c>
      <c r="D287" s="25" t="s">
        <v>380</v>
      </c>
      <c r="E287" s="25" t="s">
        <v>382</v>
      </c>
      <c r="F287" s="26">
        <v>2</v>
      </c>
      <c r="G287" s="26">
        <v>5</v>
      </c>
      <c r="H287" s="100">
        <v>5</v>
      </c>
      <c r="I287" s="102" t="s">
        <v>797</v>
      </c>
      <c r="J287" s="101">
        <v>1</v>
      </c>
      <c r="K287" s="63">
        <v>0</v>
      </c>
      <c r="L287" s="64">
        <v>0</v>
      </c>
      <c r="M287" s="26">
        <v>466</v>
      </c>
      <c r="N287" s="68">
        <v>40.69</v>
      </c>
      <c r="O287" s="103">
        <v>100</v>
      </c>
      <c r="P287" s="71">
        <v>0.75</v>
      </c>
      <c r="Q287" s="72">
        <v>8</v>
      </c>
      <c r="R287" s="60">
        <f t="shared" si="111"/>
        <v>0.81428570406777523</v>
      </c>
      <c r="S287" s="108">
        <v>0.89999997615814209</v>
      </c>
      <c r="T287" s="163">
        <v>0</v>
      </c>
      <c r="U287" s="177">
        <f t="shared" si="112"/>
        <v>2</v>
      </c>
      <c r="V287" s="230">
        <v>4</v>
      </c>
      <c r="W287" s="188">
        <v>0</v>
      </c>
      <c r="X287" s="183">
        <v>14</v>
      </c>
      <c r="Y287" s="225">
        <f t="shared" si="108"/>
        <v>8.5714286991528096E-2</v>
      </c>
      <c r="Z287" s="184">
        <v>0.20000000298023224</v>
      </c>
      <c r="AA287" s="152">
        <v>0</v>
      </c>
      <c r="AB287" s="177">
        <f t="shared" si="113"/>
        <v>7</v>
      </c>
      <c r="AC287" s="234">
        <v>15</v>
      </c>
      <c r="AD287" s="31" t="s">
        <v>35</v>
      </c>
      <c r="AE287" s="32" t="s">
        <v>35</v>
      </c>
      <c r="AF287" s="34" t="s">
        <v>35</v>
      </c>
      <c r="AG287" s="31">
        <v>0</v>
      </c>
      <c r="AH287" s="239">
        <f t="shared" si="115"/>
        <v>3</v>
      </c>
      <c r="AI287" s="240">
        <v>5</v>
      </c>
      <c r="AJ287" s="48">
        <v>0</v>
      </c>
      <c r="AK287" s="246">
        <v>6</v>
      </c>
      <c r="AL287" s="247">
        <v>14</v>
      </c>
      <c r="AM287" s="31" t="s">
        <v>35</v>
      </c>
      <c r="AN287" s="32" t="s">
        <v>35</v>
      </c>
      <c r="AO287" s="34" t="s">
        <v>35</v>
      </c>
      <c r="AP287" s="31" t="s">
        <v>35</v>
      </c>
      <c r="AQ287" s="32" t="s">
        <v>35</v>
      </c>
      <c r="AR287" s="34" t="s">
        <v>35</v>
      </c>
      <c r="AS287" s="90">
        <v>1</v>
      </c>
      <c r="AT287" s="91">
        <v>1</v>
      </c>
      <c r="AU287" s="91">
        <v>1</v>
      </c>
      <c r="AV287" s="31">
        <v>0</v>
      </c>
      <c r="AW287" s="252">
        <v>30</v>
      </c>
      <c r="AX287" s="253">
        <v>61</v>
      </c>
      <c r="AY287" s="158">
        <v>0</v>
      </c>
      <c r="AZ287" s="176">
        <f t="shared" si="116"/>
        <v>0</v>
      </c>
      <c r="BA287" s="159">
        <v>1</v>
      </c>
      <c r="BB287" s="31">
        <v>0</v>
      </c>
      <c r="BC287" s="258">
        <v>1</v>
      </c>
      <c r="BD287" s="240">
        <v>3</v>
      </c>
      <c r="BE287" s="31" t="s">
        <v>35</v>
      </c>
      <c r="BF287" s="32" t="s">
        <v>35</v>
      </c>
      <c r="BG287" s="34" t="s">
        <v>35</v>
      </c>
      <c r="BH287" s="83">
        <f t="shared" si="109"/>
        <v>9</v>
      </c>
      <c r="BI287" s="84">
        <f t="shared" si="110"/>
        <v>10</v>
      </c>
      <c r="BK287" s="1">
        <v>1</v>
      </c>
    </row>
    <row r="288" spans="1:63" ht="20.100000000000001" customHeight="1" x14ac:dyDescent="0.25">
      <c r="A288" s="25">
        <v>782</v>
      </c>
      <c r="B288" s="25">
        <v>90605</v>
      </c>
      <c r="C288" s="25" t="s">
        <v>344</v>
      </c>
      <c r="D288" s="25" t="s">
        <v>380</v>
      </c>
      <c r="E288" s="25" t="s">
        <v>383</v>
      </c>
      <c r="F288" s="26">
        <v>1</v>
      </c>
      <c r="G288" s="26">
        <v>4</v>
      </c>
      <c r="H288" s="100">
        <v>3</v>
      </c>
      <c r="I288" s="101" t="s">
        <v>796</v>
      </c>
      <c r="J288" s="101">
        <v>1</v>
      </c>
      <c r="K288" s="63">
        <v>0</v>
      </c>
      <c r="L288" s="64">
        <v>0</v>
      </c>
      <c r="M288" s="26">
        <v>817</v>
      </c>
      <c r="N288" s="68">
        <v>46.6</v>
      </c>
      <c r="O288" s="103">
        <v>100</v>
      </c>
      <c r="P288" s="71">
        <v>0.5</v>
      </c>
      <c r="Q288" s="72">
        <v>20</v>
      </c>
      <c r="R288" s="60">
        <f t="shared" si="111"/>
        <v>0.54285715307508198</v>
      </c>
      <c r="S288" s="108">
        <v>0.60000002384185791</v>
      </c>
      <c r="T288" s="163">
        <v>0</v>
      </c>
      <c r="U288" s="177">
        <f t="shared" si="112"/>
        <v>5</v>
      </c>
      <c r="V288" s="230">
        <v>10</v>
      </c>
      <c r="W288" s="188">
        <v>0</v>
      </c>
      <c r="X288" s="183">
        <v>27</v>
      </c>
      <c r="Y288" s="225">
        <f t="shared" si="108"/>
        <v>6.4285716840199056E-2</v>
      </c>
      <c r="Z288" s="184">
        <v>0.15000000596046448</v>
      </c>
      <c r="AA288" s="152">
        <v>0</v>
      </c>
      <c r="AB288" s="177">
        <f t="shared" si="113"/>
        <v>7</v>
      </c>
      <c r="AC288" s="234">
        <v>15</v>
      </c>
      <c r="AD288" s="31" t="s">
        <v>35</v>
      </c>
      <c r="AE288" s="32" t="s">
        <v>35</v>
      </c>
      <c r="AF288" s="34" t="s">
        <v>35</v>
      </c>
      <c r="AG288" s="31">
        <v>0</v>
      </c>
      <c r="AH288" s="239">
        <f t="shared" si="115"/>
        <v>3</v>
      </c>
      <c r="AI288" s="240">
        <v>5</v>
      </c>
      <c r="AJ288" s="48">
        <v>0</v>
      </c>
      <c r="AK288" s="246">
        <v>2</v>
      </c>
      <c r="AL288" s="247">
        <v>10</v>
      </c>
      <c r="AM288" s="31" t="s">
        <v>35</v>
      </c>
      <c r="AN288" s="32" t="s">
        <v>35</v>
      </c>
      <c r="AO288" s="34" t="s">
        <v>35</v>
      </c>
      <c r="AP288" s="31" t="s">
        <v>35</v>
      </c>
      <c r="AQ288" s="32" t="s">
        <v>35</v>
      </c>
      <c r="AR288" s="34" t="s">
        <v>35</v>
      </c>
      <c r="AS288" s="90">
        <v>0.92982456140350878</v>
      </c>
      <c r="AT288" s="91">
        <v>0.95</v>
      </c>
      <c r="AU288" s="91">
        <v>1</v>
      </c>
      <c r="AV288" s="31">
        <v>0</v>
      </c>
      <c r="AW288" s="252">
        <v>52</v>
      </c>
      <c r="AX288" s="253">
        <v>104</v>
      </c>
      <c r="AY288" s="158" t="s">
        <v>35</v>
      </c>
      <c r="AZ288" s="223" t="str">
        <f t="shared" si="116"/>
        <v>No corresponde</v>
      </c>
      <c r="BA288" s="159" t="s">
        <v>35</v>
      </c>
      <c r="BB288" s="31">
        <v>0</v>
      </c>
      <c r="BC288" s="258">
        <v>1</v>
      </c>
      <c r="BD288" s="240">
        <v>3</v>
      </c>
      <c r="BE288" s="31" t="s">
        <v>35</v>
      </c>
      <c r="BF288" s="32" t="s">
        <v>35</v>
      </c>
      <c r="BG288" s="34" t="s">
        <v>35</v>
      </c>
      <c r="BH288" s="83">
        <f t="shared" si="109"/>
        <v>9</v>
      </c>
      <c r="BI288" s="84">
        <f t="shared" si="110"/>
        <v>9</v>
      </c>
      <c r="BK288" s="1">
        <v>1</v>
      </c>
    </row>
    <row r="289" spans="1:63" ht="20.100000000000001" customHeight="1" x14ac:dyDescent="0.25">
      <c r="A289" s="25">
        <v>784</v>
      </c>
      <c r="B289" s="25">
        <v>90607</v>
      </c>
      <c r="C289" s="25" t="s">
        <v>344</v>
      </c>
      <c r="D289" s="25" t="s">
        <v>380</v>
      </c>
      <c r="E289" s="25" t="s">
        <v>384</v>
      </c>
      <c r="F289" s="26">
        <v>1</v>
      </c>
      <c r="G289" s="26">
        <v>1</v>
      </c>
      <c r="H289" s="100">
        <v>2</v>
      </c>
      <c r="I289" s="102" t="s">
        <v>794</v>
      </c>
      <c r="J289" s="101">
        <v>1</v>
      </c>
      <c r="K289" s="63">
        <v>0</v>
      </c>
      <c r="L289" s="64">
        <v>0</v>
      </c>
      <c r="M289" s="26">
        <v>3740</v>
      </c>
      <c r="N289" s="68">
        <v>62.54</v>
      </c>
      <c r="O289" s="103">
        <v>100</v>
      </c>
      <c r="P289" s="71">
        <v>0.35159817351598172</v>
      </c>
      <c r="Q289" s="72">
        <v>219</v>
      </c>
      <c r="R289" s="60">
        <f t="shared" si="111"/>
        <v>0.38374102549154776</v>
      </c>
      <c r="S289" s="108">
        <v>0.42659816145896912</v>
      </c>
      <c r="T289" s="163">
        <v>0</v>
      </c>
      <c r="U289" s="177">
        <f t="shared" si="112"/>
        <v>29</v>
      </c>
      <c r="V289" s="230">
        <v>67</v>
      </c>
      <c r="W289" s="188">
        <v>0</v>
      </c>
      <c r="X289" s="183">
        <v>286</v>
      </c>
      <c r="Y289" s="225">
        <f t="shared" si="108"/>
        <v>5.3571428571428568E-2</v>
      </c>
      <c r="Z289" s="184">
        <v>0.125</v>
      </c>
      <c r="AA289" s="152">
        <v>0</v>
      </c>
      <c r="AB289" s="177">
        <f t="shared" si="113"/>
        <v>86</v>
      </c>
      <c r="AC289" s="234">
        <v>200</v>
      </c>
      <c r="AD289" s="155">
        <v>0</v>
      </c>
      <c r="AE289" s="221">
        <f t="shared" si="114"/>
        <v>2.142857142857143E-3</v>
      </c>
      <c r="AF289" s="222">
        <v>5.0000000000000001E-3</v>
      </c>
      <c r="AG289" s="31">
        <v>0</v>
      </c>
      <c r="AH289" s="239">
        <f t="shared" si="115"/>
        <v>11</v>
      </c>
      <c r="AI289" s="240">
        <v>25</v>
      </c>
      <c r="AJ289" s="48">
        <v>0</v>
      </c>
      <c r="AK289" s="246">
        <v>6</v>
      </c>
      <c r="AL289" s="247">
        <v>14</v>
      </c>
      <c r="AM289" s="31" t="s">
        <v>35</v>
      </c>
      <c r="AN289" s="32" t="s">
        <v>35</v>
      </c>
      <c r="AO289" s="34" t="s">
        <v>35</v>
      </c>
      <c r="AP289" s="31" t="s">
        <v>35</v>
      </c>
      <c r="AQ289" s="32" t="s">
        <v>35</v>
      </c>
      <c r="AR289" s="34" t="s">
        <v>35</v>
      </c>
      <c r="AS289" s="90">
        <v>0.93170731707317078</v>
      </c>
      <c r="AT289" s="91">
        <v>0.95</v>
      </c>
      <c r="AU289" s="91">
        <v>1</v>
      </c>
      <c r="AV289" s="31">
        <v>0</v>
      </c>
      <c r="AW289" s="252">
        <v>147</v>
      </c>
      <c r="AX289" s="253">
        <v>294</v>
      </c>
      <c r="AY289" s="158">
        <v>0</v>
      </c>
      <c r="AZ289" s="176">
        <f t="shared" si="116"/>
        <v>1</v>
      </c>
      <c r="BA289" s="159">
        <v>2</v>
      </c>
      <c r="BB289" s="31">
        <v>0</v>
      </c>
      <c r="BC289" s="258">
        <v>1</v>
      </c>
      <c r="BD289" s="240">
        <v>3</v>
      </c>
      <c r="BE289" s="31" t="s">
        <v>35</v>
      </c>
      <c r="BF289" s="32" t="s">
        <v>35</v>
      </c>
      <c r="BG289" s="34" t="s">
        <v>35</v>
      </c>
      <c r="BH289" s="83">
        <f t="shared" si="109"/>
        <v>11</v>
      </c>
      <c r="BI289" s="84">
        <f t="shared" si="110"/>
        <v>11</v>
      </c>
      <c r="BK289" s="1">
        <v>1</v>
      </c>
    </row>
    <row r="290" spans="1:63" ht="20.100000000000001" customHeight="1" x14ac:dyDescent="0.25">
      <c r="A290" s="25">
        <v>785</v>
      </c>
      <c r="B290" s="25">
        <v>90608</v>
      </c>
      <c r="C290" s="25" t="s">
        <v>344</v>
      </c>
      <c r="D290" s="25" t="s">
        <v>380</v>
      </c>
      <c r="E290" s="25" t="s">
        <v>385</v>
      </c>
      <c r="F290" s="26">
        <v>1</v>
      </c>
      <c r="G290" s="26">
        <v>4</v>
      </c>
      <c r="H290" s="100">
        <v>3</v>
      </c>
      <c r="I290" s="101" t="s">
        <v>796</v>
      </c>
      <c r="J290" s="101">
        <v>1</v>
      </c>
      <c r="K290" s="63">
        <v>0</v>
      </c>
      <c r="L290" s="64">
        <v>0</v>
      </c>
      <c r="M290" s="26">
        <v>1037</v>
      </c>
      <c r="N290" s="68">
        <v>46.08</v>
      </c>
      <c r="O290" s="103">
        <v>100</v>
      </c>
      <c r="P290" s="71">
        <v>0.3</v>
      </c>
      <c r="Q290" s="72">
        <v>20</v>
      </c>
      <c r="R290" s="60">
        <f t="shared" si="111"/>
        <v>0.34285714541162765</v>
      </c>
      <c r="S290" s="108">
        <v>0.40000000596046448</v>
      </c>
      <c r="T290" s="163">
        <v>0</v>
      </c>
      <c r="U290" s="177">
        <f t="shared" si="112"/>
        <v>6</v>
      </c>
      <c r="V290" s="230">
        <v>12</v>
      </c>
      <c r="W290" s="188">
        <v>0</v>
      </c>
      <c r="X290" s="183">
        <v>31</v>
      </c>
      <c r="Y290" s="225">
        <f t="shared" si="108"/>
        <v>6.4285716840199056E-2</v>
      </c>
      <c r="Z290" s="184">
        <v>0.15000000596046448</v>
      </c>
      <c r="AA290" s="152">
        <v>0</v>
      </c>
      <c r="AB290" s="177">
        <f t="shared" si="113"/>
        <v>16</v>
      </c>
      <c r="AC290" s="234">
        <v>36</v>
      </c>
      <c r="AD290" s="31" t="s">
        <v>35</v>
      </c>
      <c r="AE290" s="32" t="s">
        <v>35</v>
      </c>
      <c r="AF290" s="34" t="s">
        <v>35</v>
      </c>
      <c r="AG290" s="31">
        <v>0</v>
      </c>
      <c r="AH290" s="239">
        <f t="shared" si="115"/>
        <v>3</v>
      </c>
      <c r="AI290" s="240">
        <v>5</v>
      </c>
      <c r="AJ290" s="48">
        <v>0</v>
      </c>
      <c r="AK290" s="246">
        <v>2</v>
      </c>
      <c r="AL290" s="247">
        <v>10</v>
      </c>
      <c r="AM290" s="31" t="s">
        <v>35</v>
      </c>
      <c r="AN290" s="32" t="s">
        <v>35</v>
      </c>
      <c r="AO290" s="34" t="s">
        <v>35</v>
      </c>
      <c r="AP290" s="31" t="s">
        <v>35</v>
      </c>
      <c r="AQ290" s="32" t="s">
        <v>35</v>
      </c>
      <c r="AR290" s="34" t="s">
        <v>35</v>
      </c>
      <c r="AS290" s="90">
        <v>0.83333333333333337</v>
      </c>
      <c r="AT290" s="91">
        <v>0.9</v>
      </c>
      <c r="AU290" s="91">
        <v>0.95</v>
      </c>
      <c r="AV290" s="31">
        <v>0</v>
      </c>
      <c r="AW290" s="252">
        <v>66</v>
      </c>
      <c r="AX290" s="253">
        <v>132</v>
      </c>
      <c r="AY290" s="158" t="s">
        <v>35</v>
      </c>
      <c r="AZ290" s="223" t="str">
        <f t="shared" si="116"/>
        <v>No corresponde</v>
      </c>
      <c r="BA290" s="159" t="s">
        <v>35</v>
      </c>
      <c r="BB290" s="31">
        <v>0</v>
      </c>
      <c r="BC290" s="258">
        <v>1</v>
      </c>
      <c r="BD290" s="240">
        <v>3</v>
      </c>
      <c r="BE290" s="31" t="s">
        <v>35</v>
      </c>
      <c r="BF290" s="32" t="s">
        <v>35</v>
      </c>
      <c r="BG290" s="34" t="s">
        <v>35</v>
      </c>
      <c r="BH290" s="83">
        <f t="shared" si="109"/>
        <v>9</v>
      </c>
      <c r="BI290" s="84">
        <f t="shared" si="110"/>
        <v>9</v>
      </c>
      <c r="BK290" s="1">
        <v>1</v>
      </c>
    </row>
    <row r="291" spans="1:63" ht="20.100000000000001" customHeight="1" x14ac:dyDescent="0.25">
      <c r="A291" s="25">
        <v>786</v>
      </c>
      <c r="B291" s="25">
        <v>90609</v>
      </c>
      <c r="C291" s="25" t="s">
        <v>344</v>
      </c>
      <c r="D291" s="25" t="s">
        <v>380</v>
      </c>
      <c r="E291" s="25" t="s">
        <v>386</v>
      </c>
      <c r="F291" s="26">
        <v>1</v>
      </c>
      <c r="G291" s="26">
        <v>1</v>
      </c>
      <c r="H291" s="100">
        <v>1</v>
      </c>
      <c r="I291" s="102" t="s">
        <v>793</v>
      </c>
      <c r="J291" s="101">
        <v>1</v>
      </c>
      <c r="K291" s="63">
        <v>0</v>
      </c>
      <c r="L291" s="64">
        <v>0</v>
      </c>
      <c r="M291" s="26">
        <v>762</v>
      </c>
      <c r="N291" s="68">
        <v>85.43</v>
      </c>
      <c r="O291" s="103">
        <v>100</v>
      </c>
      <c r="P291" s="71">
        <v>0.57692307692307687</v>
      </c>
      <c r="Q291" s="72">
        <v>26</v>
      </c>
      <c r="R291" s="60">
        <f t="shared" si="111"/>
        <v>0.59835165149562963</v>
      </c>
      <c r="S291" s="108">
        <v>0.6269230842590332</v>
      </c>
      <c r="T291" s="163">
        <v>0</v>
      </c>
      <c r="U291" s="177">
        <f t="shared" si="112"/>
        <v>3</v>
      </c>
      <c r="V291" s="230">
        <v>6</v>
      </c>
      <c r="W291" s="188">
        <v>0</v>
      </c>
      <c r="X291" s="183">
        <v>25</v>
      </c>
      <c r="Y291" s="225">
        <f t="shared" si="108"/>
        <v>4.2857143495764048E-2</v>
      </c>
      <c r="Z291" s="184">
        <v>0.10000000149011612</v>
      </c>
      <c r="AA291" s="152">
        <v>0</v>
      </c>
      <c r="AB291" s="177">
        <f t="shared" si="113"/>
        <v>11</v>
      </c>
      <c r="AC291" s="234">
        <v>25</v>
      </c>
      <c r="AD291" s="155">
        <v>0</v>
      </c>
      <c r="AE291" s="221">
        <f t="shared" si="114"/>
        <v>2.142857142857143E-3</v>
      </c>
      <c r="AF291" s="222">
        <v>5.0000000000000001E-3</v>
      </c>
      <c r="AG291" s="31">
        <v>0</v>
      </c>
      <c r="AH291" s="239">
        <f t="shared" si="115"/>
        <v>3</v>
      </c>
      <c r="AI291" s="240">
        <v>5</v>
      </c>
      <c r="AJ291" s="48">
        <v>0</v>
      </c>
      <c r="AK291" s="246">
        <v>2</v>
      </c>
      <c r="AL291" s="247">
        <v>10</v>
      </c>
      <c r="AM291" s="31" t="s">
        <v>35</v>
      </c>
      <c r="AN291" s="32" t="s">
        <v>35</v>
      </c>
      <c r="AO291" s="34" t="s">
        <v>35</v>
      </c>
      <c r="AP291" s="31" t="s">
        <v>35</v>
      </c>
      <c r="AQ291" s="32" t="s">
        <v>35</v>
      </c>
      <c r="AR291" s="34" t="s">
        <v>35</v>
      </c>
      <c r="AS291" s="90">
        <v>0.92682926829268297</v>
      </c>
      <c r="AT291" s="91">
        <v>0.95</v>
      </c>
      <c r="AU291" s="91">
        <v>1</v>
      </c>
      <c r="AV291" s="31">
        <v>0</v>
      </c>
      <c r="AW291" s="252">
        <v>72</v>
      </c>
      <c r="AX291" s="253">
        <v>144</v>
      </c>
      <c r="AY291" s="158">
        <v>0</v>
      </c>
      <c r="AZ291" s="176">
        <f t="shared" si="116"/>
        <v>0</v>
      </c>
      <c r="BA291" s="159">
        <v>1</v>
      </c>
      <c r="BB291" s="31">
        <v>0</v>
      </c>
      <c r="BC291" s="258">
        <v>1</v>
      </c>
      <c r="BD291" s="240">
        <v>3</v>
      </c>
      <c r="BE291" s="31" t="s">
        <v>35</v>
      </c>
      <c r="BF291" s="32" t="s">
        <v>35</v>
      </c>
      <c r="BG291" s="34" t="s">
        <v>35</v>
      </c>
      <c r="BH291" s="83">
        <f t="shared" si="109"/>
        <v>10</v>
      </c>
      <c r="BI291" s="84">
        <f t="shared" si="110"/>
        <v>11</v>
      </c>
      <c r="BK291" s="1">
        <v>1</v>
      </c>
    </row>
    <row r="292" spans="1:63" ht="20.100000000000001" customHeight="1" x14ac:dyDescent="0.25">
      <c r="A292" s="25">
        <v>788</v>
      </c>
      <c r="B292" s="25">
        <v>90611</v>
      </c>
      <c r="C292" s="25" t="s">
        <v>344</v>
      </c>
      <c r="D292" s="25" t="s">
        <v>380</v>
      </c>
      <c r="E292" s="25" t="s">
        <v>387</v>
      </c>
      <c r="F292" s="26">
        <v>2</v>
      </c>
      <c r="G292" s="26">
        <v>4</v>
      </c>
      <c r="H292" s="100">
        <v>3</v>
      </c>
      <c r="I292" s="101" t="s">
        <v>796</v>
      </c>
      <c r="J292" s="101">
        <v>1</v>
      </c>
      <c r="K292" s="63">
        <v>0</v>
      </c>
      <c r="L292" s="64">
        <v>0</v>
      </c>
      <c r="M292" s="26">
        <v>553</v>
      </c>
      <c r="N292" s="68">
        <v>42.22</v>
      </c>
      <c r="O292" s="103">
        <v>100</v>
      </c>
      <c r="P292" s="71">
        <v>0.375</v>
      </c>
      <c r="Q292" s="72">
        <v>24</v>
      </c>
      <c r="R292" s="60">
        <f t="shared" si="111"/>
        <v>0.41785714030265808</v>
      </c>
      <c r="S292" s="108">
        <v>0.47499999403953552</v>
      </c>
      <c r="T292" s="163">
        <v>0</v>
      </c>
      <c r="U292" s="177">
        <f t="shared" si="112"/>
        <v>7</v>
      </c>
      <c r="V292" s="230">
        <v>16</v>
      </c>
      <c r="W292" s="188">
        <v>0</v>
      </c>
      <c r="X292" s="183">
        <v>40</v>
      </c>
      <c r="Y292" s="225">
        <f t="shared" si="108"/>
        <v>6.4285716840199056E-2</v>
      </c>
      <c r="Z292" s="184">
        <v>0.15000000596046448</v>
      </c>
      <c r="AA292" s="152">
        <v>0</v>
      </c>
      <c r="AB292" s="177">
        <f t="shared" si="113"/>
        <v>18</v>
      </c>
      <c r="AC292" s="234">
        <v>42</v>
      </c>
      <c r="AD292" s="31" t="s">
        <v>35</v>
      </c>
      <c r="AE292" s="32" t="s">
        <v>35</v>
      </c>
      <c r="AF292" s="34" t="s">
        <v>35</v>
      </c>
      <c r="AG292" s="31">
        <v>0</v>
      </c>
      <c r="AH292" s="239">
        <f t="shared" si="115"/>
        <v>3</v>
      </c>
      <c r="AI292" s="240">
        <v>5</v>
      </c>
      <c r="AJ292" s="48">
        <v>0</v>
      </c>
      <c r="AK292" s="246">
        <v>2</v>
      </c>
      <c r="AL292" s="247">
        <v>10</v>
      </c>
      <c r="AM292" s="31" t="s">
        <v>35</v>
      </c>
      <c r="AN292" s="32" t="s">
        <v>35</v>
      </c>
      <c r="AO292" s="34" t="s">
        <v>35</v>
      </c>
      <c r="AP292" s="31" t="s">
        <v>35</v>
      </c>
      <c r="AQ292" s="32" t="s">
        <v>35</v>
      </c>
      <c r="AR292" s="34" t="s">
        <v>35</v>
      </c>
      <c r="AS292" s="90">
        <v>0.97142857142857142</v>
      </c>
      <c r="AT292" s="91">
        <v>1</v>
      </c>
      <c r="AU292" s="91">
        <v>1</v>
      </c>
      <c r="AV292" s="31">
        <v>0</v>
      </c>
      <c r="AW292" s="252">
        <v>44</v>
      </c>
      <c r="AX292" s="253">
        <v>88</v>
      </c>
      <c r="AY292" s="158">
        <v>0</v>
      </c>
      <c r="AZ292" s="176">
        <f t="shared" si="116"/>
        <v>0</v>
      </c>
      <c r="BA292" s="159">
        <v>1</v>
      </c>
      <c r="BB292" s="31">
        <v>0</v>
      </c>
      <c r="BC292" s="258">
        <v>1</v>
      </c>
      <c r="BD292" s="240">
        <v>3</v>
      </c>
      <c r="BE292" s="31" t="s">
        <v>35</v>
      </c>
      <c r="BF292" s="32" t="s">
        <v>35</v>
      </c>
      <c r="BG292" s="34" t="s">
        <v>35</v>
      </c>
      <c r="BH292" s="83">
        <f t="shared" si="109"/>
        <v>9</v>
      </c>
      <c r="BI292" s="84">
        <f t="shared" si="110"/>
        <v>10</v>
      </c>
      <c r="BK292" s="1">
        <v>1</v>
      </c>
    </row>
    <row r="293" spans="1:63" ht="20.100000000000001" customHeight="1" x14ac:dyDescent="0.25">
      <c r="A293" s="25">
        <v>795</v>
      </c>
      <c r="B293" s="25">
        <v>90702</v>
      </c>
      <c r="C293" s="25" t="s">
        <v>344</v>
      </c>
      <c r="D293" s="25" t="s">
        <v>388</v>
      </c>
      <c r="E293" s="25" t="s">
        <v>389</v>
      </c>
      <c r="F293" s="26">
        <v>1</v>
      </c>
      <c r="G293" s="26">
        <v>2</v>
      </c>
      <c r="H293" s="100">
        <v>2</v>
      </c>
      <c r="I293" s="102" t="s">
        <v>794</v>
      </c>
      <c r="J293" s="101">
        <v>1</v>
      </c>
      <c r="K293" s="63">
        <v>0</v>
      </c>
      <c r="L293" s="64">
        <v>0</v>
      </c>
      <c r="M293" s="26">
        <v>4082</v>
      </c>
      <c r="N293" s="68">
        <v>56.61</v>
      </c>
      <c r="O293" s="103">
        <v>100</v>
      </c>
      <c r="P293" s="71">
        <v>0.68224299065420557</v>
      </c>
      <c r="Q293" s="72">
        <v>107</v>
      </c>
      <c r="R293" s="60">
        <f t="shared" si="111"/>
        <v>0.7143858422106194</v>
      </c>
      <c r="S293" s="108">
        <v>0.75724297761917114</v>
      </c>
      <c r="T293" s="163">
        <v>0</v>
      </c>
      <c r="U293" s="177">
        <f t="shared" si="112"/>
        <v>15</v>
      </c>
      <c r="V293" s="230">
        <v>34</v>
      </c>
      <c r="W293" s="188">
        <v>0</v>
      </c>
      <c r="X293" s="183">
        <v>141</v>
      </c>
      <c r="Y293" s="225">
        <f t="shared" si="108"/>
        <v>5.3571428571428568E-2</v>
      </c>
      <c r="Z293" s="184">
        <v>0.125</v>
      </c>
      <c r="AA293" s="152">
        <v>0</v>
      </c>
      <c r="AB293" s="177">
        <f t="shared" si="113"/>
        <v>65</v>
      </c>
      <c r="AC293" s="234">
        <v>151</v>
      </c>
      <c r="AD293" s="155">
        <v>0</v>
      </c>
      <c r="AE293" s="221">
        <f t="shared" si="114"/>
        <v>2.142857142857143E-3</v>
      </c>
      <c r="AF293" s="222">
        <v>5.0000000000000001E-3</v>
      </c>
      <c r="AG293" s="31">
        <v>0</v>
      </c>
      <c r="AH293" s="239">
        <f t="shared" si="115"/>
        <v>11</v>
      </c>
      <c r="AI293" s="240">
        <v>25</v>
      </c>
      <c r="AJ293" s="48">
        <v>0</v>
      </c>
      <c r="AK293" s="246">
        <v>2</v>
      </c>
      <c r="AL293" s="247">
        <v>10</v>
      </c>
      <c r="AM293" s="31" t="s">
        <v>35</v>
      </c>
      <c r="AN293" s="32" t="s">
        <v>35</v>
      </c>
      <c r="AO293" s="34" t="s">
        <v>35</v>
      </c>
      <c r="AP293" s="31" t="s">
        <v>35</v>
      </c>
      <c r="AQ293" s="32" t="s">
        <v>35</v>
      </c>
      <c r="AR293" s="34" t="s">
        <v>35</v>
      </c>
      <c r="AS293" s="90">
        <v>0.79329608938547491</v>
      </c>
      <c r="AT293" s="91">
        <v>0.8</v>
      </c>
      <c r="AU293" s="91">
        <v>0.9</v>
      </c>
      <c r="AV293" s="31">
        <v>0</v>
      </c>
      <c r="AW293" s="252">
        <v>152</v>
      </c>
      <c r="AX293" s="253">
        <v>304</v>
      </c>
      <c r="AY293" s="158">
        <v>0</v>
      </c>
      <c r="AZ293" s="176">
        <f t="shared" si="116"/>
        <v>1</v>
      </c>
      <c r="BA293" s="159">
        <v>3</v>
      </c>
      <c r="BB293" s="31">
        <v>0</v>
      </c>
      <c r="BC293" s="258">
        <v>1</v>
      </c>
      <c r="BD293" s="240">
        <v>3</v>
      </c>
      <c r="BE293" s="31" t="s">
        <v>35</v>
      </c>
      <c r="BF293" s="32" t="s">
        <v>35</v>
      </c>
      <c r="BG293" s="34" t="s">
        <v>35</v>
      </c>
      <c r="BH293" s="83">
        <f t="shared" si="109"/>
        <v>11</v>
      </c>
      <c r="BI293" s="84">
        <f t="shared" si="110"/>
        <v>11</v>
      </c>
      <c r="BK293" s="1">
        <v>1</v>
      </c>
    </row>
    <row r="294" spans="1:63" ht="20.100000000000001" customHeight="1" x14ac:dyDescent="0.25">
      <c r="A294" s="25">
        <v>796</v>
      </c>
      <c r="B294" s="25">
        <v>90703</v>
      </c>
      <c r="C294" s="25" t="s">
        <v>344</v>
      </c>
      <c r="D294" s="25" t="s">
        <v>388</v>
      </c>
      <c r="E294" s="25" t="s">
        <v>390</v>
      </c>
      <c r="F294" s="26">
        <v>1</v>
      </c>
      <c r="G294" s="26">
        <v>3</v>
      </c>
      <c r="H294" s="100">
        <v>2</v>
      </c>
      <c r="I294" s="102" t="s">
        <v>794</v>
      </c>
      <c r="J294" s="101">
        <v>1</v>
      </c>
      <c r="K294" s="63">
        <v>0</v>
      </c>
      <c r="L294" s="64">
        <v>0</v>
      </c>
      <c r="M294" s="26">
        <v>4980</v>
      </c>
      <c r="N294" s="68">
        <v>51.53</v>
      </c>
      <c r="O294" s="103">
        <v>100</v>
      </c>
      <c r="P294" s="71">
        <v>0.96124031007751942</v>
      </c>
      <c r="Q294" s="72">
        <v>129</v>
      </c>
      <c r="R294" s="60">
        <f t="shared" si="111"/>
        <v>0.96124030215663636</v>
      </c>
      <c r="S294" s="108">
        <v>0.96124029159545898</v>
      </c>
      <c r="T294" s="163">
        <v>0</v>
      </c>
      <c r="U294" s="177">
        <f t="shared" si="112"/>
        <v>23</v>
      </c>
      <c r="V294" s="230">
        <v>53</v>
      </c>
      <c r="W294" s="188">
        <v>0</v>
      </c>
      <c r="X294" s="183">
        <v>171</v>
      </c>
      <c r="Y294" s="225">
        <f t="shared" si="108"/>
        <v>5.3571428571428568E-2</v>
      </c>
      <c r="Z294" s="184">
        <v>0.125</v>
      </c>
      <c r="AA294" s="152">
        <v>0</v>
      </c>
      <c r="AB294" s="177">
        <f t="shared" si="113"/>
        <v>85</v>
      </c>
      <c r="AC294" s="234">
        <v>198</v>
      </c>
      <c r="AD294" s="31" t="s">
        <v>35</v>
      </c>
      <c r="AE294" s="32" t="s">
        <v>35</v>
      </c>
      <c r="AF294" s="34" t="s">
        <v>35</v>
      </c>
      <c r="AG294" s="31">
        <v>0</v>
      </c>
      <c r="AH294" s="239">
        <f t="shared" si="115"/>
        <v>11</v>
      </c>
      <c r="AI294" s="240">
        <v>25</v>
      </c>
      <c r="AJ294" s="48">
        <v>0</v>
      </c>
      <c r="AK294" s="246">
        <v>2</v>
      </c>
      <c r="AL294" s="247">
        <v>10</v>
      </c>
      <c r="AM294" s="31" t="s">
        <v>35</v>
      </c>
      <c r="AN294" s="32" t="s">
        <v>35</v>
      </c>
      <c r="AO294" s="34" t="s">
        <v>35</v>
      </c>
      <c r="AP294" s="31" t="s">
        <v>35</v>
      </c>
      <c r="AQ294" s="32" t="s">
        <v>35</v>
      </c>
      <c r="AR294" s="34" t="s">
        <v>35</v>
      </c>
      <c r="AS294" s="90">
        <v>0.83498349834983498</v>
      </c>
      <c r="AT294" s="91">
        <v>0.9</v>
      </c>
      <c r="AU294" s="91">
        <v>0.95</v>
      </c>
      <c r="AV294" s="31">
        <v>0</v>
      </c>
      <c r="AW294" s="252">
        <v>125</v>
      </c>
      <c r="AX294" s="253">
        <v>250</v>
      </c>
      <c r="AY294" s="158">
        <v>0</v>
      </c>
      <c r="AZ294" s="176">
        <f t="shared" si="116"/>
        <v>1</v>
      </c>
      <c r="BA294" s="159">
        <v>3</v>
      </c>
      <c r="BB294" s="31">
        <v>0</v>
      </c>
      <c r="BC294" s="258">
        <v>1</v>
      </c>
      <c r="BD294" s="240">
        <v>3</v>
      </c>
      <c r="BE294" s="31" t="s">
        <v>35</v>
      </c>
      <c r="BF294" s="32" t="s">
        <v>35</v>
      </c>
      <c r="BG294" s="34" t="s">
        <v>35</v>
      </c>
      <c r="BH294" s="83">
        <f t="shared" si="109"/>
        <v>10</v>
      </c>
      <c r="BI294" s="84">
        <f t="shared" si="110"/>
        <v>10</v>
      </c>
      <c r="BK294" s="1">
        <v>1</v>
      </c>
    </row>
    <row r="295" spans="1:63" ht="20.100000000000001" customHeight="1" x14ac:dyDescent="0.25">
      <c r="A295" s="25">
        <v>798</v>
      </c>
      <c r="B295" s="25">
        <v>90705</v>
      </c>
      <c r="C295" s="25" t="s">
        <v>344</v>
      </c>
      <c r="D295" s="25" t="s">
        <v>388</v>
      </c>
      <c r="E295" s="25" t="s">
        <v>75</v>
      </c>
      <c r="F295" s="26">
        <v>1</v>
      </c>
      <c r="G295" s="26">
        <v>2</v>
      </c>
      <c r="H295" s="100">
        <v>2</v>
      </c>
      <c r="I295" s="102" t="s">
        <v>794</v>
      </c>
      <c r="J295" s="101">
        <v>1</v>
      </c>
      <c r="K295" s="63">
        <v>0</v>
      </c>
      <c r="L295" s="64">
        <v>0</v>
      </c>
      <c r="M295" s="26">
        <v>12292</v>
      </c>
      <c r="N295" s="68">
        <v>56.97475</v>
      </c>
      <c r="O295" s="103">
        <v>100</v>
      </c>
      <c r="P295" s="71">
        <v>0.77400000000000002</v>
      </c>
      <c r="Q295" s="72">
        <v>500</v>
      </c>
      <c r="R295" s="60">
        <f t="shared" si="111"/>
        <v>0.80614284733363561</v>
      </c>
      <c r="S295" s="108">
        <v>0.84899997711181641</v>
      </c>
      <c r="T295" s="163">
        <v>0</v>
      </c>
      <c r="U295" s="177">
        <f t="shared" si="112"/>
        <v>70</v>
      </c>
      <c r="V295" s="230">
        <v>162</v>
      </c>
      <c r="W295" s="188">
        <v>2.009273570324575E-2</v>
      </c>
      <c r="X295" s="183">
        <v>647</v>
      </c>
      <c r="Y295" s="225">
        <f t="shared" si="108"/>
        <v>7.3664166396831307E-2</v>
      </c>
      <c r="Z295" s="184">
        <v>0.14509274065494537</v>
      </c>
      <c r="AA295" s="152">
        <v>0</v>
      </c>
      <c r="AB295" s="177">
        <f t="shared" si="113"/>
        <v>262</v>
      </c>
      <c r="AC295" s="234">
        <v>611</v>
      </c>
      <c r="AD295" s="155">
        <v>0</v>
      </c>
      <c r="AE295" s="221">
        <f t="shared" si="114"/>
        <v>2.142857142857143E-3</v>
      </c>
      <c r="AF295" s="222">
        <v>5.0000000000000001E-3</v>
      </c>
      <c r="AG295" s="31">
        <v>0</v>
      </c>
      <c r="AH295" s="239">
        <f t="shared" si="115"/>
        <v>15</v>
      </c>
      <c r="AI295" s="240">
        <v>35</v>
      </c>
      <c r="AJ295" s="48">
        <v>0</v>
      </c>
      <c r="AK295" s="246">
        <v>6</v>
      </c>
      <c r="AL295" s="247">
        <v>14</v>
      </c>
      <c r="AM295" s="31" t="s">
        <v>35</v>
      </c>
      <c r="AN295" s="32" t="s">
        <v>35</v>
      </c>
      <c r="AO295" s="34" t="s">
        <v>35</v>
      </c>
      <c r="AP295" s="31" t="s">
        <v>35</v>
      </c>
      <c r="AQ295" s="32" t="s">
        <v>35</v>
      </c>
      <c r="AR295" s="34" t="s">
        <v>35</v>
      </c>
      <c r="AS295" s="90">
        <v>0.95839311334289812</v>
      </c>
      <c r="AT295" s="91">
        <v>1</v>
      </c>
      <c r="AU295" s="91">
        <v>1</v>
      </c>
      <c r="AV295" s="31">
        <v>0</v>
      </c>
      <c r="AW295" s="252">
        <v>266</v>
      </c>
      <c r="AX295" s="253">
        <v>532</v>
      </c>
      <c r="AY295" s="158">
        <v>0</v>
      </c>
      <c r="AZ295" s="176">
        <f t="shared" si="116"/>
        <v>3</v>
      </c>
      <c r="BA295" s="159">
        <v>8</v>
      </c>
      <c r="BB295" s="31">
        <v>0</v>
      </c>
      <c r="BC295" s="258">
        <v>1</v>
      </c>
      <c r="BD295" s="240">
        <v>3</v>
      </c>
      <c r="BE295" s="31" t="s">
        <v>35</v>
      </c>
      <c r="BF295" s="32" t="s">
        <v>35</v>
      </c>
      <c r="BG295" s="34" t="s">
        <v>35</v>
      </c>
      <c r="BH295" s="83">
        <f t="shared" si="109"/>
        <v>11</v>
      </c>
      <c r="BI295" s="84">
        <f t="shared" si="110"/>
        <v>11</v>
      </c>
      <c r="BK295" s="1">
        <v>1</v>
      </c>
    </row>
    <row r="296" spans="1:63" ht="20.100000000000001" customHeight="1" x14ac:dyDescent="0.25">
      <c r="A296" s="25">
        <v>803</v>
      </c>
      <c r="B296" s="25">
        <v>90711</v>
      </c>
      <c r="C296" s="25" t="s">
        <v>344</v>
      </c>
      <c r="D296" s="25" t="s">
        <v>388</v>
      </c>
      <c r="E296" s="25" t="s">
        <v>391</v>
      </c>
      <c r="F296" s="26">
        <v>1</v>
      </c>
      <c r="G296" s="26">
        <v>3</v>
      </c>
      <c r="H296" s="100">
        <v>2</v>
      </c>
      <c r="I296" s="102" t="s">
        <v>794</v>
      </c>
      <c r="J296" s="101">
        <v>4</v>
      </c>
      <c r="K296" s="63">
        <v>1</v>
      </c>
      <c r="L296" s="64">
        <v>0</v>
      </c>
      <c r="M296" s="26">
        <v>7232</v>
      </c>
      <c r="N296" s="68">
        <v>55.98</v>
      </c>
      <c r="O296" s="103">
        <v>100</v>
      </c>
      <c r="P296" s="71">
        <v>0.77310924369747902</v>
      </c>
      <c r="Q296" s="72">
        <v>238</v>
      </c>
      <c r="R296" s="60">
        <f t="shared" si="111"/>
        <v>0.80525210152725646</v>
      </c>
      <c r="S296" s="108">
        <v>0.84810924530029297</v>
      </c>
      <c r="T296" s="163">
        <v>0</v>
      </c>
      <c r="U296" s="177">
        <f t="shared" si="112"/>
        <v>43</v>
      </c>
      <c r="V296" s="230">
        <v>100</v>
      </c>
      <c r="W296" s="188">
        <v>9.880239520958084E-2</v>
      </c>
      <c r="X296" s="183">
        <v>334</v>
      </c>
      <c r="Y296" s="225">
        <f t="shared" si="108"/>
        <v>0.15237382695499499</v>
      </c>
      <c r="Z296" s="184">
        <v>0.22380240261554718</v>
      </c>
      <c r="AA296" s="152">
        <v>0</v>
      </c>
      <c r="AB296" s="177">
        <f t="shared" si="113"/>
        <v>125</v>
      </c>
      <c r="AC296" s="234">
        <v>290</v>
      </c>
      <c r="AD296" s="31" t="s">
        <v>35</v>
      </c>
      <c r="AE296" s="32" t="s">
        <v>35</v>
      </c>
      <c r="AF296" s="34" t="s">
        <v>35</v>
      </c>
      <c r="AG296" s="31">
        <v>0</v>
      </c>
      <c r="AH296" s="239">
        <f t="shared" si="115"/>
        <v>11</v>
      </c>
      <c r="AI296" s="240">
        <v>25</v>
      </c>
      <c r="AJ296" s="48">
        <v>0</v>
      </c>
      <c r="AK296" s="246">
        <v>2</v>
      </c>
      <c r="AL296" s="247">
        <v>10</v>
      </c>
      <c r="AM296" s="31" t="s">
        <v>35</v>
      </c>
      <c r="AN296" s="32" t="s">
        <v>35</v>
      </c>
      <c r="AO296" s="34" t="s">
        <v>35</v>
      </c>
      <c r="AP296" s="31" t="s">
        <v>35</v>
      </c>
      <c r="AQ296" s="32" t="s">
        <v>35</v>
      </c>
      <c r="AR296" s="34" t="s">
        <v>35</v>
      </c>
      <c r="AS296" s="90">
        <v>0.70532915360501569</v>
      </c>
      <c r="AT296" s="91">
        <v>0.8</v>
      </c>
      <c r="AU296" s="91">
        <v>0.9</v>
      </c>
      <c r="AV296" s="31">
        <v>0</v>
      </c>
      <c r="AW296" s="252">
        <v>166</v>
      </c>
      <c r="AX296" s="253">
        <v>333</v>
      </c>
      <c r="AY296" s="158">
        <v>0</v>
      </c>
      <c r="AZ296" s="176">
        <f t="shared" si="116"/>
        <v>1</v>
      </c>
      <c r="BA296" s="159">
        <v>2</v>
      </c>
      <c r="BB296" s="31">
        <v>0</v>
      </c>
      <c r="BC296" s="258">
        <v>1</v>
      </c>
      <c r="BD296" s="240">
        <v>3</v>
      </c>
      <c r="BE296" s="31" t="s">
        <v>35</v>
      </c>
      <c r="BF296" s="32" t="s">
        <v>35</v>
      </c>
      <c r="BG296" s="34" t="s">
        <v>35</v>
      </c>
      <c r="BH296" s="83">
        <f t="shared" si="109"/>
        <v>10</v>
      </c>
      <c r="BI296" s="84">
        <f t="shared" si="110"/>
        <v>10</v>
      </c>
      <c r="BK296" s="1">
        <v>1</v>
      </c>
    </row>
    <row r="297" spans="1:63" ht="20.100000000000001" customHeight="1" x14ac:dyDescent="0.25">
      <c r="A297" s="25">
        <v>809</v>
      </c>
      <c r="B297" s="25">
        <v>90718</v>
      </c>
      <c r="C297" s="25" t="s">
        <v>344</v>
      </c>
      <c r="D297" s="25" t="s">
        <v>388</v>
      </c>
      <c r="E297" s="25" t="s">
        <v>392</v>
      </c>
      <c r="F297" s="26">
        <v>1</v>
      </c>
      <c r="G297" s="26">
        <v>2</v>
      </c>
      <c r="H297" s="100">
        <v>2</v>
      </c>
      <c r="I297" s="102" t="s">
        <v>794</v>
      </c>
      <c r="J297" s="101">
        <v>4</v>
      </c>
      <c r="K297" s="63">
        <v>0</v>
      </c>
      <c r="L297" s="64">
        <v>1</v>
      </c>
      <c r="M297" s="26">
        <v>9078</v>
      </c>
      <c r="N297" s="68">
        <v>60.94</v>
      </c>
      <c r="O297" s="103">
        <v>100</v>
      </c>
      <c r="P297" s="71">
        <v>0.36752136752136755</v>
      </c>
      <c r="Q297" s="72">
        <v>117</v>
      </c>
      <c r="R297" s="60">
        <f t="shared" si="111"/>
        <v>0.39966422293940163</v>
      </c>
      <c r="S297" s="108">
        <v>0.4425213634967804</v>
      </c>
      <c r="T297" s="163">
        <v>0</v>
      </c>
      <c r="U297" s="177">
        <f t="shared" si="112"/>
        <v>20</v>
      </c>
      <c r="V297" s="230">
        <v>46</v>
      </c>
      <c r="W297" s="188">
        <v>0.3413173652694611</v>
      </c>
      <c r="X297" s="183">
        <v>167</v>
      </c>
      <c r="Y297" s="225">
        <f t="shared" si="108"/>
        <v>0.39488878971088431</v>
      </c>
      <c r="Z297" s="184">
        <v>0.46631735563278198</v>
      </c>
      <c r="AA297" s="152">
        <v>0</v>
      </c>
      <c r="AB297" s="177">
        <f t="shared" si="113"/>
        <v>52</v>
      </c>
      <c r="AC297" s="234">
        <v>121</v>
      </c>
      <c r="AD297" s="155">
        <v>0</v>
      </c>
      <c r="AE297" s="221">
        <f t="shared" si="114"/>
        <v>2.142857142857143E-3</v>
      </c>
      <c r="AF297" s="222">
        <v>5.0000000000000001E-3</v>
      </c>
      <c r="AG297" s="31">
        <v>0</v>
      </c>
      <c r="AH297" s="239">
        <f t="shared" si="115"/>
        <v>11</v>
      </c>
      <c r="AI297" s="240">
        <v>25</v>
      </c>
      <c r="AJ297" s="48">
        <v>0</v>
      </c>
      <c r="AK297" s="246">
        <v>2</v>
      </c>
      <c r="AL297" s="247">
        <v>10</v>
      </c>
      <c r="AM297" s="31" t="s">
        <v>35</v>
      </c>
      <c r="AN297" s="32" t="s">
        <v>35</v>
      </c>
      <c r="AO297" s="34" t="s">
        <v>35</v>
      </c>
      <c r="AP297" s="31" t="s">
        <v>35</v>
      </c>
      <c r="AQ297" s="32" t="s">
        <v>35</v>
      </c>
      <c r="AR297" s="34" t="s">
        <v>35</v>
      </c>
      <c r="AS297" s="90">
        <v>0.39344262295081966</v>
      </c>
      <c r="AT297" s="91">
        <v>0.7</v>
      </c>
      <c r="AU297" s="91">
        <v>0.8</v>
      </c>
      <c r="AV297" s="31">
        <v>0</v>
      </c>
      <c r="AW297" s="252">
        <v>116</v>
      </c>
      <c r="AX297" s="253">
        <v>233</v>
      </c>
      <c r="AY297" s="158">
        <v>0</v>
      </c>
      <c r="AZ297" s="176">
        <f t="shared" si="116"/>
        <v>1</v>
      </c>
      <c r="BA297" s="159">
        <v>2</v>
      </c>
      <c r="BB297" s="31">
        <v>0</v>
      </c>
      <c r="BC297" s="258">
        <v>1</v>
      </c>
      <c r="BD297" s="240">
        <v>3</v>
      </c>
      <c r="BE297" s="31" t="s">
        <v>35</v>
      </c>
      <c r="BF297" s="32" t="s">
        <v>35</v>
      </c>
      <c r="BG297" s="34" t="s">
        <v>35</v>
      </c>
      <c r="BH297" s="83">
        <f t="shared" si="109"/>
        <v>11</v>
      </c>
      <c r="BI297" s="84">
        <f t="shared" si="110"/>
        <v>11</v>
      </c>
      <c r="BK297" s="1">
        <v>1</v>
      </c>
    </row>
    <row r="298" spans="1:63" ht="20.100000000000001" customHeight="1" x14ac:dyDescent="0.25">
      <c r="A298" s="25">
        <v>812</v>
      </c>
      <c r="B298" s="25">
        <v>90721</v>
      </c>
      <c r="C298" s="25" t="s">
        <v>344</v>
      </c>
      <c r="D298" s="25" t="s">
        <v>388</v>
      </c>
      <c r="E298" s="80" t="s">
        <v>778</v>
      </c>
      <c r="F298" s="26">
        <v>1</v>
      </c>
      <c r="G298" s="26">
        <v>2</v>
      </c>
      <c r="H298" s="100">
        <v>2</v>
      </c>
      <c r="I298" s="102" t="s">
        <v>794</v>
      </c>
      <c r="J298" s="101">
        <v>1</v>
      </c>
      <c r="K298" s="63">
        <v>0</v>
      </c>
      <c r="L298" s="64">
        <v>0</v>
      </c>
      <c r="M298" s="26">
        <v>4410</v>
      </c>
      <c r="N298" s="68">
        <v>60.94</v>
      </c>
      <c r="O298" s="103">
        <v>100</v>
      </c>
      <c r="P298" s="71">
        <v>0.24590163934426229</v>
      </c>
      <c r="Q298" s="72">
        <v>61</v>
      </c>
      <c r="R298" s="60">
        <f t="shared" si="111"/>
        <v>0.27804449347198984</v>
      </c>
      <c r="S298" s="108">
        <v>0.32090163230895996</v>
      </c>
      <c r="T298" s="163">
        <v>0</v>
      </c>
      <c r="U298" s="177">
        <f t="shared" si="112"/>
        <v>12</v>
      </c>
      <c r="V298" s="230">
        <v>26</v>
      </c>
      <c r="W298" s="188">
        <v>0.26666666666666666</v>
      </c>
      <c r="X298" s="183">
        <v>75</v>
      </c>
      <c r="Y298" s="225">
        <f t="shared" si="108"/>
        <v>0.32023810119855972</v>
      </c>
      <c r="Z298" s="184">
        <v>0.39166668057441711</v>
      </c>
      <c r="AA298" s="152">
        <v>0</v>
      </c>
      <c r="AB298" s="177">
        <f t="shared" si="113"/>
        <v>21</v>
      </c>
      <c r="AC298" s="234">
        <v>47</v>
      </c>
      <c r="AD298" s="155">
        <v>0</v>
      </c>
      <c r="AE298" s="221">
        <f t="shared" si="114"/>
        <v>2.142857142857143E-3</v>
      </c>
      <c r="AF298" s="222">
        <v>5.0000000000000001E-3</v>
      </c>
      <c r="AG298" s="31">
        <v>0</v>
      </c>
      <c r="AH298" s="239">
        <f t="shared" si="115"/>
        <v>11</v>
      </c>
      <c r="AI298" s="240">
        <v>25</v>
      </c>
      <c r="AJ298" s="48">
        <v>0</v>
      </c>
      <c r="AK298" s="246">
        <v>2</v>
      </c>
      <c r="AL298" s="247">
        <v>10</v>
      </c>
      <c r="AM298" s="31" t="s">
        <v>35</v>
      </c>
      <c r="AN298" s="32" t="s">
        <v>35</v>
      </c>
      <c r="AO298" s="34" t="s">
        <v>35</v>
      </c>
      <c r="AP298" s="31" t="s">
        <v>35</v>
      </c>
      <c r="AQ298" s="32" t="s">
        <v>35</v>
      </c>
      <c r="AR298" s="34" t="s">
        <v>35</v>
      </c>
      <c r="AS298" s="90">
        <v>0.55194805194805197</v>
      </c>
      <c r="AT298" s="91">
        <v>0.8</v>
      </c>
      <c r="AU298" s="91">
        <v>0.9</v>
      </c>
      <c r="AV298" s="31">
        <v>0</v>
      </c>
      <c r="AW298" s="252">
        <v>41</v>
      </c>
      <c r="AX298" s="253">
        <v>82</v>
      </c>
      <c r="AY298" s="158">
        <v>0</v>
      </c>
      <c r="AZ298" s="176">
        <f t="shared" si="116"/>
        <v>0</v>
      </c>
      <c r="BA298" s="159">
        <v>1</v>
      </c>
      <c r="BB298" s="31">
        <v>0</v>
      </c>
      <c r="BC298" s="258">
        <v>1</v>
      </c>
      <c r="BD298" s="240">
        <v>3</v>
      </c>
      <c r="BE298" s="31" t="s">
        <v>35</v>
      </c>
      <c r="BF298" s="32" t="s">
        <v>35</v>
      </c>
      <c r="BG298" s="34" t="s">
        <v>35</v>
      </c>
      <c r="BH298" s="83">
        <f t="shared" si="109"/>
        <v>10</v>
      </c>
      <c r="BI298" s="84">
        <f t="shared" si="110"/>
        <v>11</v>
      </c>
      <c r="BK298" s="1">
        <v>1</v>
      </c>
    </row>
    <row r="299" spans="1:63" ht="20.100000000000001" customHeight="1" x14ac:dyDescent="0.25">
      <c r="A299" s="25">
        <v>814</v>
      </c>
      <c r="B299" s="25">
        <v>90723</v>
      </c>
      <c r="C299" s="25" t="s">
        <v>344</v>
      </c>
      <c r="D299" s="25" t="s">
        <v>388</v>
      </c>
      <c r="E299" s="80" t="s">
        <v>779</v>
      </c>
      <c r="F299" s="26">
        <v>2</v>
      </c>
      <c r="G299" s="26">
        <v>5</v>
      </c>
      <c r="H299" s="100">
        <v>4</v>
      </c>
      <c r="I299" s="102" t="s">
        <v>795</v>
      </c>
      <c r="J299" s="101">
        <v>1</v>
      </c>
      <c r="K299" s="63">
        <v>0</v>
      </c>
      <c r="L299" s="64">
        <v>0</v>
      </c>
      <c r="M299" s="26">
        <v>2103</v>
      </c>
      <c r="N299" s="68">
        <v>40.51</v>
      </c>
      <c r="O299" s="103">
        <v>37.715355805243448</v>
      </c>
      <c r="P299" s="71">
        <v>0.77777777777777779</v>
      </c>
      <c r="Q299" s="72">
        <v>18</v>
      </c>
      <c r="R299" s="60">
        <f t="shared" si="111"/>
        <v>0.83134921202583922</v>
      </c>
      <c r="S299" s="108">
        <v>0.90277779102325439</v>
      </c>
      <c r="T299" s="163">
        <v>0</v>
      </c>
      <c r="U299" s="177">
        <f t="shared" si="112"/>
        <v>1</v>
      </c>
      <c r="V299" s="230">
        <v>2</v>
      </c>
      <c r="W299" s="189">
        <v>0</v>
      </c>
      <c r="X299" s="183" t="s">
        <v>811</v>
      </c>
      <c r="Y299" s="225">
        <f t="shared" si="108"/>
        <v>7.4999998722757616E-2</v>
      </c>
      <c r="Z299" s="184">
        <v>0.17499999701976776</v>
      </c>
      <c r="AA299" s="152">
        <v>0</v>
      </c>
      <c r="AB299" s="177">
        <f t="shared" si="113"/>
        <v>24</v>
      </c>
      <c r="AC299" s="235">
        <v>56</v>
      </c>
      <c r="AD299" s="31" t="s">
        <v>35</v>
      </c>
      <c r="AE299" s="32" t="s">
        <v>35</v>
      </c>
      <c r="AF299" s="34" t="s">
        <v>35</v>
      </c>
      <c r="AG299" s="31">
        <v>0</v>
      </c>
      <c r="AH299" s="239">
        <f t="shared" si="115"/>
        <v>3</v>
      </c>
      <c r="AI299" s="240">
        <v>5</v>
      </c>
      <c r="AJ299" s="48">
        <v>0</v>
      </c>
      <c r="AK299" s="246">
        <v>2</v>
      </c>
      <c r="AL299" s="247">
        <v>10</v>
      </c>
      <c r="AM299" s="31" t="s">
        <v>35</v>
      </c>
      <c r="AN299" s="32" t="s">
        <v>35</v>
      </c>
      <c r="AO299" s="34" t="s">
        <v>35</v>
      </c>
      <c r="AP299" s="31" t="s">
        <v>35</v>
      </c>
      <c r="AQ299" s="32" t="s">
        <v>35</v>
      </c>
      <c r="AR299" s="34" t="s">
        <v>35</v>
      </c>
      <c r="AS299" s="90">
        <v>1</v>
      </c>
      <c r="AT299" s="91">
        <v>1</v>
      </c>
      <c r="AU299" s="91">
        <v>1</v>
      </c>
      <c r="AV299" s="31">
        <v>0</v>
      </c>
      <c r="AW299" s="252">
        <v>53</v>
      </c>
      <c r="AX299" s="253">
        <v>106</v>
      </c>
      <c r="AY299" s="158" t="s">
        <v>35</v>
      </c>
      <c r="AZ299" s="223" t="str">
        <f t="shared" si="116"/>
        <v>No corresponde</v>
      </c>
      <c r="BA299" s="159" t="s">
        <v>35</v>
      </c>
      <c r="BB299" s="31">
        <v>0</v>
      </c>
      <c r="BC299" s="258">
        <v>1</v>
      </c>
      <c r="BD299" s="240">
        <v>3</v>
      </c>
      <c r="BE299" s="31" t="s">
        <v>35</v>
      </c>
      <c r="BF299" s="32" t="s">
        <v>35</v>
      </c>
      <c r="BG299" s="34" t="s">
        <v>35</v>
      </c>
      <c r="BH299" s="83">
        <f t="shared" si="109"/>
        <v>9</v>
      </c>
      <c r="BI299" s="84">
        <f t="shared" si="110"/>
        <v>9</v>
      </c>
      <c r="BJ299" s="8" t="s">
        <v>812</v>
      </c>
      <c r="BK299" s="1">
        <v>1</v>
      </c>
    </row>
    <row r="300" spans="1:63" ht="20.100000000000001" customHeight="1" x14ac:dyDescent="0.25">
      <c r="A300" s="25">
        <v>816</v>
      </c>
      <c r="B300" s="25">
        <v>100104</v>
      </c>
      <c r="C300" s="25" t="s">
        <v>393</v>
      </c>
      <c r="D300" s="25" t="s">
        <v>393</v>
      </c>
      <c r="E300" s="25" t="s">
        <v>394</v>
      </c>
      <c r="F300" s="26">
        <v>1</v>
      </c>
      <c r="G300" s="26">
        <v>1</v>
      </c>
      <c r="H300" s="100">
        <v>1</v>
      </c>
      <c r="I300" s="102" t="s">
        <v>793</v>
      </c>
      <c r="J300" s="101">
        <v>4</v>
      </c>
      <c r="K300" s="63">
        <v>1</v>
      </c>
      <c r="L300" s="64">
        <v>1</v>
      </c>
      <c r="M300" s="26">
        <v>28741</v>
      </c>
      <c r="N300" s="68">
        <v>72.069999999999993</v>
      </c>
      <c r="O300" s="103">
        <v>100</v>
      </c>
      <c r="P300" s="71">
        <v>0.79142526071842412</v>
      </c>
      <c r="Q300" s="72">
        <v>863</v>
      </c>
      <c r="R300" s="60">
        <f t="shared" si="111"/>
        <v>0.81285382328473899</v>
      </c>
      <c r="S300" s="108">
        <v>0.84142524003982544</v>
      </c>
      <c r="T300" s="163">
        <v>0</v>
      </c>
      <c r="U300" s="177">
        <f t="shared" si="112"/>
        <v>122</v>
      </c>
      <c r="V300" s="230">
        <v>283</v>
      </c>
      <c r="W300" s="188">
        <v>0.30240549828178692</v>
      </c>
      <c r="X300" s="183">
        <v>1164</v>
      </c>
      <c r="Y300" s="225">
        <f t="shared" si="108"/>
        <v>0.34526264205187279</v>
      </c>
      <c r="Z300" s="184">
        <v>0.4024055004119873</v>
      </c>
      <c r="AA300" s="152">
        <v>0</v>
      </c>
      <c r="AB300" s="177">
        <f t="shared" si="113"/>
        <v>331</v>
      </c>
      <c r="AC300" s="234">
        <v>771</v>
      </c>
      <c r="AD300" s="155">
        <v>0</v>
      </c>
      <c r="AE300" s="221">
        <f t="shared" si="114"/>
        <v>2.142857142857143E-3</v>
      </c>
      <c r="AF300" s="222">
        <v>5.0000000000000001E-3</v>
      </c>
      <c r="AG300" s="31">
        <v>0</v>
      </c>
      <c r="AH300" s="239">
        <f t="shared" si="115"/>
        <v>15</v>
      </c>
      <c r="AI300" s="240">
        <v>35</v>
      </c>
      <c r="AJ300" s="48">
        <v>0</v>
      </c>
      <c r="AK300" s="246">
        <v>6</v>
      </c>
      <c r="AL300" s="247">
        <v>14</v>
      </c>
      <c r="AM300" s="31" t="s">
        <v>35</v>
      </c>
      <c r="AN300" s="32" t="s">
        <v>35</v>
      </c>
      <c r="AO300" s="34" t="s">
        <v>35</v>
      </c>
      <c r="AP300" s="31" t="s">
        <v>35</v>
      </c>
      <c r="AQ300" s="32" t="s">
        <v>35</v>
      </c>
      <c r="AR300" s="34" t="s">
        <v>35</v>
      </c>
      <c r="AS300" s="90">
        <v>0.8316993464052288</v>
      </c>
      <c r="AT300" s="91">
        <v>0.9</v>
      </c>
      <c r="AU300" s="91">
        <v>0.95</v>
      </c>
      <c r="AV300" s="31">
        <v>0</v>
      </c>
      <c r="AW300" s="252">
        <v>401</v>
      </c>
      <c r="AX300" s="253">
        <v>803</v>
      </c>
      <c r="AY300" s="158">
        <v>0</v>
      </c>
      <c r="AZ300" s="176">
        <f t="shared" si="116"/>
        <v>2</v>
      </c>
      <c r="BA300" s="159">
        <v>4</v>
      </c>
      <c r="BB300" s="31">
        <v>0</v>
      </c>
      <c r="BC300" s="258">
        <v>1</v>
      </c>
      <c r="BD300" s="240">
        <v>3</v>
      </c>
      <c r="BE300" s="31" t="s">
        <v>35</v>
      </c>
      <c r="BF300" s="32" t="s">
        <v>35</v>
      </c>
      <c r="BG300" s="34" t="s">
        <v>35</v>
      </c>
      <c r="BH300" s="83">
        <f t="shared" si="109"/>
        <v>11</v>
      </c>
      <c r="BI300" s="84">
        <f t="shared" si="110"/>
        <v>11</v>
      </c>
      <c r="BK300" s="1">
        <v>1</v>
      </c>
    </row>
    <row r="301" spans="1:63" ht="20.100000000000001" customHeight="1" x14ac:dyDescent="0.25">
      <c r="A301" s="25">
        <v>818</v>
      </c>
      <c r="B301" s="25">
        <v>100106</v>
      </c>
      <c r="C301" s="25" t="s">
        <v>393</v>
      </c>
      <c r="D301" s="25" t="s">
        <v>393</v>
      </c>
      <c r="E301" s="25" t="s">
        <v>395</v>
      </c>
      <c r="F301" s="26">
        <v>1</v>
      </c>
      <c r="G301" s="26">
        <v>3</v>
      </c>
      <c r="H301" s="100">
        <v>3</v>
      </c>
      <c r="I301" s="101" t="s">
        <v>796</v>
      </c>
      <c r="J301" s="101">
        <v>3</v>
      </c>
      <c r="K301" s="63">
        <v>0</v>
      </c>
      <c r="L301" s="64">
        <v>0</v>
      </c>
      <c r="M301" s="26">
        <v>8344</v>
      </c>
      <c r="N301" s="68">
        <v>50.54</v>
      </c>
      <c r="O301" s="103">
        <v>100</v>
      </c>
      <c r="P301" s="71">
        <v>0.88275862068965516</v>
      </c>
      <c r="Q301" s="72">
        <v>145</v>
      </c>
      <c r="R301" s="60">
        <f t="shared" si="111"/>
        <v>0.92443350571129712</v>
      </c>
      <c r="S301" s="108">
        <v>0.98000001907348633</v>
      </c>
      <c r="T301" s="163">
        <v>0</v>
      </c>
      <c r="U301" s="177">
        <f t="shared" si="112"/>
        <v>26</v>
      </c>
      <c r="V301" s="230">
        <v>60</v>
      </c>
      <c r="W301" s="188">
        <v>0.27807486631016043</v>
      </c>
      <c r="X301" s="183">
        <v>187</v>
      </c>
      <c r="Y301" s="225">
        <f t="shared" si="108"/>
        <v>0.34236058069149711</v>
      </c>
      <c r="Z301" s="184">
        <v>0.42807486653327942</v>
      </c>
      <c r="AA301" s="152">
        <v>0</v>
      </c>
      <c r="AB301" s="177">
        <f t="shared" si="113"/>
        <v>95</v>
      </c>
      <c r="AC301" s="234">
        <v>221</v>
      </c>
      <c r="AD301" s="31" t="s">
        <v>35</v>
      </c>
      <c r="AE301" s="32" t="s">
        <v>35</v>
      </c>
      <c r="AF301" s="34" t="s">
        <v>35</v>
      </c>
      <c r="AG301" s="31">
        <v>0</v>
      </c>
      <c r="AH301" s="239">
        <f t="shared" si="115"/>
        <v>11</v>
      </c>
      <c r="AI301" s="240">
        <v>25</v>
      </c>
      <c r="AJ301" s="48">
        <v>0</v>
      </c>
      <c r="AK301" s="246">
        <v>6</v>
      </c>
      <c r="AL301" s="247">
        <v>14</v>
      </c>
      <c r="AM301" s="31" t="s">
        <v>35</v>
      </c>
      <c r="AN301" s="32" t="s">
        <v>35</v>
      </c>
      <c r="AO301" s="34" t="s">
        <v>35</v>
      </c>
      <c r="AP301" s="31" t="s">
        <v>35</v>
      </c>
      <c r="AQ301" s="32" t="s">
        <v>35</v>
      </c>
      <c r="AR301" s="34" t="s">
        <v>35</v>
      </c>
      <c r="AS301" s="90">
        <v>0.93989071038251371</v>
      </c>
      <c r="AT301" s="91">
        <v>0.95</v>
      </c>
      <c r="AU301" s="91">
        <v>1</v>
      </c>
      <c r="AV301" s="31">
        <v>0</v>
      </c>
      <c r="AW301" s="252">
        <v>172</v>
      </c>
      <c r="AX301" s="253">
        <v>344</v>
      </c>
      <c r="AY301" s="158" t="s">
        <v>35</v>
      </c>
      <c r="AZ301" s="223" t="str">
        <f t="shared" si="116"/>
        <v>No corresponde</v>
      </c>
      <c r="BA301" s="159" t="s">
        <v>35</v>
      </c>
      <c r="BB301" s="31">
        <v>0</v>
      </c>
      <c r="BC301" s="258">
        <v>1</v>
      </c>
      <c r="BD301" s="240">
        <v>3</v>
      </c>
      <c r="BE301" s="31" t="s">
        <v>35</v>
      </c>
      <c r="BF301" s="32" t="s">
        <v>35</v>
      </c>
      <c r="BG301" s="34" t="s">
        <v>35</v>
      </c>
      <c r="BH301" s="83">
        <f t="shared" si="109"/>
        <v>9</v>
      </c>
      <c r="BI301" s="84">
        <f t="shared" si="110"/>
        <v>9</v>
      </c>
      <c r="BK301" s="1">
        <v>1</v>
      </c>
    </row>
    <row r="302" spans="1:63" ht="20.100000000000001" customHeight="1" x14ac:dyDescent="0.25">
      <c r="A302" s="25">
        <v>820</v>
      </c>
      <c r="B302" s="25">
        <v>100108</v>
      </c>
      <c r="C302" s="25" t="s">
        <v>393</v>
      </c>
      <c r="D302" s="25" t="s">
        <v>393</v>
      </c>
      <c r="E302" s="25" t="s">
        <v>396</v>
      </c>
      <c r="F302" s="26">
        <v>1</v>
      </c>
      <c r="G302" s="26">
        <v>1</v>
      </c>
      <c r="H302" s="100">
        <v>1</v>
      </c>
      <c r="I302" s="102" t="s">
        <v>793</v>
      </c>
      <c r="J302" s="101">
        <v>4</v>
      </c>
      <c r="K302" s="63">
        <v>0</v>
      </c>
      <c r="L302" s="64">
        <v>1</v>
      </c>
      <c r="M302" s="26">
        <v>8074</v>
      </c>
      <c r="N302" s="68">
        <v>73.069999999999993</v>
      </c>
      <c r="O302" s="103">
        <v>100</v>
      </c>
      <c r="P302" s="71">
        <v>0.82208588957055218</v>
      </c>
      <c r="Q302" s="72">
        <v>163</v>
      </c>
      <c r="R302" s="60">
        <f t="shared" si="111"/>
        <v>0.84351445231700972</v>
      </c>
      <c r="S302" s="108">
        <v>0.87208586931228638</v>
      </c>
      <c r="T302" s="163">
        <v>0</v>
      </c>
      <c r="U302" s="177">
        <f t="shared" si="112"/>
        <v>26</v>
      </c>
      <c r="V302" s="230">
        <v>60</v>
      </c>
      <c r="W302" s="188">
        <v>0.20779220779220781</v>
      </c>
      <c r="X302" s="183">
        <v>231</v>
      </c>
      <c r="Y302" s="225">
        <f t="shared" si="108"/>
        <v>0.25064935439814001</v>
      </c>
      <c r="Z302" s="184">
        <v>0.30779221653938293</v>
      </c>
      <c r="AA302" s="152">
        <v>0</v>
      </c>
      <c r="AB302" s="177">
        <f t="shared" si="113"/>
        <v>70</v>
      </c>
      <c r="AC302" s="234">
        <v>163</v>
      </c>
      <c r="AD302" s="155">
        <v>0</v>
      </c>
      <c r="AE302" s="221">
        <f t="shared" si="114"/>
        <v>2.142857142857143E-3</v>
      </c>
      <c r="AF302" s="222">
        <v>5.0000000000000001E-3</v>
      </c>
      <c r="AG302" s="31">
        <v>0</v>
      </c>
      <c r="AH302" s="239">
        <f t="shared" si="115"/>
        <v>11</v>
      </c>
      <c r="AI302" s="240">
        <v>25</v>
      </c>
      <c r="AJ302" s="48">
        <v>0</v>
      </c>
      <c r="AK302" s="246">
        <v>6</v>
      </c>
      <c r="AL302" s="247">
        <v>14</v>
      </c>
      <c r="AM302" s="31" t="s">
        <v>35</v>
      </c>
      <c r="AN302" s="32" t="s">
        <v>35</v>
      </c>
      <c r="AO302" s="34" t="s">
        <v>35</v>
      </c>
      <c r="AP302" s="31" t="s">
        <v>35</v>
      </c>
      <c r="AQ302" s="32" t="s">
        <v>35</v>
      </c>
      <c r="AR302" s="34" t="s">
        <v>35</v>
      </c>
      <c r="AS302" s="90">
        <v>0.95358649789029537</v>
      </c>
      <c r="AT302" s="91">
        <v>1</v>
      </c>
      <c r="AU302" s="91">
        <v>1</v>
      </c>
      <c r="AV302" s="31">
        <v>0</v>
      </c>
      <c r="AW302" s="252">
        <v>151</v>
      </c>
      <c r="AX302" s="253">
        <v>303</v>
      </c>
      <c r="AY302" s="158">
        <v>0</v>
      </c>
      <c r="AZ302" s="176">
        <f t="shared" si="116"/>
        <v>1</v>
      </c>
      <c r="BA302" s="159">
        <v>2</v>
      </c>
      <c r="BB302" s="31">
        <v>0</v>
      </c>
      <c r="BC302" s="258">
        <v>1</v>
      </c>
      <c r="BD302" s="240">
        <v>3</v>
      </c>
      <c r="BE302" s="31" t="s">
        <v>35</v>
      </c>
      <c r="BF302" s="32" t="s">
        <v>35</v>
      </c>
      <c r="BG302" s="34" t="s">
        <v>35</v>
      </c>
      <c r="BH302" s="83">
        <f t="shared" si="109"/>
        <v>11</v>
      </c>
      <c r="BI302" s="84">
        <f t="shared" si="110"/>
        <v>11</v>
      </c>
      <c r="BK302" s="1">
        <v>1</v>
      </c>
    </row>
    <row r="303" spans="1:63" ht="20.100000000000001" customHeight="1" x14ac:dyDescent="0.25">
      <c r="A303" s="25">
        <v>824</v>
      </c>
      <c r="B303" s="25">
        <v>100113</v>
      </c>
      <c r="C303" s="25" t="s">
        <v>393</v>
      </c>
      <c r="D303" s="25" t="s">
        <v>393</v>
      </c>
      <c r="E303" s="80" t="s">
        <v>780</v>
      </c>
      <c r="F303" s="26">
        <v>1</v>
      </c>
      <c r="G303" s="26">
        <v>2</v>
      </c>
      <c r="H303" s="100">
        <v>2</v>
      </c>
      <c r="I303" s="102" t="s">
        <v>794</v>
      </c>
      <c r="J303" s="101">
        <v>1</v>
      </c>
      <c r="K303" s="63">
        <v>0</v>
      </c>
      <c r="L303" s="64">
        <v>0</v>
      </c>
      <c r="M303" s="26">
        <v>12153</v>
      </c>
      <c r="N303" s="68">
        <v>59.45</v>
      </c>
      <c r="O303" s="103">
        <v>100</v>
      </c>
      <c r="P303" s="71">
        <v>0.86245353159851301</v>
      </c>
      <c r="Q303" s="72">
        <v>269</v>
      </c>
      <c r="R303" s="60">
        <f t="shared" si="111"/>
        <v>0.89459637878932541</v>
      </c>
      <c r="S303" s="108">
        <v>0.9374535083770752</v>
      </c>
      <c r="T303" s="163">
        <v>0</v>
      </c>
      <c r="U303" s="177">
        <f t="shared" si="112"/>
        <v>56</v>
      </c>
      <c r="V303" s="230">
        <v>129</v>
      </c>
      <c r="W303" s="188">
        <v>2.976190476190476E-2</v>
      </c>
      <c r="X303" s="183">
        <v>504</v>
      </c>
      <c r="Y303" s="225">
        <f t="shared" si="108"/>
        <v>8.3333335766175964E-2</v>
      </c>
      <c r="Z303" s="184">
        <v>0.1547619104385376</v>
      </c>
      <c r="AA303" s="152">
        <v>0</v>
      </c>
      <c r="AB303" s="177">
        <f t="shared" si="113"/>
        <v>59</v>
      </c>
      <c r="AC303" s="234">
        <v>137</v>
      </c>
      <c r="AD303" s="155">
        <v>0</v>
      </c>
      <c r="AE303" s="221">
        <f t="shared" si="114"/>
        <v>2.142857142857143E-3</v>
      </c>
      <c r="AF303" s="222">
        <v>5.0000000000000001E-3</v>
      </c>
      <c r="AG303" s="31">
        <v>0</v>
      </c>
      <c r="AH303" s="239">
        <f t="shared" si="115"/>
        <v>15</v>
      </c>
      <c r="AI303" s="240">
        <v>35</v>
      </c>
      <c r="AJ303" s="48">
        <v>0</v>
      </c>
      <c r="AK303" s="246">
        <v>2</v>
      </c>
      <c r="AL303" s="247">
        <v>10</v>
      </c>
      <c r="AM303" s="31" t="s">
        <v>35</v>
      </c>
      <c r="AN303" s="32" t="s">
        <v>35</v>
      </c>
      <c r="AO303" s="34" t="s">
        <v>35</v>
      </c>
      <c r="AP303" s="31" t="s">
        <v>35</v>
      </c>
      <c r="AQ303" s="32" t="s">
        <v>35</v>
      </c>
      <c r="AR303" s="34" t="s">
        <v>35</v>
      </c>
      <c r="AS303" s="90">
        <v>0.95365853658536581</v>
      </c>
      <c r="AT303" s="91">
        <v>1</v>
      </c>
      <c r="AU303" s="91">
        <v>1</v>
      </c>
      <c r="AV303" s="31">
        <v>0</v>
      </c>
      <c r="AW303" s="252">
        <v>188</v>
      </c>
      <c r="AX303" s="253">
        <v>376</v>
      </c>
      <c r="AY303" s="158">
        <v>0</v>
      </c>
      <c r="AZ303" s="176">
        <f t="shared" si="116"/>
        <v>0</v>
      </c>
      <c r="BA303" s="159">
        <v>1</v>
      </c>
      <c r="BB303" s="31">
        <v>0</v>
      </c>
      <c r="BC303" s="258">
        <v>1</v>
      </c>
      <c r="BD303" s="240">
        <v>3</v>
      </c>
      <c r="BE303" s="31" t="s">
        <v>35</v>
      </c>
      <c r="BF303" s="32" t="s">
        <v>35</v>
      </c>
      <c r="BG303" s="34" t="s">
        <v>35</v>
      </c>
      <c r="BH303" s="83">
        <f t="shared" si="109"/>
        <v>10</v>
      </c>
      <c r="BI303" s="84">
        <f t="shared" si="110"/>
        <v>11</v>
      </c>
      <c r="BK303" s="1">
        <v>1</v>
      </c>
    </row>
    <row r="304" spans="1:63" ht="20.100000000000001" customHeight="1" x14ac:dyDescent="0.25">
      <c r="A304" s="25">
        <v>828</v>
      </c>
      <c r="B304" s="25">
        <v>100204</v>
      </c>
      <c r="C304" s="25" t="s">
        <v>393</v>
      </c>
      <c r="D304" s="25" t="s">
        <v>397</v>
      </c>
      <c r="E304" s="25" t="s">
        <v>398</v>
      </c>
      <c r="F304" s="26">
        <v>1</v>
      </c>
      <c r="G304" s="26">
        <v>3</v>
      </c>
      <c r="H304" s="100">
        <v>3</v>
      </c>
      <c r="I304" s="101" t="s">
        <v>796</v>
      </c>
      <c r="J304" s="101">
        <v>1</v>
      </c>
      <c r="K304" s="63">
        <v>0</v>
      </c>
      <c r="L304" s="64">
        <v>0</v>
      </c>
      <c r="M304" s="26">
        <v>6898</v>
      </c>
      <c r="N304" s="68">
        <v>44.07</v>
      </c>
      <c r="O304" s="103">
        <v>100</v>
      </c>
      <c r="P304" s="71">
        <v>0.85164835164835162</v>
      </c>
      <c r="Q304" s="72">
        <v>182</v>
      </c>
      <c r="R304" s="60">
        <f t="shared" si="111"/>
        <v>0.89450549574062999</v>
      </c>
      <c r="S304" s="108">
        <v>0.95164835453033447</v>
      </c>
      <c r="T304" s="163">
        <v>0</v>
      </c>
      <c r="U304" s="177">
        <f t="shared" si="112"/>
        <v>34</v>
      </c>
      <c r="V304" s="230">
        <v>79</v>
      </c>
      <c r="W304" s="188">
        <v>1.953125E-2</v>
      </c>
      <c r="X304" s="183">
        <v>256</v>
      </c>
      <c r="Y304" s="225">
        <f t="shared" si="108"/>
        <v>8.3816966840199056E-2</v>
      </c>
      <c r="Z304" s="184">
        <v>0.16953125596046448</v>
      </c>
      <c r="AA304" s="152">
        <v>0</v>
      </c>
      <c r="AB304" s="177">
        <f t="shared" si="113"/>
        <v>87</v>
      </c>
      <c r="AC304" s="234">
        <v>201</v>
      </c>
      <c r="AD304" s="31" t="s">
        <v>35</v>
      </c>
      <c r="AE304" s="32" t="s">
        <v>35</v>
      </c>
      <c r="AF304" s="34" t="s">
        <v>35</v>
      </c>
      <c r="AG304" s="31">
        <v>0</v>
      </c>
      <c r="AH304" s="239">
        <f t="shared" si="115"/>
        <v>11</v>
      </c>
      <c r="AI304" s="240">
        <v>25</v>
      </c>
      <c r="AJ304" s="48">
        <v>0</v>
      </c>
      <c r="AK304" s="246">
        <v>2</v>
      </c>
      <c r="AL304" s="247">
        <v>10</v>
      </c>
      <c r="AM304" s="31" t="s">
        <v>35</v>
      </c>
      <c r="AN304" s="32" t="s">
        <v>35</v>
      </c>
      <c r="AO304" s="34" t="s">
        <v>35</v>
      </c>
      <c r="AP304" s="31" t="s">
        <v>35</v>
      </c>
      <c r="AQ304" s="32" t="s">
        <v>35</v>
      </c>
      <c r="AR304" s="34" t="s">
        <v>35</v>
      </c>
      <c r="AS304" s="90">
        <v>0.6333333333333333</v>
      </c>
      <c r="AT304" s="91">
        <v>0.8</v>
      </c>
      <c r="AU304" s="91">
        <v>0.9</v>
      </c>
      <c r="AV304" s="31">
        <v>0</v>
      </c>
      <c r="AW304" s="252">
        <v>153</v>
      </c>
      <c r="AX304" s="253">
        <v>306</v>
      </c>
      <c r="AY304" s="158">
        <v>0</v>
      </c>
      <c r="AZ304" s="176">
        <f t="shared" si="116"/>
        <v>1</v>
      </c>
      <c r="BA304" s="159">
        <v>3</v>
      </c>
      <c r="BB304" s="31">
        <v>0</v>
      </c>
      <c r="BC304" s="258">
        <v>1</v>
      </c>
      <c r="BD304" s="240">
        <v>3</v>
      </c>
      <c r="BE304" s="31" t="s">
        <v>35</v>
      </c>
      <c r="BF304" s="32" t="s">
        <v>35</v>
      </c>
      <c r="BG304" s="34" t="s">
        <v>35</v>
      </c>
      <c r="BH304" s="83">
        <f t="shared" si="109"/>
        <v>10</v>
      </c>
      <c r="BI304" s="84">
        <f t="shared" si="110"/>
        <v>10</v>
      </c>
      <c r="BK304" s="1">
        <v>1</v>
      </c>
    </row>
    <row r="305" spans="1:63" ht="20.100000000000001" customHeight="1" x14ac:dyDescent="0.25">
      <c r="A305" s="25">
        <v>830</v>
      </c>
      <c r="B305" s="25">
        <v>100206</v>
      </c>
      <c r="C305" s="25" t="s">
        <v>393</v>
      </c>
      <c r="D305" s="25" t="s">
        <v>397</v>
      </c>
      <c r="E305" s="25" t="s">
        <v>399</v>
      </c>
      <c r="F305" s="26">
        <v>1</v>
      </c>
      <c r="G305" s="26">
        <v>1</v>
      </c>
      <c r="H305" s="100">
        <v>2</v>
      </c>
      <c r="I305" s="102" t="s">
        <v>794</v>
      </c>
      <c r="J305" s="101">
        <v>3</v>
      </c>
      <c r="K305" s="63">
        <v>0</v>
      </c>
      <c r="L305" s="64">
        <v>0</v>
      </c>
      <c r="M305" s="26">
        <v>3214</v>
      </c>
      <c r="N305" s="68">
        <v>65.33</v>
      </c>
      <c r="O305" s="103">
        <v>100</v>
      </c>
      <c r="P305" s="71">
        <v>0.8</v>
      </c>
      <c r="Q305" s="72">
        <v>70</v>
      </c>
      <c r="R305" s="60">
        <f t="shared" si="111"/>
        <v>0.83214285714285718</v>
      </c>
      <c r="S305" s="108">
        <v>0.875</v>
      </c>
      <c r="T305" s="163">
        <v>0</v>
      </c>
      <c r="U305" s="177">
        <f t="shared" si="112"/>
        <v>10</v>
      </c>
      <c r="V305" s="230">
        <v>22</v>
      </c>
      <c r="W305" s="188">
        <v>2.0833333333333332E-2</v>
      </c>
      <c r="X305" s="183">
        <v>96</v>
      </c>
      <c r="Y305" s="225">
        <f t="shared" si="108"/>
        <v>7.4404759776024593E-2</v>
      </c>
      <c r="Z305" s="184">
        <v>0.1458333283662796</v>
      </c>
      <c r="AA305" s="152">
        <v>0</v>
      </c>
      <c r="AB305" s="177">
        <f t="shared" si="113"/>
        <v>36</v>
      </c>
      <c r="AC305" s="234">
        <v>82</v>
      </c>
      <c r="AD305" s="155">
        <v>0</v>
      </c>
      <c r="AE305" s="221">
        <f t="shared" si="114"/>
        <v>2.142857142857143E-3</v>
      </c>
      <c r="AF305" s="222">
        <v>5.0000000000000001E-3</v>
      </c>
      <c r="AG305" s="31">
        <v>0</v>
      </c>
      <c r="AH305" s="239">
        <f t="shared" si="115"/>
        <v>7</v>
      </c>
      <c r="AI305" s="240">
        <v>15</v>
      </c>
      <c r="AJ305" s="48">
        <v>0</v>
      </c>
      <c r="AK305" s="246">
        <v>2</v>
      </c>
      <c r="AL305" s="247">
        <v>10</v>
      </c>
      <c r="AM305" s="31" t="s">
        <v>35</v>
      </c>
      <c r="AN305" s="32" t="s">
        <v>35</v>
      </c>
      <c r="AO305" s="34" t="s">
        <v>35</v>
      </c>
      <c r="AP305" s="31" t="s">
        <v>35</v>
      </c>
      <c r="AQ305" s="32" t="s">
        <v>35</v>
      </c>
      <c r="AR305" s="34" t="s">
        <v>35</v>
      </c>
      <c r="AS305" s="90">
        <v>0.56923076923076921</v>
      </c>
      <c r="AT305" s="91">
        <v>0.8</v>
      </c>
      <c r="AU305" s="91">
        <v>0.9</v>
      </c>
      <c r="AV305" s="31">
        <v>0</v>
      </c>
      <c r="AW305" s="252">
        <v>130</v>
      </c>
      <c r="AX305" s="253">
        <v>261</v>
      </c>
      <c r="AY305" s="158">
        <v>0</v>
      </c>
      <c r="AZ305" s="176">
        <f t="shared" si="116"/>
        <v>1</v>
      </c>
      <c r="BA305" s="159">
        <v>2</v>
      </c>
      <c r="BB305" s="31">
        <v>0</v>
      </c>
      <c r="BC305" s="258">
        <v>1</v>
      </c>
      <c r="BD305" s="240">
        <v>3</v>
      </c>
      <c r="BE305" s="31" t="s">
        <v>35</v>
      </c>
      <c r="BF305" s="32" t="s">
        <v>35</v>
      </c>
      <c r="BG305" s="34" t="s">
        <v>35</v>
      </c>
      <c r="BH305" s="83">
        <f t="shared" si="109"/>
        <v>11</v>
      </c>
      <c r="BI305" s="84">
        <f t="shared" si="110"/>
        <v>11</v>
      </c>
      <c r="BK305" s="1">
        <v>1</v>
      </c>
    </row>
    <row r="306" spans="1:63" ht="20.100000000000001" customHeight="1" x14ac:dyDescent="0.25">
      <c r="A306" s="25">
        <v>831</v>
      </c>
      <c r="B306" s="25">
        <v>100207</v>
      </c>
      <c r="C306" s="25" t="s">
        <v>393</v>
      </c>
      <c r="D306" s="25" t="s">
        <v>397</v>
      </c>
      <c r="E306" s="25" t="s">
        <v>400</v>
      </c>
      <c r="F306" s="26">
        <v>1</v>
      </c>
      <c r="G306" s="26">
        <v>1</v>
      </c>
      <c r="H306" s="100">
        <v>1</v>
      </c>
      <c r="I306" s="102" t="s">
        <v>793</v>
      </c>
      <c r="J306" s="101">
        <v>4</v>
      </c>
      <c r="K306" s="63">
        <v>0</v>
      </c>
      <c r="L306" s="64">
        <v>1</v>
      </c>
      <c r="M306" s="26">
        <v>12207</v>
      </c>
      <c r="N306" s="68">
        <v>72.510000000000005</v>
      </c>
      <c r="O306" s="103">
        <v>100</v>
      </c>
      <c r="P306" s="71">
        <v>0.62352941176470589</v>
      </c>
      <c r="Q306" s="72">
        <v>425</v>
      </c>
      <c r="R306" s="60">
        <f t="shared" si="111"/>
        <v>0.64495797237428298</v>
      </c>
      <c r="S306" s="108">
        <v>0.67352938652038574</v>
      </c>
      <c r="T306" s="163">
        <v>0</v>
      </c>
      <c r="U306" s="177">
        <f t="shared" si="112"/>
        <v>70</v>
      </c>
      <c r="V306" s="230">
        <v>162</v>
      </c>
      <c r="W306" s="188">
        <v>0.15559157212317667</v>
      </c>
      <c r="X306" s="183">
        <v>617</v>
      </c>
      <c r="Y306" s="225">
        <f t="shared" si="108"/>
        <v>0.19844871464082559</v>
      </c>
      <c r="Z306" s="184">
        <v>0.25559157133102417</v>
      </c>
      <c r="AA306" s="152">
        <v>0</v>
      </c>
      <c r="AB306" s="177">
        <f t="shared" si="113"/>
        <v>175</v>
      </c>
      <c r="AC306" s="234">
        <v>408</v>
      </c>
      <c r="AD306" s="155">
        <v>0</v>
      </c>
      <c r="AE306" s="221">
        <f t="shared" si="114"/>
        <v>2.142857142857143E-3</v>
      </c>
      <c r="AF306" s="222">
        <v>5.0000000000000001E-3</v>
      </c>
      <c r="AG306" s="31">
        <v>0</v>
      </c>
      <c r="AH306" s="239">
        <f t="shared" si="115"/>
        <v>15</v>
      </c>
      <c r="AI306" s="240">
        <v>35</v>
      </c>
      <c r="AJ306" s="48">
        <v>0</v>
      </c>
      <c r="AK306" s="246">
        <v>6</v>
      </c>
      <c r="AL306" s="247">
        <v>14</v>
      </c>
      <c r="AM306" s="31" t="s">
        <v>35</v>
      </c>
      <c r="AN306" s="32" t="s">
        <v>35</v>
      </c>
      <c r="AO306" s="34" t="s">
        <v>35</v>
      </c>
      <c r="AP306" s="31" t="s">
        <v>35</v>
      </c>
      <c r="AQ306" s="32" t="s">
        <v>35</v>
      </c>
      <c r="AR306" s="34" t="s">
        <v>35</v>
      </c>
      <c r="AS306" s="90">
        <v>0.95120000000000005</v>
      </c>
      <c r="AT306" s="91">
        <v>1</v>
      </c>
      <c r="AU306" s="91">
        <v>1</v>
      </c>
      <c r="AV306" s="31">
        <v>0</v>
      </c>
      <c r="AW306" s="252">
        <v>248</v>
      </c>
      <c r="AX306" s="253">
        <v>497</v>
      </c>
      <c r="AY306" s="158">
        <v>0</v>
      </c>
      <c r="AZ306" s="176">
        <f t="shared" si="116"/>
        <v>1</v>
      </c>
      <c r="BA306" s="159">
        <v>3</v>
      </c>
      <c r="BB306" s="31">
        <v>0</v>
      </c>
      <c r="BC306" s="258">
        <v>1</v>
      </c>
      <c r="BD306" s="240">
        <v>3</v>
      </c>
      <c r="BE306" s="31" t="s">
        <v>35</v>
      </c>
      <c r="BF306" s="32" t="s">
        <v>35</v>
      </c>
      <c r="BG306" s="34" t="s">
        <v>35</v>
      </c>
      <c r="BH306" s="83">
        <f t="shared" si="109"/>
        <v>11</v>
      </c>
      <c r="BI306" s="84">
        <f t="shared" si="110"/>
        <v>11</v>
      </c>
      <c r="BK306" s="1">
        <v>1</v>
      </c>
    </row>
    <row r="307" spans="1:63" ht="20.100000000000001" customHeight="1" x14ac:dyDescent="0.25">
      <c r="A307" s="25">
        <v>833</v>
      </c>
      <c r="B307" s="25">
        <v>100301</v>
      </c>
      <c r="C307" s="25" t="s">
        <v>393</v>
      </c>
      <c r="D307" s="25" t="s">
        <v>401</v>
      </c>
      <c r="E307" s="25" t="s">
        <v>214</v>
      </c>
      <c r="F307" s="26">
        <v>2</v>
      </c>
      <c r="G307" s="26">
        <v>4</v>
      </c>
      <c r="H307" s="100">
        <v>6</v>
      </c>
      <c r="I307" s="102" t="s">
        <v>798</v>
      </c>
      <c r="J307" s="101">
        <v>1</v>
      </c>
      <c r="K307" s="63">
        <v>0</v>
      </c>
      <c r="L307" s="64">
        <v>0</v>
      </c>
      <c r="M307" s="26">
        <v>6266</v>
      </c>
      <c r="N307" s="68">
        <v>28.17</v>
      </c>
      <c r="O307" s="103">
        <v>25.698663426488455</v>
      </c>
      <c r="P307" s="71">
        <v>0.94029850746268662</v>
      </c>
      <c r="Q307" s="72">
        <v>268</v>
      </c>
      <c r="R307" s="60">
        <f t="shared" si="111"/>
        <v>0.95731344101017224</v>
      </c>
      <c r="S307" s="108">
        <v>0.98000001907348633</v>
      </c>
      <c r="T307" s="163">
        <v>0</v>
      </c>
      <c r="U307" s="177">
        <f t="shared" si="112"/>
        <v>57</v>
      </c>
      <c r="V307" s="230">
        <v>133</v>
      </c>
      <c r="W307" s="188">
        <v>1.8867924528301886E-2</v>
      </c>
      <c r="X307" s="183">
        <v>424</v>
      </c>
      <c r="Y307" s="225">
        <f t="shared" ref="Y307:Y334" si="117">((Z307-W307)*3/7)+W307</f>
        <v>0.1152964935228831</v>
      </c>
      <c r="Z307" s="184">
        <v>0.24386791884899139</v>
      </c>
      <c r="AA307" s="152">
        <v>0</v>
      </c>
      <c r="AB307" s="177">
        <f t="shared" si="113"/>
        <v>108</v>
      </c>
      <c r="AC307" s="234">
        <v>250</v>
      </c>
      <c r="AD307" s="31" t="s">
        <v>35</v>
      </c>
      <c r="AE307" s="32" t="s">
        <v>35</v>
      </c>
      <c r="AF307" s="34" t="s">
        <v>35</v>
      </c>
      <c r="AG307" s="31">
        <v>0</v>
      </c>
      <c r="AH307" s="239">
        <f t="shared" si="115"/>
        <v>11</v>
      </c>
      <c r="AI307" s="240">
        <v>25</v>
      </c>
      <c r="AJ307" s="48">
        <v>0</v>
      </c>
      <c r="AK307" s="246">
        <v>6</v>
      </c>
      <c r="AL307" s="247">
        <v>14</v>
      </c>
      <c r="AM307" s="111">
        <v>0</v>
      </c>
      <c r="AN307" s="172">
        <f>((AO307-AM307)*3/7)+AM307</f>
        <v>0.36428571428571427</v>
      </c>
      <c r="AO307" s="113">
        <v>0.85</v>
      </c>
      <c r="AP307" s="111">
        <v>0</v>
      </c>
      <c r="AQ307" s="172">
        <f>((AR307-AP307)*3/7)+AP307</f>
        <v>0.36428571428571427</v>
      </c>
      <c r="AR307" s="113">
        <v>0.85</v>
      </c>
      <c r="AS307" s="90">
        <v>0.46025104602510458</v>
      </c>
      <c r="AT307" s="91">
        <v>0.7</v>
      </c>
      <c r="AU307" s="91">
        <v>0.8</v>
      </c>
      <c r="AV307" s="31">
        <v>0</v>
      </c>
      <c r="AW307" s="252">
        <v>159</v>
      </c>
      <c r="AX307" s="253">
        <v>318</v>
      </c>
      <c r="AY307" s="158">
        <v>0</v>
      </c>
      <c r="AZ307" s="176">
        <f t="shared" si="116"/>
        <v>0</v>
      </c>
      <c r="BA307" s="159">
        <v>1</v>
      </c>
      <c r="BB307" s="31">
        <v>0</v>
      </c>
      <c r="BC307" s="258">
        <v>1</v>
      </c>
      <c r="BD307" s="240">
        <v>3</v>
      </c>
      <c r="BE307" s="31" t="s">
        <v>35</v>
      </c>
      <c r="BF307" s="32" t="s">
        <v>35</v>
      </c>
      <c r="BG307" s="34" t="s">
        <v>35</v>
      </c>
      <c r="BH307" s="83">
        <f t="shared" ref="BH307:BH334" si="118">COUNTIF(AZ307,"&gt;0")+COUNTIF(R307,"&gt;0")+COUNTIF(U307,"&gt;0")+COUNTIF(Y307,"&gt;0")+COUNTIF(AB307,"&gt;0")+COUNTIF(AE307,"&gt;0")+COUNTIF(AH307,"&gt;0")+COUNTIF(AK307,"&gt;0")+COUNTIF(AT307,"&gt;0")+COUNTIF(AW307,"&gt;0")+COUNTIF(AN307,"&gt;0")+COUNTIF(AQ307,"&gt;0")+COUNTIF(BC307,"&gt;0")+COUNTIF(BF307,"&gt;0")</f>
        <v>11</v>
      </c>
      <c r="BI307" s="84">
        <f t="shared" ref="BI307:BI334" si="119">COUNTIF(BA307,"&gt;0")+COUNTIF(S307,"&gt;0")+COUNTIF(V307,"&gt;0")+COUNTIF(Z307,"&gt;0")+COUNTIF(AC307,"&gt;0")+COUNTIF(AF307,"&gt;0")+COUNTIF(AI307,"&gt;0")+COUNTIF(AL307,"&gt;0")+COUNTIF(AU307,"&gt;0")+COUNTIF(AX307,"&gt;0")+COUNTIF(AO307,"&gt;0")+COUNTIF(AR307,"&gt;0")+COUNTIF(BD307,"&gt;0")+COUNTIF(BG307,"&gt;0")</f>
        <v>12</v>
      </c>
      <c r="BK307" s="1">
        <v>1</v>
      </c>
    </row>
    <row r="308" spans="1:63" ht="20.100000000000001" customHeight="1" x14ac:dyDescent="0.25">
      <c r="A308" s="25">
        <v>836</v>
      </c>
      <c r="B308" s="25">
        <v>100313</v>
      </c>
      <c r="C308" s="25" t="s">
        <v>393</v>
      </c>
      <c r="D308" s="25" t="s">
        <v>401</v>
      </c>
      <c r="E308" s="25" t="s">
        <v>402</v>
      </c>
      <c r="F308" s="26">
        <v>2</v>
      </c>
      <c r="G308" s="26">
        <v>4</v>
      </c>
      <c r="H308" s="100">
        <v>5</v>
      </c>
      <c r="I308" s="102" t="s">
        <v>797</v>
      </c>
      <c r="J308" s="101">
        <v>4</v>
      </c>
      <c r="K308" s="63">
        <v>1</v>
      </c>
      <c r="L308" s="64">
        <v>0</v>
      </c>
      <c r="M308" s="26">
        <v>13372</v>
      </c>
      <c r="N308" s="68">
        <v>34.6</v>
      </c>
      <c r="O308" s="103">
        <v>100</v>
      </c>
      <c r="P308" s="71">
        <v>0.8340807174887892</v>
      </c>
      <c r="Q308" s="72">
        <v>223</v>
      </c>
      <c r="R308" s="60">
        <f t="shared" ref="R308:R334" si="120">((S308-P308)*3/7)+P308</f>
        <v>0.89661756102508794</v>
      </c>
      <c r="S308" s="108">
        <v>0.98000001907348633</v>
      </c>
      <c r="T308" s="163">
        <v>0</v>
      </c>
      <c r="U308" s="177">
        <f t="shared" ref="U308:U334" si="121">ROUNDUP(((V308-T308)*3/7)+T308,0)</f>
        <v>41</v>
      </c>
      <c r="V308" s="230">
        <v>95</v>
      </c>
      <c r="W308" s="188">
        <v>1.8927444794952682E-2</v>
      </c>
      <c r="X308" s="183">
        <v>317</v>
      </c>
      <c r="Y308" s="225">
        <f t="shared" si="117"/>
        <v>0.10464172975175712</v>
      </c>
      <c r="Z308" s="184">
        <v>0.21892744302749634</v>
      </c>
      <c r="AA308" s="152">
        <v>0</v>
      </c>
      <c r="AB308" s="177">
        <f t="shared" ref="AB308:AB334" si="122">ROUNDUP(((AC308-AA308)*3/7)+AA308,0)</f>
        <v>124</v>
      </c>
      <c r="AC308" s="234">
        <v>289</v>
      </c>
      <c r="AD308" s="31" t="s">
        <v>35</v>
      </c>
      <c r="AE308" s="32" t="s">
        <v>35</v>
      </c>
      <c r="AF308" s="34" t="s">
        <v>35</v>
      </c>
      <c r="AG308" s="31">
        <v>0</v>
      </c>
      <c r="AH308" s="239">
        <f t="shared" ref="AH308:AH334" si="123">ROUNDUP(((AI308-AG308)*3/7)+AG308,0)</f>
        <v>15</v>
      </c>
      <c r="AI308" s="240">
        <v>35</v>
      </c>
      <c r="AJ308" s="48">
        <v>0</v>
      </c>
      <c r="AK308" s="246">
        <v>2</v>
      </c>
      <c r="AL308" s="247">
        <v>10</v>
      </c>
      <c r="AM308" s="31" t="s">
        <v>35</v>
      </c>
      <c r="AN308" s="32" t="s">
        <v>35</v>
      </c>
      <c r="AO308" s="34" t="s">
        <v>35</v>
      </c>
      <c r="AP308" s="31" t="s">
        <v>35</v>
      </c>
      <c r="AQ308" s="32" t="s">
        <v>35</v>
      </c>
      <c r="AR308" s="34" t="s">
        <v>35</v>
      </c>
      <c r="AS308" s="90">
        <v>0.94417475728155342</v>
      </c>
      <c r="AT308" s="91">
        <v>0.95</v>
      </c>
      <c r="AU308" s="91">
        <v>1</v>
      </c>
      <c r="AV308" s="31">
        <v>0</v>
      </c>
      <c r="AW308" s="252">
        <v>204</v>
      </c>
      <c r="AX308" s="253">
        <v>409</v>
      </c>
      <c r="AY308" s="158">
        <v>0</v>
      </c>
      <c r="AZ308" s="176">
        <f t="shared" ref="AZ308:AZ334" si="124">IFERROR(ROUND(((BA308-AY308)*3/7)+AY308,0),"No corresponde")</f>
        <v>1</v>
      </c>
      <c r="BA308" s="159">
        <v>3</v>
      </c>
      <c r="BB308" s="31">
        <v>0</v>
      </c>
      <c r="BC308" s="258">
        <v>1</v>
      </c>
      <c r="BD308" s="240">
        <v>3</v>
      </c>
      <c r="BE308" s="31" t="s">
        <v>35</v>
      </c>
      <c r="BF308" s="32" t="s">
        <v>35</v>
      </c>
      <c r="BG308" s="34" t="s">
        <v>35</v>
      </c>
      <c r="BH308" s="83">
        <f t="shared" si="118"/>
        <v>10</v>
      </c>
      <c r="BI308" s="84">
        <f t="shared" si="119"/>
        <v>10</v>
      </c>
      <c r="BK308" s="1">
        <v>1</v>
      </c>
    </row>
    <row r="309" spans="1:63" ht="20.100000000000001" customHeight="1" x14ac:dyDescent="0.25">
      <c r="A309" s="25">
        <v>839</v>
      </c>
      <c r="B309" s="25">
        <v>100321</v>
      </c>
      <c r="C309" s="25" t="s">
        <v>393</v>
      </c>
      <c r="D309" s="25" t="s">
        <v>401</v>
      </c>
      <c r="E309" s="25" t="s">
        <v>403</v>
      </c>
      <c r="F309" s="26">
        <v>1</v>
      </c>
      <c r="G309" s="26">
        <v>2</v>
      </c>
      <c r="H309" s="100">
        <v>2</v>
      </c>
      <c r="I309" s="102" t="s">
        <v>794</v>
      </c>
      <c r="J309" s="101">
        <v>4</v>
      </c>
      <c r="K309" s="63">
        <v>1</v>
      </c>
      <c r="L309" s="64">
        <v>1</v>
      </c>
      <c r="M309" s="26">
        <v>2464</v>
      </c>
      <c r="N309" s="68">
        <v>61.98</v>
      </c>
      <c r="O309" s="103">
        <v>100</v>
      </c>
      <c r="P309" s="71">
        <v>0.95161290322580649</v>
      </c>
      <c r="Q309" s="72">
        <v>62</v>
      </c>
      <c r="R309" s="60">
        <f t="shared" si="120"/>
        <v>0.95161289745761501</v>
      </c>
      <c r="S309" s="108">
        <v>0.95161288976669312</v>
      </c>
      <c r="T309" s="163">
        <v>0</v>
      </c>
      <c r="U309" s="177">
        <f t="shared" si="121"/>
        <v>10</v>
      </c>
      <c r="V309" s="230">
        <v>22</v>
      </c>
      <c r="W309" s="188">
        <v>3.5294117647058823E-2</v>
      </c>
      <c r="X309" s="183">
        <v>85</v>
      </c>
      <c r="Y309" s="225">
        <f t="shared" si="117"/>
        <v>8.8865545316904521E-2</v>
      </c>
      <c r="Z309" s="184">
        <v>0.16029411554336548</v>
      </c>
      <c r="AA309" s="152">
        <v>0</v>
      </c>
      <c r="AB309" s="177">
        <f t="shared" si="122"/>
        <v>37</v>
      </c>
      <c r="AC309" s="234">
        <v>85</v>
      </c>
      <c r="AD309" s="155">
        <v>0</v>
      </c>
      <c r="AE309" s="221">
        <f t="shared" ref="AE309:AE324" si="125">((AF309-AD309)*3/7)+AD309</f>
        <v>2.142857142857143E-3</v>
      </c>
      <c r="AF309" s="222">
        <v>5.0000000000000001E-3</v>
      </c>
      <c r="AG309" s="31">
        <v>0</v>
      </c>
      <c r="AH309" s="239">
        <f t="shared" si="123"/>
        <v>7</v>
      </c>
      <c r="AI309" s="240">
        <v>15</v>
      </c>
      <c r="AJ309" s="48">
        <v>0</v>
      </c>
      <c r="AK309" s="246">
        <v>6</v>
      </c>
      <c r="AL309" s="247">
        <v>14</v>
      </c>
      <c r="AM309" s="31" t="s">
        <v>35</v>
      </c>
      <c r="AN309" s="32" t="s">
        <v>35</v>
      </c>
      <c r="AO309" s="34" t="s">
        <v>35</v>
      </c>
      <c r="AP309" s="31" t="s">
        <v>35</v>
      </c>
      <c r="AQ309" s="32" t="s">
        <v>35</v>
      </c>
      <c r="AR309" s="34" t="s">
        <v>35</v>
      </c>
      <c r="AS309" s="90">
        <v>0.89634146341463417</v>
      </c>
      <c r="AT309" s="91">
        <v>0.9</v>
      </c>
      <c r="AU309" s="91">
        <v>0.95</v>
      </c>
      <c r="AV309" s="31">
        <v>0</v>
      </c>
      <c r="AW309" s="252">
        <v>77</v>
      </c>
      <c r="AX309" s="253">
        <v>155</v>
      </c>
      <c r="AY309" s="158">
        <v>0</v>
      </c>
      <c r="AZ309" s="176">
        <f t="shared" si="124"/>
        <v>1</v>
      </c>
      <c r="BA309" s="159">
        <v>2</v>
      </c>
      <c r="BB309" s="31">
        <v>0</v>
      </c>
      <c r="BC309" s="258">
        <v>1</v>
      </c>
      <c r="BD309" s="240">
        <v>3</v>
      </c>
      <c r="BE309" s="31" t="s">
        <v>35</v>
      </c>
      <c r="BF309" s="32" t="s">
        <v>35</v>
      </c>
      <c r="BG309" s="34" t="s">
        <v>35</v>
      </c>
      <c r="BH309" s="83">
        <f t="shared" si="118"/>
        <v>11</v>
      </c>
      <c r="BI309" s="84">
        <f t="shared" si="119"/>
        <v>11</v>
      </c>
      <c r="BK309" s="1">
        <v>1</v>
      </c>
    </row>
    <row r="310" spans="1:63" ht="20.100000000000001" customHeight="1" x14ac:dyDescent="0.25">
      <c r="A310" s="25">
        <v>842</v>
      </c>
      <c r="B310" s="25">
        <v>100401</v>
      </c>
      <c r="C310" s="25" t="s">
        <v>393</v>
      </c>
      <c r="D310" s="25" t="s">
        <v>404</v>
      </c>
      <c r="E310" s="25" t="s">
        <v>404</v>
      </c>
      <c r="F310" s="26">
        <v>1</v>
      </c>
      <c r="G310" s="26">
        <v>1</v>
      </c>
      <c r="H310" s="100">
        <v>1</v>
      </c>
      <c r="I310" s="102" t="s">
        <v>793</v>
      </c>
      <c r="J310" s="101">
        <v>3</v>
      </c>
      <c r="K310" s="63">
        <v>0</v>
      </c>
      <c r="L310" s="64">
        <v>0</v>
      </c>
      <c r="M310" s="26">
        <v>7248</v>
      </c>
      <c r="N310" s="68">
        <v>73.150000000000006</v>
      </c>
      <c r="O310" s="103">
        <v>100</v>
      </c>
      <c r="P310" s="71">
        <v>0.26693227091633465</v>
      </c>
      <c r="Q310" s="72">
        <v>251</v>
      </c>
      <c r="R310" s="60">
        <f t="shared" si="120"/>
        <v>0.28836083809082386</v>
      </c>
      <c r="S310" s="108">
        <v>0.31693226099014282</v>
      </c>
      <c r="T310" s="163">
        <v>0</v>
      </c>
      <c r="U310" s="177">
        <f t="shared" si="121"/>
        <v>33</v>
      </c>
      <c r="V310" s="230">
        <v>75</v>
      </c>
      <c r="W310" s="188">
        <v>0.109375</v>
      </c>
      <c r="X310" s="183">
        <v>320</v>
      </c>
      <c r="Y310" s="225">
        <f t="shared" si="117"/>
        <v>0.15223214030265808</v>
      </c>
      <c r="Z310" s="184">
        <v>0.20937499403953552</v>
      </c>
      <c r="AA310" s="152">
        <v>0</v>
      </c>
      <c r="AB310" s="177">
        <f t="shared" si="122"/>
        <v>119</v>
      </c>
      <c r="AC310" s="234">
        <v>276</v>
      </c>
      <c r="AD310" s="155">
        <v>0</v>
      </c>
      <c r="AE310" s="221">
        <f t="shared" si="125"/>
        <v>2.142857142857143E-3</v>
      </c>
      <c r="AF310" s="222">
        <v>5.0000000000000001E-3</v>
      </c>
      <c r="AG310" s="31">
        <v>0</v>
      </c>
      <c r="AH310" s="239">
        <f t="shared" si="123"/>
        <v>11</v>
      </c>
      <c r="AI310" s="240">
        <v>25</v>
      </c>
      <c r="AJ310" s="48">
        <v>0</v>
      </c>
      <c r="AK310" s="246">
        <v>2</v>
      </c>
      <c r="AL310" s="247">
        <v>10</v>
      </c>
      <c r="AM310" s="111">
        <v>0</v>
      </c>
      <c r="AN310" s="172">
        <f>((AO310-AM310)*3/7)+AM310</f>
        <v>0.36428571428571427</v>
      </c>
      <c r="AO310" s="113">
        <v>0.85</v>
      </c>
      <c r="AP310" s="111">
        <v>0</v>
      </c>
      <c r="AQ310" s="172">
        <f>((AR310-AP310)*3/7)+AP310</f>
        <v>0.36428571428571427</v>
      </c>
      <c r="AR310" s="113">
        <v>0.85</v>
      </c>
      <c r="AS310" s="90">
        <v>0.88295165394402031</v>
      </c>
      <c r="AT310" s="91">
        <v>0.9</v>
      </c>
      <c r="AU310" s="91">
        <v>0.95</v>
      </c>
      <c r="AV310" s="31">
        <v>0</v>
      </c>
      <c r="AW310" s="252">
        <v>196</v>
      </c>
      <c r="AX310" s="253">
        <v>393</v>
      </c>
      <c r="AY310" s="158">
        <v>0</v>
      </c>
      <c r="AZ310" s="176">
        <f t="shared" si="124"/>
        <v>1</v>
      </c>
      <c r="BA310" s="159">
        <v>2</v>
      </c>
      <c r="BB310" s="31">
        <v>0</v>
      </c>
      <c r="BC310" s="258">
        <v>1</v>
      </c>
      <c r="BD310" s="240">
        <v>3</v>
      </c>
      <c r="BE310" s="31" t="s">
        <v>35</v>
      </c>
      <c r="BF310" s="32" t="s">
        <v>35</v>
      </c>
      <c r="BG310" s="34" t="s">
        <v>35</v>
      </c>
      <c r="BH310" s="83">
        <f t="shared" si="118"/>
        <v>13</v>
      </c>
      <c r="BI310" s="84">
        <f t="shared" si="119"/>
        <v>13</v>
      </c>
      <c r="BK310" s="1">
        <v>1</v>
      </c>
    </row>
    <row r="311" spans="1:63" ht="20.100000000000001" customHeight="1" x14ac:dyDescent="0.25">
      <c r="A311" s="25">
        <v>843</v>
      </c>
      <c r="B311" s="25">
        <v>100402</v>
      </c>
      <c r="C311" s="25" t="s">
        <v>393</v>
      </c>
      <c r="D311" s="25" t="s">
        <v>404</v>
      </c>
      <c r="E311" s="25" t="s">
        <v>405</v>
      </c>
      <c r="F311" s="26">
        <v>1</v>
      </c>
      <c r="G311" s="26">
        <v>1</v>
      </c>
      <c r="H311" s="100">
        <v>2</v>
      </c>
      <c r="I311" s="102" t="s">
        <v>794</v>
      </c>
      <c r="J311" s="101">
        <v>2</v>
      </c>
      <c r="K311" s="63">
        <v>0</v>
      </c>
      <c r="L311" s="64">
        <v>0</v>
      </c>
      <c r="M311" s="26">
        <v>3305</v>
      </c>
      <c r="N311" s="68">
        <v>66.14</v>
      </c>
      <c r="O311" s="103">
        <v>100</v>
      </c>
      <c r="P311" s="71">
        <v>0.18867924528301888</v>
      </c>
      <c r="Q311" s="72">
        <v>106</v>
      </c>
      <c r="R311" s="60">
        <f t="shared" si="120"/>
        <v>0.22082209852185211</v>
      </c>
      <c r="S311" s="108">
        <v>0.26367923617362976</v>
      </c>
      <c r="T311" s="163">
        <v>0</v>
      </c>
      <c r="U311" s="177">
        <f t="shared" si="121"/>
        <v>19</v>
      </c>
      <c r="V311" s="230">
        <v>44</v>
      </c>
      <c r="W311" s="188">
        <v>6.9518716577540107E-2</v>
      </c>
      <c r="X311" s="183">
        <v>187</v>
      </c>
      <c r="Y311" s="225">
        <f t="shared" si="117"/>
        <v>0.1230901445342531</v>
      </c>
      <c r="Z311" s="184">
        <v>0.19451871514320374</v>
      </c>
      <c r="AA311" s="152">
        <v>0</v>
      </c>
      <c r="AB311" s="177">
        <f t="shared" si="122"/>
        <v>57</v>
      </c>
      <c r="AC311" s="234">
        <v>131</v>
      </c>
      <c r="AD311" s="155">
        <v>0</v>
      </c>
      <c r="AE311" s="221">
        <f t="shared" si="125"/>
        <v>2.142857142857143E-3</v>
      </c>
      <c r="AF311" s="222">
        <v>5.0000000000000001E-3</v>
      </c>
      <c r="AG311" s="31">
        <v>0</v>
      </c>
      <c r="AH311" s="239">
        <f t="shared" si="123"/>
        <v>7</v>
      </c>
      <c r="AI311" s="240">
        <v>15</v>
      </c>
      <c r="AJ311" s="48">
        <v>0</v>
      </c>
      <c r="AK311" s="246">
        <v>2</v>
      </c>
      <c r="AL311" s="247">
        <v>10</v>
      </c>
      <c r="AM311" s="31" t="s">
        <v>35</v>
      </c>
      <c r="AN311" s="32" t="s">
        <v>35</v>
      </c>
      <c r="AO311" s="34" t="s">
        <v>35</v>
      </c>
      <c r="AP311" s="31" t="s">
        <v>35</v>
      </c>
      <c r="AQ311" s="32" t="s">
        <v>35</v>
      </c>
      <c r="AR311" s="34" t="s">
        <v>35</v>
      </c>
      <c r="AS311" s="90">
        <v>0.97530864197530864</v>
      </c>
      <c r="AT311" s="91">
        <v>1</v>
      </c>
      <c r="AU311" s="91">
        <v>1</v>
      </c>
      <c r="AV311" s="31">
        <v>0</v>
      </c>
      <c r="AW311" s="252">
        <v>151</v>
      </c>
      <c r="AX311" s="253">
        <v>303</v>
      </c>
      <c r="AY311" s="158">
        <v>0</v>
      </c>
      <c r="AZ311" s="176">
        <f t="shared" si="124"/>
        <v>1</v>
      </c>
      <c r="BA311" s="159">
        <v>2</v>
      </c>
      <c r="BB311" s="31">
        <v>0</v>
      </c>
      <c r="BC311" s="258">
        <v>1</v>
      </c>
      <c r="BD311" s="240">
        <v>3</v>
      </c>
      <c r="BE311" s="31" t="s">
        <v>35</v>
      </c>
      <c r="BF311" s="32" t="s">
        <v>35</v>
      </c>
      <c r="BG311" s="34" t="s">
        <v>35</v>
      </c>
      <c r="BH311" s="83">
        <f t="shared" si="118"/>
        <v>11</v>
      </c>
      <c r="BI311" s="84">
        <f t="shared" si="119"/>
        <v>11</v>
      </c>
      <c r="BK311" s="1">
        <v>1</v>
      </c>
    </row>
    <row r="312" spans="1:63" ht="20.100000000000001" customHeight="1" x14ac:dyDescent="0.25">
      <c r="A312" s="25">
        <v>845</v>
      </c>
      <c r="B312" s="25">
        <v>100404</v>
      </c>
      <c r="C312" s="25" t="s">
        <v>393</v>
      </c>
      <c r="D312" s="25" t="s">
        <v>404</v>
      </c>
      <c r="E312" s="25" t="s">
        <v>406</v>
      </c>
      <c r="F312" s="26">
        <v>1</v>
      </c>
      <c r="G312" s="26">
        <v>1</v>
      </c>
      <c r="H312" s="100">
        <v>1</v>
      </c>
      <c r="I312" s="102" t="s">
        <v>793</v>
      </c>
      <c r="J312" s="101">
        <v>1</v>
      </c>
      <c r="K312" s="63">
        <v>0</v>
      </c>
      <c r="L312" s="64">
        <v>0</v>
      </c>
      <c r="M312" s="26">
        <v>8922</v>
      </c>
      <c r="N312" s="68">
        <v>67.63</v>
      </c>
      <c r="O312" s="103">
        <v>100</v>
      </c>
      <c r="P312" s="71">
        <v>0.24015748031496062</v>
      </c>
      <c r="Q312" s="72">
        <v>254</v>
      </c>
      <c r="R312" s="60">
        <f t="shared" si="120"/>
        <v>0.26158604609148306</v>
      </c>
      <c r="S312" s="108">
        <v>0.29015746712684631</v>
      </c>
      <c r="T312" s="163">
        <v>0</v>
      </c>
      <c r="U312" s="177">
        <f t="shared" si="121"/>
        <v>33</v>
      </c>
      <c r="V312" s="230">
        <v>77</v>
      </c>
      <c r="W312" s="188">
        <v>0.18789808917197454</v>
      </c>
      <c r="X312" s="183">
        <v>314</v>
      </c>
      <c r="Y312" s="225">
        <f t="shared" si="117"/>
        <v>0.23075523386769559</v>
      </c>
      <c r="Z312" s="184">
        <v>0.28789809346199036</v>
      </c>
      <c r="AA312" s="152">
        <v>0</v>
      </c>
      <c r="AB312" s="177">
        <f t="shared" si="122"/>
        <v>143</v>
      </c>
      <c r="AC312" s="234">
        <v>333</v>
      </c>
      <c r="AD312" s="155">
        <v>0</v>
      </c>
      <c r="AE312" s="221">
        <f t="shared" si="125"/>
        <v>2.142857142857143E-3</v>
      </c>
      <c r="AF312" s="222">
        <v>5.0000000000000001E-3</v>
      </c>
      <c r="AG312" s="31">
        <v>0</v>
      </c>
      <c r="AH312" s="239">
        <f t="shared" si="123"/>
        <v>11</v>
      </c>
      <c r="AI312" s="240">
        <v>25</v>
      </c>
      <c r="AJ312" s="48">
        <v>0</v>
      </c>
      <c r="AK312" s="246">
        <v>2</v>
      </c>
      <c r="AL312" s="247">
        <v>10</v>
      </c>
      <c r="AM312" s="31" t="s">
        <v>35</v>
      </c>
      <c r="AN312" s="32" t="s">
        <v>35</v>
      </c>
      <c r="AO312" s="34" t="s">
        <v>35</v>
      </c>
      <c r="AP312" s="31" t="s">
        <v>35</v>
      </c>
      <c r="AQ312" s="32" t="s">
        <v>35</v>
      </c>
      <c r="AR312" s="34" t="s">
        <v>35</v>
      </c>
      <c r="AS312" s="90">
        <v>0.88339222614840984</v>
      </c>
      <c r="AT312" s="91">
        <v>0.9</v>
      </c>
      <c r="AU312" s="91">
        <v>0.95</v>
      </c>
      <c r="AV312" s="31">
        <v>0</v>
      </c>
      <c r="AW312" s="252">
        <v>197</v>
      </c>
      <c r="AX312" s="253">
        <v>395</v>
      </c>
      <c r="AY312" s="158">
        <v>0</v>
      </c>
      <c r="AZ312" s="176">
        <f t="shared" si="124"/>
        <v>1</v>
      </c>
      <c r="BA312" s="159">
        <v>3</v>
      </c>
      <c r="BB312" s="31">
        <v>0</v>
      </c>
      <c r="BC312" s="258">
        <v>1</v>
      </c>
      <c r="BD312" s="240">
        <v>3</v>
      </c>
      <c r="BE312" s="31" t="s">
        <v>35</v>
      </c>
      <c r="BF312" s="32" t="s">
        <v>35</v>
      </c>
      <c r="BG312" s="34" t="s">
        <v>35</v>
      </c>
      <c r="BH312" s="83">
        <f t="shared" si="118"/>
        <v>11</v>
      </c>
      <c r="BI312" s="84">
        <f t="shared" si="119"/>
        <v>11</v>
      </c>
      <c r="BK312" s="1">
        <v>1</v>
      </c>
    </row>
    <row r="313" spans="1:63" ht="20.100000000000001" customHeight="1" x14ac:dyDescent="0.25">
      <c r="A313" s="25">
        <v>849</v>
      </c>
      <c r="B313" s="25">
        <v>100504</v>
      </c>
      <c r="C313" s="25" t="s">
        <v>393</v>
      </c>
      <c r="D313" s="25" t="s">
        <v>407</v>
      </c>
      <c r="E313" s="25" t="s">
        <v>408</v>
      </c>
      <c r="F313" s="26">
        <v>1</v>
      </c>
      <c r="G313" s="26">
        <v>1</v>
      </c>
      <c r="H313" s="100">
        <v>1</v>
      </c>
      <c r="I313" s="102" t="s">
        <v>793</v>
      </c>
      <c r="J313" s="101">
        <v>4</v>
      </c>
      <c r="K313" s="63">
        <v>0</v>
      </c>
      <c r="L313" s="64">
        <v>1</v>
      </c>
      <c r="M313" s="26">
        <v>5963</v>
      </c>
      <c r="N313" s="68">
        <v>67.19</v>
      </c>
      <c r="O313" s="103">
        <v>100</v>
      </c>
      <c r="P313" s="71">
        <v>0.61344537815126055</v>
      </c>
      <c r="Q313" s="72">
        <v>238</v>
      </c>
      <c r="R313" s="60">
        <f t="shared" si="120"/>
        <v>0.6348739390184327</v>
      </c>
      <c r="S313" s="108">
        <v>0.66344535350799561</v>
      </c>
      <c r="T313" s="163">
        <v>0</v>
      </c>
      <c r="U313" s="177">
        <f t="shared" si="121"/>
        <v>36</v>
      </c>
      <c r="V313" s="230">
        <v>83</v>
      </c>
      <c r="W313" s="188">
        <v>2.1806853582554516E-2</v>
      </c>
      <c r="X313" s="183">
        <v>321</v>
      </c>
      <c r="Y313" s="225">
        <f t="shared" si="117"/>
        <v>6.4663995984107797E-2</v>
      </c>
      <c r="Z313" s="184">
        <v>0.12180685251951218</v>
      </c>
      <c r="AA313" s="152">
        <v>0</v>
      </c>
      <c r="AB313" s="177">
        <f t="shared" si="122"/>
        <v>108</v>
      </c>
      <c r="AC313" s="234">
        <v>252</v>
      </c>
      <c r="AD313" s="155">
        <v>0</v>
      </c>
      <c r="AE313" s="221">
        <f t="shared" si="125"/>
        <v>2.142857142857143E-3</v>
      </c>
      <c r="AF313" s="222">
        <v>5.0000000000000001E-3</v>
      </c>
      <c r="AG313" s="31">
        <v>0</v>
      </c>
      <c r="AH313" s="239">
        <f t="shared" si="123"/>
        <v>11</v>
      </c>
      <c r="AI313" s="240">
        <v>25</v>
      </c>
      <c r="AJ313" s="48">
        <v>0</v>
      </c>
      <c r="AK313" s="246">
        <v>6</v>
      </c>
      <c r="AL313" s="247">
        <v>14</v>
      </c>
      <c r="AM313" s="31" t="s">
        <v>35</v>
      </c>
      <c r="AN313" s="32" t="s">
        <v>35</v>
      </c>
      <c r="AO313" s="34" t="s">
        <v>35</v>
      </c>
      <c r="AP313" s="31" t="s">
        <v>35</v>
      </c>
      <c r="AQ313" s="32" t="s">
        <v>35</v>
      </c>
      <c r="AR313" s="34" t="s">
        <v>35</v>
      </c>
      <c r="AS313" s="90">
        <v>0.96868884540117417</v>
      </c>
      <c r="AT313" s="91">
        <v>1</v>
      </c>
      <c r="AU313" s="91">
        <v>1</v>
      </c>
      <c r="AV313" s="31">
        <v>0</v>
      </c>
      <c r="AW313" s="252">
        <v>148</v>
      </c>
      <c r="AX313" s="253">
        <v>296</v>
      </c>
      <c r="AY313" s="158">
        <v>0</v>
      </c>
      <c r="AZ313" s="176">
        <f t="shared" si="124"/>
        <v>1</v>
      </c>
      <c r="BA313" s="159">
        <v>2</v>
      </c>
      <c r="BB313" s="31">
        <v>0</v>
      </c>
      <c r="BC313" s="258">
        <v>1</v>
      </c>
      <c r="BD313" s="240">
        <v>3</v>
      </c>
      <c r="BE313" s="31" t="s">
        <v>35</v>
      </c>
      <c r="BF313" s="32" t="s">
        <v>35</v>
      </c>
      <c r="BG313" s="34" t="s">
        <v>35</v>
      </c>
      <c r="BH313" s="83">
        <f t="shared" si="118"/>
        <v>11</v>
      </c>
      <c r="BI313" s="84">
        <f t="shared" si="119"/>
        <v>11</v>
      </c>
      <c r="BK313" s="1">
        <v>1</v>
      </c>
    </row>
    <row r="314" spans="1:63" ht="20.100000000000001" customHeight="1" x14ac:dyDescent="0.25">
      <c r="A314" s="25">
        <v>850</v>
      </c>
      <c r="B314" s="25">
        <v>100505</v>
      </c>
      <c r="C314" s="25" t="s">
        <v>393</v>
      </c>
      <c r="D314" s="25" t="s">
        <v>407</v>
      </c>
      <c r="E314" s="25" t="s">
        <v>409</v>
      </c>
      <c r="F314" s="26">
        <v>1</v>
      </c>
      <c r="G314" s="26">
        <v>1</v>
      </c>
      <c r="H314" s="100">
        <v>1</v>
      </c>
      <c r="I314" s="102" t="s">
        <v>793</v>
      </c>
      <c r="J314" s="101">
        <v>4</v>
      </c>
      <c r="K314" s="63">
        <v>1</v>
      </c>
      <c r="L314" s="64">
        <v>1</v>
      </c>
      <c r="M314" s="26">
        <v>3717</v>
      </c>
      <c r="N314" s="68">
        <v>67.2</v>
      </c>
      <c r="O314" s="103">
        <v>100</v>
      </c>
      <c r="P314" s="71">
        <v>0.60377358490566035</v>
      </c>
      <c r="Q314" s="72">
        <v>53</v>
      </c>
      <c r="R314" s="60">
        <f t="shared" si="120"/>
        <v>0.62520216529902739</v>
      </c>
      <c r="S314" s="108">
        <v>0.65377360582351685</v>
      </c>
      <c r="T314" s="163">
        <v>0</v>
      </c>
      <c r="U314" s="177">
        <f t="shared" si="121"/>
        <v>9</v>
      </c>
      <c r="V314" s="230">
        <v>19</v>
      </c>
      <c r="W314" s="188">
        <v>0</v>
      </c>
      <c r="X314" s="183">
        <v>80</v>
      </c>
      <c r="Y314" s="225">
        <f t="shared" si="117"/>
        <v>4.2857143495764048E-2</v>
      </c>
      <c r="Z314" s="184">
        <v>0.10000000149011612</v>
      </c>
      <c r="AA314" s="152">
        <v>0</v>
      </c>
      <c r="AB314" s="177">
        <f t="shared" si="122"/>
        <v>30</v>
      </c>
      <c r="AC314" s="234">
        <v>69</v>
      </c>
      <c r="AD314" s="155">
        <v>0</v>
      </c>
      <c r="AE314" s="221">
        <f t="shared" si="125"/>
        <v>2.142857142857143E-3</v>
      </c>
      <c r="AF314" s="222">
        <v>5.0000000000000001E-3</v>
      </c>
      <c r="AG314" s="31">
        <v>0</v>
      </c>
      <c r="AH314" s="239">
        <f t="shared" si="123"/>
        <v>7</v>
      </c>
      <c r="AI314" s="240">
        <v>15</v>
      </c>
      <c r="AJ314" s="48">
        <v>0</v>
      </c>
      <c r="AK314" s="246">
        <v>6</v>
      </c>
      <c r="AL314" s="247">
        <v>14</v>
      </c>
      <c r="AM314" s="31" t="s">
        <v>35</v>
      </c>
      <c r="AN314" s="32" t="s">
        <v>35</v>
      </c>
      <c r="AO314" s="34" t="s">
        <v>35</v>
      </c>
      <c r="AP314" s="31" t="s">
        <v>35</v>
      </c>
      <c r="AQ314" s="32" t="s">
        <v>35</v>
      </c>
      <c r="AR314" s="34" t="s">
        <v>35</v>
      </c>
      <c r="AS314" s="90">
        <v>0.96850393700787396</v>
      </c>
      <c r="AT314" s="91">
        <v>1</v>
      </c>
      <c r="AU314" s="91">
        <v>1</v>
      </c>
      <c r="AV314" s="31">
        <v>0</v>
      </c>
      <c r="AW314" s="252">
        <v>59</v>
      </c>
      <c r="AX314" s="253">
        <v>119</v>
      </c>
      <c r="AY314" s="158">
        <v>0</v>
      </c>
      <c r="AZ314" s="176">
        <f t="shared" si="124"/>
        <v>0</v>
      </c>
      <c r="BA314" s="159">
        <v>1</v>
      </c>
      <c r="BB314" s="31">
        <v>0</v>
      </c>
      <c r="BC314" s="258">
        <v>1</v>
      </c>
      <c r="BD314" s="240">
        <v>3</v>
      </c>
      <c r="BE314" s="31" t="s">
        <v>35</v>
      </c>
      <c r="BF314" s="32" t="s">
        <v>35</v>
      </c>
      <c r="BG314" s="34" t="s">
        <v>35</v>
      </c>
      <c r="BH314" s="83">
        <f t="shared" si="118"/>
        <v>10</v>
      </c>
      <c r="BI314" s="84">
        <f t="shared" si="119"/>
        <v>11</v>
      </c>
      <c r="BK314" s="1">
        <v>1</v>
      </c>
    </row>
    <row r="315" spans="1:63" ht="20.100000000000001" customHeight="1" x14ac:dyDescent="0.25">
      <c r="A315" s="25">
        <v>854</v>
      </c>
      <c r="B315" s="25">
        <v>100509</v>
      </c>
      <c r="C315" s="25" t="s">
        <v>393</v>
      </c>
      <c r="D315" s="25" t="s">
        <v>407</v>
      </c>
      <c r="E315" s="25" t="s">
        <v>410</v>
      </c>
      <c r="F315" s="26">
        <v>1</v>
      </c>
      <c r="G315" s="26">
        <v>3</v>
      </c>
      <c r="H315" s="100">
        <v>2</v>
      </c>
      <c r="I315" s="102" t="s">
        <v>794</v>
      </c>
      <c r="J315" s="101">
        <v>4</v>
      </c>
      <c r="K315" s="63">
        <v>1</v>
      </c>
      <c r="L315" s="64">
        <v>0</v>
      </c>
      <c r="M315" s="26">
        <v>4291</v>
      </c>
      <c r="N315" s="68">
        <v>54.78</v>
      </c>
      <c r="O315" s="103">
        <v>100</v>
      </c>
      <c r="P315" s="71">
        <v>0.91959798994974873</v>
      </c>
      <c r="Q315" s="72">
        <v>199</v>
      </c>
      <c r="R315" s="60">
        <f t="shared" si="120"/>
        <v>0.94548457385992202</v>
      </c>
      <c r="S315" s="108">
        <v>0.98000001907348633</v>
      </c>
      <c r="T315" s="163">
        <v>0</v>
      </c>
      <c r="U315" s="177">
        <f t="shared" si="121"/>
        <v>35</v>
      </c>
      <c r="V315" s="230">
        <v>80</v>
      </c>
      <c r="W315" s="188">
        <v>1.2345679012345678E-2</v>
      </c>
      <c r="X315" s="183">
        <v>243</v>
      </c>
      <c r="Y315" s="225">
        <f t="shared" si="117"/>
        <v>6.5917104430089343E-2</v>
      </c>
      <c r="Z315" s="184">
        <v>0.13734567165374756</v>
      </c>
      <c r="AA315" s="152">
        <v>0</v>
      </c>
      <c r="AB315" s="177">
        <f t="shared" si="122"/>
        <v>111</v>
      </c>
      <c r="AC315" s="234">
        <v>257</v>
      </c>
      <c r="AD315" s="31" t="s">
        <v>35</v>
      </c>
      <c r="AE315" s="32" t="s">
        <v>35</v>
      </c>
      <c r="AF315" s="34" t="s">
        <v>35</v>
      </c>
      <c r="AG315" s="31">
        <v>0</v>
      </c>
      <c r="AH315" s="239">
        <f t="shared" si="123"/>
        <v>11</v>
      </c>
      <c r="AI315" s="240">
        <v>25</v>
      </c>
      <c r="AJ315" s="48">
        <v>0</v>
      </c>
      <c r="AK315" s="246">
        <v>6</v>
      </c>
      <c r="AL315" s="247">
        <v>14</v>
      </c>
      <c r="AM315" s="31" t="s">
        <v>35</v>
      </c>
      <c r="AN315" s="32" t="s">
        <v>35</v>
      </c>
      <c r="AO315" s="34" t="s">
        <v>35</v>
      </c>
      <c r="AP315" s="31" t="s">
        <v>35</v>
      </c>
      <c r="AQ315" s="32" t="s">
        <v>35</v>
      </c>
      <c r="AR315" s="34" t="s">
        <v>35</v>
      </c>
      <c r="AS315" s="90">
        <v>0.82512315270935965</v>
      </c>
      <c r="AT315" s="91">
        <v>0.9</v>
      </c>
      <c r="AU315" s="91">
        <v>0.95</v>
      </c>
      <c r="AV315" s="31">
        <v>0</v>
      </c>
      <c r="AW315" s="252">
        <v>171</v>
      </c>
      <c r="AX315" s="253">
        <v>343</v>
      </c>
      <c r="AY315" s="158">
        <v>0</v>
      </c>
      <c r="AZ315" s="176">
        <f t="shared" si="124"/>
        <v>1</v>
      </c>
      <c r="BA315" s="159">
        <v>3</v>
      </c>
      <c r="BB315" s="31">
        <v>0</v>
      </c>
      <c r="BC315" s="258">
        <v>1</v>
      </c>
      <c r="BD315" s="240">
        <v>3</v>
      </c>
      <c r="BE315" s="31" t="s">
        <v>35</v>
      </c>
      <c r="BF315" s="32" t="s">
        <v>35</v>
      </c>
      <c r="BG315" s="34" t="s">
        <v>35</v>
      </c>
      <c r="BH315" s="83">
        <f t="shared" si="118"/>
        <v>10</v>
      </c>
      <c r="BI315" s="84">
        <f t="shared" si="119"/>
        <v>10</v>
      </c>
      <c r="BK315" s="1">
        <v>1</v>
      </c>
    </row>
    <row r="316" spans="1:63" ht="20.100000000000001" customHeight="1" x14ac:dyDescent="0.25">
      <c r="A316" s="25">
        <v>856</v>
      </c>
      <c r="B316" s="25">
        <v>100511</v>
      </c>
      <c r="C316" s="25" t="s">
        <v>393</v>
      </c>
      <c r="D316" s="25" t="s">
        <v>407</v>
      </c>
      <c r="E316" s="25" t="s">
        <v>411</v>
      </c>
      <c r="F316" s="26">
        <v>1</v>
      </c>
      <c r="G316" s="26">
        <v>2</v>
      </c>
      <c r="H316" s="100">
        <v>2</v>
      </c>
      <c r="I316" s="102" t="s">
        <v>794</v>
      </c>
      <c r="J316" s="101">
        <v>3</v>
      </c>
      <c r="K316" s="63">
        <v>0</v>
      </c>
      <c r="L316" s="64">
        <v>0</v>
      </c>
      <c r="M316" s="26">
        <v>3017</v>
      </c>
      <c r="N316" s="68">
        <v>61.93</v>
      </c>
      <c r="O316" s="103">
        <v>100</v>
      </c>
      <c r="P316" s="71">
        <v>0.47499999999999998</v>
      </c>
      <c r="Q316" s="72">
        <v>80</v>
      </c>
      <c r="R316" s="60">
        <f t="shared" si="120"/>
        <v>0.5071428622518267</v>
      </c>
      <c r="S316" s="108">
        <v>0.55000001192092896</v>
      </c>
      <c r="T316" s="163">
        <v>0</v>
      </c>
      <c r="U316" s="177">
        <f t="shared" si="121"/>
        <v>11</v>
      </c>
      <c r="V316" s="230">
        <v>25</v>
      </c>
      <c r="W316" s="188">
        <v>0.42553191489361702</v>
      </c>
      <c r="X316" s="183">
        <v>94</v>
      </c>
      <c r="Y316" s="225">
        <f t="shared" si="117"/>
        <v>0.47910334726959741</v>
      </c>
      <c r="Z316" s="184">
        <v>0.55053192377090454</v>
      </c>
      <c r="AA316" s="152">
        <v>0</v>
      </c>
      <c r="AB316" s="177">
        <f t="shared" si="122"/>
        <v>39</v>
      </c>
      <c r="AC316" s="234">
        <v>90</v>
      </c>
      <c r="AD316" s="155">
        <v>0</v>
      </c>
      <c r="AE316" s="221">
        <f t="shared" si="125"/>
        <v>2.142857142857143E-3</v>
      </c>
      <c r="AF316" s="222">
        <v>5.0000000000000001E-3</v>
      </c>
      <c r="AG316" s="31">
        <v>0</v>
      </c>
      <c r="AH316" s="239">
        <f t="shared" si="123"/>
        <v>7</v>
      </c>
      <c r="AI316" s="240">
        <v>15</v>
      </c>
      <c r="AJ316" s="48">
        <v>0</v>
      </c>
      <c r="AK316" s="246">
        <v>2</v>
      </c>
      <c r="AL316" s="247">
        <v>10</v>
      </c>
      <c r="AM316" s="31" t="s">
        <v>35</v>
      </c>
      <c r="AN316" s="32" t="s">
        <v>35</v>
      </c>
      <c r="AO316" s="34" t="s">
        <v>35</v>
      </c>
      <c r="AP316" s="31" t="s">
        <v>35</v>
      </c>
      <c r="AQ316" s="32" t="s">
        <v>35</v>
      </c>
      <c r="AR316" s="34" t="s">
        <v>35</v>
      </c>
      <c r="AS316" s="90">
        <v>0.84246575342465757</v>
      </c>
      <c r="AT316" s="91">
        <v>0.9</v>
      </c>
      <c r="AU316" s="91">
        <v>0.95</v>
      </c>
      <c r="AV316" s="31">
        <v>0</v>
      </c>
      <c r="AW316" s="252">
        <v>83</v>
      </c>
      <c r="AX316" s="253">
        <v>166</v>
      </c>
      <c r="AY316" s="158">
        <v>0</v>
      </c>
      <c r="AZ316" s="176">
        <f t="shared" si="124"/>
        <v>1</v>
      </c>
      <c r="BA316" s="159">
        <v>2</v>
      </c>
      <c r="BB316" s="31">
        <v>0</v>
      </c>
      <c r="BC316" s="258">
        <v>1</v>
      </c>
      <c r="BD316" s="240">
        <v>3</v>
      </c>
      <c r="BE316" s="31" t="s">
        <v>35</v>
      </c>
      <c r="BF316" s="32" t="s">
        <v>35</v>
      </c>
      <c r="BG316" s="34" t="s">
        <v>35</v>
      </c>
      <c r="BH316" s="83">
        <f t="shared" si="118"/>
        <v>11</v>
      </c>
      <c r="BI316" s="84">
        <f t="shared" si="119"/>
        <v>11</v>
      </c>
      <c r="BK316" s="1">
        <v>1</v>
      </c>
    </row>
    <row r="317" spans="1:63" ht="20.100000000000001" customHeight="1" x14ac:dyDescent="0.25">
      <c r="A317" s="25">
        <v>861</v>
      </c>
      <c r="B317" s="25">
        <v>100606</v>
      </c>
      <c r="C317" s="25" t="s">
        <v>393</v>
      </c>
      <c r="D317" s="25" t="s">
        <v>251</v>
      </c>
      <c r="E317" s="25" t="s">
        <v>412</v>
      </c>
      <c r="F317" s="26">
        <v>2</v>
      </c>
      <c r="G317" s="26">
        <v>3</v>
      </c>
      <c r="H317" s="100">
        <v>3</v>
      </c>
      <c r="I317" s="101" t="s">
        <v>796</v>
      </c>
      <c r="J317" s="101">
        <v>1</v>
      </c>
      <c r="K317" s="63">
        <v>0</v>
      </c>
      <c r="L317" s="64">
        <v>0</v>
      </c>
      <c r="M317" s="26">
        <v>9379</v>
      </c>
      <c r="N317" s="68">
        <v>41.01</v>
      </c>
      <c r="O317" s="103">
        <v>100</v>
      </c>
      <c r="P317" s="71">
        <v>0.93158953722334004</v>
      </c>
      <c r="Q317" s="72">
        <v>497</v>
      </c>
      <c r="R317" s="60">
        <f t="shared" si="120"/>
        <v>0.95233688658768845</v>
      </c>
      <c r="S317" s="108">
        <v>0.98000001907348633</v>
      </c>
      <c r="T317" s="163">
        <v>0</v>
      </c>
      <c r="U317" s="177">
        <f t="shared" si="121"/>
        <v>92</v>
      </c>
      <c r="V317" s="230">
        <v>213</v>
      </c>
      <c r="W317" s="188">
        <v>0.15006821282401092</v>
      </c>
      <c r="X317" s="183">
        <v>733</v>
      </c>
      <c r="Y317" s="225">
        <f t="shared" si="117"/>
        <v>0.21435392145709997</v>
      </c>
      <c r="Z317" s="184">
        <v>0.300068199634552</v>
      </c>
      <c r="AA317" s="152">
        <v>0</v>
      </c>
      <c r="AB317" s="177">
        <f t="shared" si="122"/>
        <v>228</v>
      </c>
      <c r="AC317" s="234">
        <v>530</v>
      </c>
      <c r="AD317" s="31" t="s">
        <v>35</v>
      </c>
      <c r="AE317" s="32" t="s">
        <v>35</v>
      </c>
      <c r="AF317" s="34" t="s">
        <v>35</v>
      </c>
      <c r="AG317" s="31">
        <v>0</v>
      </c>
      <c r="AH317" s="239">
        <f t="shared" si="123"/>
        <v>11</v>
      </c>
      <c r="AI317" s="240">
        <v>25</v>
      </c>
      <c r="AJ317" s="48">
        <v>0</v>
      </c>
      <c r="AK317" s="246">
        <v>2</v>
      </c>
      <c r="AL317" s="247">
        <v>10</v>
      </c>
      <c r="AM317" s="31" t="s">
        <v>35</v>
      </c>
      <c r="AN317" s="32" t="s">
        <v>35</v>
      </c>
      <c r="AO317" s="34" t="s">
        <v>35</v>
      </c>
      <c r="AP317" s="31" t="s">
        <v>35</v>
      </c>
      <c r="AQ317" s="32" t="s">
        <v>35</v>
      </c>
      <c r="AR317" s="34" t="s">
        <v>35</v>
      </c>
      <c r="AS317" s="90">
        <v>0.95522388059701491</v>
      </c>
      <c r="AT317" s="91">
        <v>1</v>
      </c>
      <c r="AU317" s="91">
        <v>1</v>
      </c>
      <c r="AV317" s="31">
        <v>0</v>
      </c>
      <c r="AW317" s="252">
        <v>216</v>
      </c>
      <c r="AX317" s="253">
        <v>433</v>
      </c>
      <c r="AY317" s="158">
        <v>0</v>
      </c>
      <c r="AZ317" s="176">
        <f t="shared" si="124"/>
        <v>1</v>
      </c>
      <c r="BA317" s="159">
        <v>3</v>
      </c>
      <c r="BB317" s="31">
        <v>0</v>
      </c>
      <c r="BC317" s="258">
        <v>1</v>
      </c>
      <c r="BD317" s="240">
        <v>3</v>
      </c>
      <c r="BE317" s="31" t="s">
        <v>35</v>
      </c>
      <c r="BF317" s="32" t="s">
        <v>35</v>
      </c>
      <c r="BG317" s="34" t="s">
        <v>35</v>
      </c>
      <c r="BH317" s="83">
        <f t="shared" si="118"/>
        <v>10</v>
      </c>
      <c r="BI317" s="84">
        <f t="shared" si="119"/>
        <v>10</v>
      </c>
      <c r="BK317" s="1">
        <v>1</v>
      </c>
    </row>
    <row r="318" spans="1:63" ht="20.100000000000001" customHeight="1" x14ac:dyDescent="0.25">
      <c r="A318" s="25">
        <v>866</v>
      </c>
      <c r="B318" s="25">
        <v>100701</v>
      </c>
      <c r="C318" s="25" t="s">
        <v>393</v>
      </c>
      <c r="D318" s="25" t="s">
        <v>413</v>
      </c>
      <c r="E318" s="25" t="s">
        <v>414</v>
      </c>
      <c r="F318" s="26">
        <v>1</v>
      </c>
      <c r="G318" s="26">
        <v>2</v>
      </c>
      <c r="H318" s="100">
        <v>4</v>
      </c>
      <c r="I318" s="102" t="s">
        <v>795</v>
      </c>
      <c r="J318" s="101">
        <v>1</v>
      </c>
      <c r="K318" s="63">
        <v>0</v>
      </c>
      <c r="L318" s="64">
        <v>0</v>
      </c>
      <c r="M318" s="26">
        <v>15850</v>
      </c>
      <c r="N318" s="68">
        <v>63.8</v>
      </c>
      <c r="O318" s="103">
        <v>78.153409090909093</v>
      </c>
      <c r="P318" s="71">
        <v>0.40728476821192056</v>
      </c>
      <c r="Q318" s="72">
        <v>604</v>
      </c>
      <c r="R318" s="60">
        <f t="shared" si="120"/>
        <v>0.46085620879450268</v>
      </c>
      <c r="S318" s="108">
        <v>0.53228479623794556</v>
      </c>
      <c r="T318" s="163">
        <v>0</v>
      </c>
      <c r="U318" s="177">
        <f t="shared" si="121"/>
        <v>91</v>
      </c>
      <c r="V318" s="230">
        <v>212</v>
      </c>
      <c r="W318" s="188">
        <v>4.971098265895954E-2</v>
      </c>
      <c r="X318" s="183">
        <v>865</v>
      </c>
      <c r="Y318" s="225">
        <f t="shared" si="117"/>
        <v>0.12471098409862581</v>
      </c>
      <c r="Z318" s="184">
        <v>0.22471098601818085</v>
      </c>
      <c r="AA318" s="152">
        <v>0</v>
      </c>
      <c r="AB318" s="177">
        <f t="shared" si="122"/>
        <v>266</v>
      </c>
      <c r="AC318" s="234">
        <v>619</v>
      </c>
      <c r="AD318" s="155">
        <v>0</v>
      </c>
      <c r="AE318" s="221">
        <f t="shared" si="125"/>
        <v>2.142857142857143E-3</v>
      </c>
      <c r="AF318" s="222">
        <v>5.0000000000000001E-3</v>
      </c>
      <c r="AG318" s="31">
        <v>0</v>
      </c>
      <c r="AH318" s="239">
        <f t="shared" si="123"/>
        <v>15</v>
      </c>
      <c r="AI318" s="240">
        <v>35</v>
      </c>
      <c r="AJ318" s="48">
        <v>0</v>
      </c>
      <c r="AK318" s="246">
        <v>2</v>
      </c>
      <c r="AL318" s="247">
        <v>10</v>
      </c>
      <c r="AM318" s="111">
        <v>0</v>
      </c>
      <c r="AN318" s="172">
        <f>((AO318-AM318)*3/7)+AM318</f>
        <v>0.36428571428571427</v>
      </c>
      <c r="AO318" s="113">
        <v>0.85</v>
      </c>
      <c r="AP318" s="111">
        <v>0</v>
      </c>
      <c r="AQ318" s="172">
        <f>((AR318-AP318)*3/7)+AP318</f>
        <v>0.36428571428571427</v>
      </c>
      <c r="AR318" s="113">
        <v>0.85</v>
      </c>
      <c r="AS318" s="90">
        <v>0.94435857805255019</v>
      </c>
      <c r="AT318" s="91">
        <v>0.95</v>
      </c>
      <c r="AU318" s="91">
        <v>1</v>
      </c>
      <c r="AV318" s="31">
        <v>0</v>
      </c>
      <c r="AW318" s="252">
        <v>324</v>
      </c>
      <c r="AX318" s="253">
        <v>648</v>
      </c>
      <c r="AY318" s="158">
        <v>0</v>
      </c>
      <c r="AZ318" s="176">
        <f t="shared" si="124"/>
        <v>3</v>
      </c>
      <c r="BA318" s="159">
        <v>7</v>
      </c>
      <c r="BB318" s="31">
        <v>0</v>
      </c>
      <c r="BC318" s="258">
        <v>1</v>
      </c>
      <c r="BD318" s="240">
        <v>3</v>
      </c>
      <c r="BE318" s="31" t="s">
        <v>35</v>
      </c>
      <c r="BF318" s="32" t="s">
        <v>35</v>
      </c>
      <c r="BG318" s="34" t="s">
        <v>35</v>
      </c>
      <c r="BH318" s="83">
        <f t="shared" si="118"/>
        <v>13</v>
      </c>
      <c r="BI318" s="84">
        <f t="shared" si="119"/>
        <v>13</v>
      </c>
      <c r="BK318" s="1">
        <v>1</v>
      </c>
    </row>
    <row r="319" spans="1:63" ht="20.100000000000001" customHeight="1" x14ac:dyDescent="0.25">
      <c r="A319" s="25">
        <v>868</v>
      </c>
      <c r="B319" s="25">
        <v>100703</v>
      </c>
      <c r="C319" s="25" t="s">
        <v>393</v>
      </c>
      <c r="D319" s="25" t="s">
        <v>413</v>
      </c>
      <c r="E319" s="25" t="s">
        <v>415</v>
      </c>
      <c r="F319" s="26">
        <v>1</v>
      </c>
      <c r="G319" s="26">
        <v>1</v>
      </c>
      <c r="H319" s="100">
        <v>1</v>
      </c>
      <c r="I319" s="102" t="s">
        <v>793</v>
      </c>
      <c r="J319" s="101">
        <v>3</v>
      </c>
      <c r="K319" s="63">
        <v>0</v>
      </c>
      <c r="L319" s="64">
        <v>0</v>
      </c>
      <c r="M319" s="26">
        <v>2728</v>
      </c>
      <c r="N319" s="68">
        <v>72.33</v>
      </c>
      <c r="O319" s="103">
        <v>100</v>
      </c>
      <c r="P319" s="71">
        <v>0.44444444444444442</v>
      </c>
      <c r="Q319" s="72">
        <v>108</v>
      </c>
      <c r="R319" s="60">
        <f t="shared" si="120"/>
        <v>0.46587300962871975</v>
      </c>
      <c r="S319" s="108">
        <v>0.49444442987442017</v>
      </c>
      <c r="T319" s="163">
        <v>0</v>
      </c>
      <c r="U319" s="177">
        <f t="shared" si="121"/>
        <v>16</v>
      </c>
      <c r="V319" s="230">
        <v>36</v>
      </c>
      <c r="W319" s="188">
        <v>0.13636363636363635</v>
      </c>
      <c r="X319" s="183">
        <v>154</v>
      </c>
      <c r="Y319" s="225">
        <f t="shared" si="117"/>
        <v>0.17922077840798861</v>
      </c>
      <c r="Z319" s="184">
        <v>0.23636363446712494</v>
      </c>
      <c r="AA319" s="152">
        <v>0</v>
      </c>
      <c r="AB319" s="177">
        <f t="shared" si="122"/>
        <v>50</v>
      </c>
      <c r="AC319" s="234">
        <v>115</v>
      </c>
      <c r="AD319" s="155">
        <v>0</v>
      </c>
      <c r="AE319" s="221">
        <f t="shared" si="125"/>
        <v>2.142857142857143E-3</v>
      </c>
      <c r="AF319" s="222">
        <v>5.0000000000000001E-3</v>
      </c>
      <c r="AG319" s="31">
        <v>0</v>
      </c>
      <c r="AH319" s="239">
        <f t="shared" si="123"/>
        <v>3</v>
      </c>
      <c r="AI319" s="240">
        <v>5</v>
      </c>
      <c r="AJ319" s="48">
        <v>0</v>
      </c>
      <c r="AK319" s="246">
        <v>6</v>
      </c>
      <c r="AL319" s="247">
        <v>14</v>
      </c>
      <c r="AM319" s="31" t="s">
        <v>35</v>
      </c>
      <c r="AN319" s="32" t="s">
        <v>35</v>
      </c>
      <c r="AO319" s="34" t="s">
        <v>35</v>
      </c>
      <c r="AP319" s="31" t="s">
        <v>35</v>
      </c>
      <c r="AQ319" s="32" t="s">
        <v>35</v>
      </c>
      <c r="AR319" s="34" t="s">
        <v>35</v>
      </c>
      <c r="AS319" s="90">
        <v>0.97058823529411764</v>
      </c>
      <c r="AT319" s="91">
        <v>1</v>
      </c>
      <c r="AU319" s="91">
        <v>1</v>
      </c>
      <c r="AV319" s="31">
        <v>0</v>
      </c>
      <c r="AW319" s="252">
        <v>112</v>
      </c>
      <c r="AX319" s="253">
        <v>224</v>
      </c>
      <c r="AY319" s="158">
        <v>0</v>
      </c>
      <c r="AZ319" s="176">
        <f t="shared" si="124"/>
        <v>1</v>
      </c>
      <c r="BA319" s="159">
        <v>2</v>
      </c>
      <c r="BB319" s="31">
        <v>0</v>
      </c>
      <c r="BC319" s="258">
        <v>1</v>
      </c>
      <c r="BD319" s="240">
        <v>3</v>
      </c>
      <c r="BE319" s="31" t="s">
        <v>35</v>
      </c>
      <c r="BF319" s="32" t="s">
        <v>35</v>
      </c>
      <c r="BG319" s="34" t="s">
        <v>35</v>
      </c>
      <c r="BH319" s="83">
        <f t="shared" si="118"/>
        <v>11</v>
      </c>
      <c r="BI319" s="84">
        <f t="shared" si="119"/>
        <v>11</v>
      </c>
      <c r="BK319" s="1">
        <v>1</v>
      </c>
    </row>
    <row r="320" spans="1:63" ht="20.100000000000001" customHeight="1" x14ac:dyDescent="0.25">
      <c r="A320" s="25">
        <v>869</v>
      </c>
      <c r="B320" s="25">
        <v>100704</v>
      </c>
      <c r="C320" s="25" t="s">
        <v>393</v>
      </c>
      <c r="D320" s="25" t="s">
        <v>413</v>
      </c>
      <c r="E320" s="80" t="s">
        <v>773</v>
      </c>
      <c r="F320" s="26">
        <v>1</v>
      </c>
      <c r="G320" s="26">
        <v>2</v>
      </c>
      <c r="H320" s="100">
        <v>2</v>
      </c>
      <c r="I320" s="102" t="s">
        <v>794</v>
      </c>
      <c r="J320" s="101">
        <v>1</v>
      </c>
      <c r="K320" s="63">
        <v>0</v>
      </c>
      <c r="L320" s="64">
        <v>0</v>
      </c>
      <c r="M320" s="26">
        <v>1852</v>
      </c>
      <c r="N320" s="68">
        <v>60.67</v>
      </c>
      <c r="O320" s="103">
        <v>100</v>
      </c>
      <c r="P320" s="71">
        <v>0.89166666666666672</v>
      </c>
      <c r="Q320" s="72">
        <v>120</v>
      </c>
      <c r="R320" s="60">
        <f t="shared" si="120"/>
        <v>0.92380951188859484</v>
      </c>
      <c r="S320" s="108">
        <v>0.96666663885116577</v>
      </c>
      <c r="T320" s="163">
        <v>0</v>
      </c>
      <c r="U320" s="177">
        <f t="shared" si="121"/>
        <v>27</v>
      </c>
      <c r="V320" s="230">
        <v>61</v>
      </c>
      <c r="W320" s="188">
        <v>0</v>
      </c>
      <c r="X320" s="183">
        <v>193</v>
      </c>
      <c r="Y320" s="225">
        <f t="shared" si="117"/>
        <v>5.3571428571428568E-2</v>
      </c>
      <c r="Z320" s="184">
        <v>0.125</v>
      </c>
      <c r="AA320" s="152">
        <v>0</v>
      </c>
      <c r="AB320" s="177">
        <f t="shared" si="122"/>
        <v>16</v>
      </c>
      <c r="AC320" s="234">
        <v>37</v>
      </c>
      <c r="AD320" s="155">
        <v>0</v>
      </c>
      <c r="AE320" s="221">
        <f t="shared" si="125"/>
        <v>2.142857142857143E-3</v>
      </c>
      <c r="AF320" s="222">
        <v>5.0000000000000001E-3</v>
      </c>
      <c r="AG320" s="31">
        <v>0</v>
      </c>
      <c r="AH320" s="239">
        <f t="shared" si="123"/>
        <v>7</v>
      </c>
      <c r="AI320" s="240">
        <v>15</v>
      </c>
      <c r="AJ320" s="48">
        <v>0</v>
      </c>
      <c r="AK320" s="246">
        <v>2</v>
      </c>
      <c r="AL320" s="247">
        <v>10</v>
      </c>
      <c r="AM320" s="31" t="s">
        <v>35</v>
      </c>
      <c r="AN320" s="32" t="s">
        <v>35</v>
      </c>
      <c r="AO320" s="34" t="s">
        <v>35</v>
      </c>
      <c r="AP320" s="31" t="s">
        <v>35</v>
      </c>
      <c r="AQ320" s="32" t="s">
        <v>35</v>
      </c>
      <c r="AR320" s="34" t="s">
        <v>35</v>
      </c>
      <c r="AS320" s="90">
        <v>0.97982708933717577</v>
      </c>
      <c r="AT320" s="91">
        <v>1</v>
      </c>
      <c r="AU320" s="91">
        <v>1</v>
      </c>
      <c r="AV320" s="31">
        <v>0</v>
      </c>
      <c r="AW320" s="252">
        <v>49</v>
      </c>
      <c r="AX320" s="253">
        <v>99</v>
      </c>
      <c r="AY320" s="158">
        <v>0</v>
      </c>
      <c r="AZ320" s="176">
        <f t="shared" si="124"/>
        <v>0</v>
      </c>
      <c r="BA320" s="159">
        <v>1</v>
      </c>
      <c r="BB320" s="31">
        <v>0</v>
      </c>
      <c r="BC320" s="258">
        <v>1</v>
      </c>
      <c r="BD320" s="240">
        <v>3</v>
      </c>
      <c r="BE320" s="31" t="s">
        <v>35</v>
      </c>
      <c r="BF320" s="32" t="s">
        <v>35</v>
      </c>
      <c r="BG320" s="34" t="s">
        <v>35</v>
      </c>
      <c r="BH320" s="83">
        <f t="shared" si="118"/>
        <v>10</v>
      </c>
      <c r="BI320" s="84">
        <f t="shared" si="119"/>
        <v>11</v>
      </c>
      <c r="BK320" s="1">
        <v>1</v>
      </c>
    </row>
    <row r="321" spans="1:63" ht="20.100000000000001" customHeight="1" x14ac:dyDescent="0.25">
      <c r="A321" s="25">
        <v>870</v>
      </c>
      <c r="B321" s="25">
        <v>100705</v>
      </c>
      <c r="C321" s="25" t="s">
        <v>393</v>
      </c>
      <c r="D321" s="25" t="s">
        <v>413</v>
      </c>
      <c r="E321" s="80" t="s">
        <v>781</v>
      </c>
      <c r="F321" s="26">
        <v>1</v>
      </c>
      <c r="G321" s="26">
        <v>2</v>
      </c>
      <c r="H321" s="100">
        <v>2</v>
      </c>
      <c r="I321" s="102" t="s">
        <v>794</v>
      </c>
      <c r="J321" s="101">
        <v>1</v>
      </c>
      <c r="K321" s="63">
        <v>0</v>
      </c>
      <c r="L321" s="64">
        <v>0</v>
      </c>
      <c r="M321" s="26">
        <v>2324</v>
      </c>
      <c r="N321" s="68">
        <v>60.67</v>
      </c>
      <c r="O321" s="103">
        <v>100</v>
      </c>
      <c r="P321" s="71">
        <v>0.93827160493827155</v>
      </c>
      <c r="Q321" s="72">
        <v>81</v>
      </c>
      <c r="R321" s="60">
        <f t="shared" si="120"/>
        <v>0.95615521099622069</v>
      </c>
      <c r="S321" s="108">
        <v>0.98000001907348633</v>
      </c>
      <c r="T321" s="163">
        <v>0</v>
      </c>
      <c r="U321" s="177">
        <f t="shared" si="121"/>
        <v>18</v>
      </c>
      <c r="V321" s="230">
        <v>42</v>
      </c>
      <c r="W321" s="188">
        <v>7.2992700729927005E-3</v>
      </c>
      <c r="X321" s="183">
        <v>137</v>
      </c>
      <c r="Y321" s="225">
        <f t="shared" si="117"/>
        <v>6.0870700415779327E-2</v>
      </c>
      <c r="Z321" s="184">
        <v>0.1322992742061615</v>
      </c>
      <c r="AA321" s="152">
        <v>0</v>
      </c>
      <c r="AB321" s="177">
        <f t="shared" si="122"/>
        <v>22</v>
      </c>
      <c r="AC321" s="234">
        <v>50</v>
      </c>
      <c r="AD321" s="155">
        <v>0</v>
      </c>
      <c r="AE321" s="221">
        <f t="shared" si="125"/>
        <v>2.142857142857143E-3</v>
      </c>
      <c r="AF321" s="222">
        <v>5.0000000000000001E-3</v>
      </c>
      <c r="AG321" s="31">
        <v>0</v>
      </c>
      <c r="AH321" s="239">
        <f t="shared" si="123"/>
        <v>7</v>
      </c>
      <c r="AI321" s="240">
        <v>15</v>
      </c>
      <c r="AJ321" s="48">
        <v>0</v>
      </c>
      <c r="AK321" s="246">
        <v>2</v>
      </c>
      <c r="AL321" s="247">
        <v>10</v>
      </c>
      <c r="AM321" s="31" t="s">
        <v>35</v>
      </c>
      <c r="AN321" s="32" t="s">
        <v>35</v>
      </c>
      <c r="AO321" s="34" t="s">
        <v>35</v>
      </c>
      <c r="AP321" s="31" t="s">
        <v>35</v>
      </c>
      <c r="AQ321" s="32" t="s">
        <v>35</v>
      </c>
      <c r="AR321" s="34" t="s">
        <v>35</v>
      </c>
      <c r="AS321" s="90">
        <v>0.98067632850241548</v>
      </c>
      <c r="AT321" s="91">
        <v>1</v>
      </c>
      <c r="AU321" s="91">
        <v>1</v>
      </c>
      <c r="AV321" s="31">
        <v>0</v>
      </c>
      <c r="AW321" s="252">
        <v>41</v>
      </c>
      <c r="AX321" s="253">
        <v>83</v>
      </c>
      <c r="AY321" s="158">
        <v>0</v>
      </c>
      <c r="AZ321" s="176">
        <f t="shared" si="124"/>
        <v>0</v>
      </c>
      <c r="BA321" s="159">
        <v>1</v>
      </c>
      <c r="BB321" s="31">
        <v>0</v>
      </c>
      <c r="BC321" s="258">
        <v>1</v>
      </c>
      <c r="BD321" s="240">
        <v>3</v>
      </c>
      <c r="BE321" s="31" t="s">
        <v>35</v>
      </c>
      <c r="BF321" s="32" t="s">
        <v>35</v>
      </c>
      <c r="BG321" s="34" t="s">
        <v>35</v>
      </c>
      <c r="BH321" s="83">
        <f t="shared" si="118"/>
        <v>10</v>
      </c>
      <c r="BI321" s="84">
        <f t="shared" si="119"/>
        <v>11</v>
      </c>
      <c r="BK321" s="1">
        <v>1</v>
      </c>
    </row>
    <row r="322" spans="1:63" ht="20.100000000000001" customHeight="1" x14ac:dyDescent="0.25">
      <c r="A322" s="25">
        <v>871</v>
      </c>
      <c r="B322" s="25">
        <v>100801</v>
      </c>
      <c r="C322" s="25" t="s">
        <v>393</v>
      </c>
      <c r="D322" s="25" t="s">
        <v>416</v>
      </c>
      <c r="E322" s="25" t="s">
        <v>417</v>
      </c>
      <c r="F322" s="26">
        <v>1</v>
      </c>
      <c r="G322" s="26">
        <v>2</v>
      </c>
      <c r="H322" s="100">
        <v>4</v>
      </c>
      <c r="I322" s="102" t="s">
        <v>795</v>
      </c>
      <c r="J322" s="101">
        <v>4</v>
      </c>
      <c r="K322" s="63">
        <v>0</v>
      </c>
      <c r="L322" s="64">
        <v>1</v>
      </c>
      <c r="M322" s="26">
        <v>25124</v>
      </c>
      <c r="N322" s="68">
        <v>63.81</v>
      </c>
      <c r="O322" s="103">
        <v>79.28400954653938</v>
      </c>
      <c r="P322" s="71">
        <v>0.93859649122807021</v>
      </c>
      <c r="Q322" s="72">
        <v>1026</v>
      </c>
      <c r="R322" s="60">
        <f t="shared" si="120"/>
        <v>0.95634086030467713</v>
      </c>
      <c r="S322" s="108">
        <v>0.98000001907348633</v>
      </c>
      <c r="T322" s="163">
        <v>0</v>
      </c>
      <c r="U322" s="177">
        <f t="shared" si="121"/>
        <v>161</v>
      </c>
      <c r="V322" s="230">
        <v>374</v>
      </c>
      <c r="W322" s="188">
        <v>2.7322404371584699E-3</v>
      </c>
      <c r="X322" s="183">
        <v>1464</v>
      </c>
      <c r="Y322" s="225">
        <f t="shared" si="117"/>
        <v>7.7732242021497394E-2</v>
      </c>
      <c r="Z322" s="184">
        <v>0.17773224413394928</v>
      </c>
      <c r="AA322" s="152">
        <v>0</v>
      </c>
      <c r="AB322" s="177">
        <f t="shared" si="122"/>
        <v>384</v>
      </c>
      <c r="AC322" s="234">
        <v>896</v>
      </c>
      <c r="AD322" s="155">
        <v>0</v>
      </c>
      <c r="AE322" s="221">
        <f t="shared" si="125"/>
        <v>2.142857142857143E-3</v>
      </c>
      <c r="AF322" s="222">
        <v>5.0000000000000001E-3</v>
      </c>
      <c r="AG322" s="31">
        <v>0</v>
      </c>
      <c r="AH322" s="239">
        <f t="shared" si="123"/>
        <v>15</v>
      </c>
      <c r="AI322" s="240">
        <v>35</v>
      </c>
      <c r="AJ322" s="48">
        <v>0</v>
      </c>
      <c r="AK322" s="246">
        <v>6</v>
      </c>
      <c r="AL322" s="247">
        <v>14</v>
      </c>
      <c r="AM322" s="111">
        <v>0</v>
      </c>
      <c r="AN322" s="172">
        <f>((AO322-AM322)*3/7)+AM322</f>
        <v>0.36428571428571427</v>
      </c>
      <c r="AO322" s="113">
        <v>0.85</v>
      </c>
      <c r="AP322" s="111">
        <v>0</v>
      </c>
      <c r="AQ322" s="172">
        <f>((AR322-AP322)*3/7)+AP322</f>
        <v>0.36428571428571427</v>
      </c>
      <c r="AR322" s="113">
        <v>0.85</v>
      </c>
      <c r="AS322" s="90">
        <v>0.87323943661971826</v>
      </c>
      <c r="AT322" s="91">
        <v>0.9</v>
      </c>
      <c r="AU322" s="91">
        <v>0.95</v>
      </c>
      <c r="AV322" s="31">
        <v>0</v>
      </c>
      <c r="AW322" s="252">
        <v>338</v>
      </c>
      <c r="AX322" s="253">
        <v>676</v>
      </c>
      <c r="AY322" s="158">
        <v>0</v>
      </c>
      <c r="AZ322" s="176">
        <f t="shared" si="124"/>
        <v>1</v>
      </c>
      <c r="BA322" s="159">
        <v>3</v>
      </c>
      <c r="BB322" s="31">
        <v>0</v>
      </c>
      <c r="BC322" s="258">
        <v>1</v>
      </c>
      <c r="BD322" s="240">
        <v>3</v>
      </c>
      <c r="BE322" s="31" t="s">
        <v>35</v>
      </c>
      <c r="BF322" s="32" t="s">
        <v>35</v>
      </c>
      <c r="BG322" s="34" t="s">
        <v>35</v>
      </c>
      <c r="BH322" s="83">
        <f t="shared" si="118"/>
        <v>13</v>
      </c>
      <c r="BI322" s="84">
        <f t="shared" si="119"/>
        <v>13</v>
      </c>
      <c r="BK322" s="1">
        <v>1</v>
      </c>
    </row>
    <row r="323" spans="1:63" ht="20.100000000000001" customHeight="1" x14ac:dyDescent="0.25">
      <c r="A323" s="25">
        <v>873</v>
      </c>
      <c r="B323" s="25">
        <v>100803</v>
      </c>
      <c r="C323" s="25" t="s">
        <v>393</v>
      </c>
      <c r="D323" s="25" t="s">
        <v>416</v>
      </c>
      <c r="E323" s="25" t="s">
        <v>418</v>
      </c>
      <c r="F323" s="26">
        <v>1</v>
      </c>
      <c r="G323" s="26">
        <v>1</v>
      </c>
      <c r="H323" s="100">
        <v>2</v>
      </c>
      <c r="I323" s="102" t="s">
        <v>794</v>
      </c>
      <c r="J323" s="101">
        <v>4</v>
      </c>
      <c r="K323" s="63">
        <v>1</v>
      </c>
      <c r="L323" s="64">
        <v>1</v>
      </c>
      <c r="M323" s="26">
        <v>15397</v>
      </c>
      <c r="N323" s="68">
        <v>65.42</v>
      </c>
      <c r="O323" s="103">
        <v>100</v>
      </c>
      <c r="P323" s="71">
        <v>0.92691029900332222</v>
      </c>
      <c r="Q323" s="72">
        <v>602</v>
      </c>
      <c r="R323" s="60">
        <f t="shared" si="120"/>
        <v>0.9496630361762497</v>
      </c>
      <c r="S323" s="108">
        <v>0.98000001907348633</v>
      </c>
      <c r="T323" s="163">
        <v>0</v>
      </c>
      <c r="U323" s="177">
        <f t="shared" si="121"/>
        <v>87</v>
      </c>
      <c r="V323" s="230">
        <v>201</v>
      </c>
      <c r="W323" s="188">
        <v>6.5051020408163268E-2</v>
      </c>
      <c r="X323" s="183">
        <v>784</v>
      </c>
      <c r="Y323" s="225">
        <f t="shared" si="117"/>
        <v>0.11862244845826841</v>
      </c>
      <c r="Z323" s="184">
        <v>0.19005101919174194</v>
      </c>
      <c r="AA323" s="152">
        <v>0</v>
      </c>
      <c r="AB323" s="177">
        <f t="shared" si="122"/>
        <v>219</v>
      </c>
      <c r="AC323" s="234">
        <v>509</v>
      </c>
      <c r="AD323" s="155">
        <v>0</v>
      </c>
      <c r="AE323" s="221">
        <f t="shared" si="125"/>
        <v>2.142857142857143E-3</v>
      </c>
      <c r="AF323" s="222">
        <v>5.0000000000000001E-3</v>
      </c>
      <c r="AG323" s="31">
        <v>0</v>
      </c>
      <c r="AH323" s="239">
        <f t="shared" si="123"/>
        <v>15</v>
      </c>
      <c r="AI323" s="240">
        <v>35</v>
      </c>
      <c r="AJ323" s="48">
        <v>0</v>
      </c>
      <c r="AK323" s="246">
        <v>6</v>
      </c>
      <c r="AL323" s="247">
        <v>14</v>
      </c>
      <c r="AM323" s="31" t="s">
        <v>35</v>
      </c>
      <c r="AN323" s="32" t="s">
        <v>35</v>
      </c>
      <c r="AO323" s="34" t="s">
        <v>35</v>
      </c>
      <c r="AP323" s="31" t="s">
        <v>35</v>
      </c>
      <c r="AQ323" s="32" t="s">
        <v>35</v>
      </c>
      <c r="AR323" s="34" t="s">
        <v>35</v>
      </c>
      <c r="AS323" s="90">
        <v>0.97610062893081762</v>
      </c>
      <c r="AT323" s="91">
        <v>1</v>
      </c>
      <c r="AU323" s="91">
        <v>1</v>
      </c>
      <c r="AV323" s="31">
        <v>0</v>
      </c>
      <c r="AW323" s="252">
        <v>243</v>
      </c>
      <c r="AX323" s="253">
        <v>487</v>
      </c>
      <c r="AY323" s="158">
        <v>0</v>
      </c>
      <c r="AZ323" s="176">
        <f t="shared" si="124"/>
        <v>1</v>
      </c>
      <c r="BA323" s="159">
        <v>3</v>
      </c>
      <c r="BB323" s="31">
        <v>0</v>
      </c>
      <c r="BC323" s="258">
        <v>1</v>
      </c>
      <c r="BD323" s="240">
        <v>3</v>
      </c>
      <c r="BE323" s="31" t="s">
        <v>35</v>
      </c>
      <c r="BF323" s="32" t="s">
        <v>35</v>
      </c>
      <c r="BG323" s="34" t="s">
        <v>35</v>
      </c>
      <c r="BH323" s="83">
        <f t="shared" si="118"/>
        <v>11</v>
      </c>
      <c r="BI323" s="84">
        <f t="shared" si="119"/>
        <v>11</v>
      </c>
      <c r="BK323" s="1">
        <v>1</v>
      </c>
    </row>
    <row r="324" spans="1:63" ht="20.100000000000001" customHeight="1" x14ac:dyDescent="0.25">
      <c r="A324" s="25">
        <v>874</v>
      </c>
      <c r="B324" s="25">
        <v>100804</v>
      </c>
      <c r="C324" s="25" t="s">
        <v>393</v>
      </c>
      <c r="D324" s="25" t="s">
        <v>416</v>
      </c>
      <c r="E324" s="25" t="s">
        <v>419</v>
      </c>
      <c r="F324" s="26">
        <v>1</v>
      </c>
      <c r="G324" s="26">
        <v>1</v>
      </c>
      <c r="H324" s="100">
        <v>1</v>
      </c>
      <c r="I324" s="102" t="s">
        <v>793</v>
      </c>
      <c r="J324" s="101">
        <v>4</v>
      </c>
      <c r="K324" s="63">
        <v>0</v>
      </c>
      <c r="L324" s="64">
        <v>1</v>
      </c>
      <c r="M324" s="26">
        <v>21971</v>
      </c>
      <c r="N324" s="68">
        <v>78.459999999999994</v>
      </c>
      <c r="O324" s="103">
        <v>100</v>
      </c>
      <c r="P324" s="71">
        <v>0.94819819819819817</v>
      </c>
      <c r="Q324" s="72">
        <v>444</v>
      </c>
      <c r="R324" s="60">
        <f t="shared" si="120"/>
        <v>0.96182755000189313</v>
      </c>
      <c r="S324" s="108">
        <v>0.98000001907348633</v>
      </c>
      <c r="T324" s="163">
        <v>0</v>
      </c>
      <c r="U324" s="177">
        <f t="shared" si="121"/>
        <v>69</v>
      </c>
      <c r="V324" s="230">
        <v>160</v>
      </c>
      <c r="W324" s="188">
        <v>0.10223642172523961</v>
      </c>
      <c r="X324" s="183">
        <v>626</v>
      </c>
      <c r="Y324" s="225">
        <f t="shared" si="117"/>
        <v>0.14509356763878678</v>
      </c>
      <c r="Z324" s="184">
        <v>0.20223642885684967</v>
      </c>
      <c r="AA324" s="152">
        <v>0</v>
      </c>
      <c r="AB324" s="177">
        <f t="shared" si="122"/>
        <v>213</v>
      </c>
      <c r="AC324" s="234">
        <v>496</v>
      </c>
      <c r="AD324" s="155">
        <v>0</v>
      </c>
      <c r="AE324" s="221">
        <f t="shared" si="125"/>
        <v>2.142857142857143E-3</v>
      </c>
      <c r="AF324" s="222">
        <v>5.0000000000000001E-3</v>
      </c>
      <c r="AG324" s="31">
        <v>0</v>
      </c>
      <c r="AH324" s="239">
        <f t="shared" si="123"/>
        <v>15</v>
      </c>
      <c r="AI324" s="240">
        <v>35</v>
      </c>
      <c r="AJ324" s="48">
        <v>0</v>
      </c>
      <c r="AK324" s="246">
        <v>6</v>
      </c>
      <c r="AL324" s="247">
        <v>14</v>
      </c>
      <c r="AM324" s="31" t="s">
        <v>35</v>
      </c>
      <c r="AN324" s="32" t="s">
        <v>35</v>
      </c>
      <c r="AO324" s="34" t="s">
        <v>35</v>
      </c>
      <c r="AP324" s="31" t="s">
        <v>35</v>
      </c>
      <c r="AQ324" s="32" t="s">
        <v>35</v>
      </c>
      <c r="AR324" s="34" t="s">
        <v>35</v>
      </c>
      <c r="AS324" s="90">
        <v>0.96126760563380287</v>
      </c>
      <c r="AT324" s="91">
        <v>1</v>
      </c>
      <c r="AU324" s="91">
        <v>1</v>
      </c>
      <c r="AV324" s="31">
        <v>0</v>
      </c>
      <c r="AW324" s="252">
        <v>250</v>
      </c>
      <c r="AX324" s="253">
        <v>500</v>
      </c>
      <c r="AY324" s="158">
        <v>0</v>
      </c>
      <c r="AZ324" s="176">
        <f t="shared" si="124"/>
        <v>1</v>
      </c>
      <c r="BA324" s="159">
        <v>3</v>
      </c>
      <c r="BB324" s="31">
        <v>0</v>
      </c>
      <c r="BC324" s="258">
        <v>1</v>
      </c>
      <c r="BD324" s="240">
        <v>3</v>
      </c>
      <c r="BE324" s="31" t="s">
        <v>35</v>
      </c>
      <c r="BF324" s="32" t="s">
        <v>35</v>
      </c>
      <c r="BG324" s="34" t="s">
        <v>35</v>
      </c>
      <c r="BH324" s="83">
        <f t="shared" si="118"/>
        <v>11</v>
      </c>
      <c r="BI324" s="84">
        <f t="shared" si="119"/>
        <v>11</v>
      </c>
      <c r="BK324" s="1">
        <v>1</v>
      </c>
    </row>
    <row r="325" spans="1:63" ht="20.100000000000001" customHeight="1" x14ac:dyDescent="0.25">
      <c r="A325" s="25">
        <v>875</v>
      </c>
      <c r="B325" s="25">
        <v>100901</v>
      </c>
      <c r="C325" s="25" t="s">
        <v>393</v>
      </c>
      <c r="D325" s="25" t="s">
        <v>420</v>
      </c>
      <c r="E325" s="25" t="s">
        <v>420</v>
      </c>
      <c r="F325" s="26">
        <v>1</v>
      </c>
      <c r="G325" s="26">
        <v>3</v>
      </c>
      <c r="H325" s="100">
        <v>3</v>
      </c>
      <c r="I325" s="101" t="s">
        <v>796</v>
      </c>
      <c r="J325" s="101">
        <v>4</v>
      </c>
      <c r="K325" s="63">
        <v>0</v>
      </c>
      <c r="L325" s="64">
        <v>1</v>
      </c>
      <c r="M325" s="26">
        <v>7495</v>
      </c>
      <c r="N325" s="68">
        <v>44</v>
      </c>
      <c r="O325" s="103">
        <v>100</v>
      </c>
      <c r="P325" s="71">
        <v>0.49512987012987014</v>
      </c>
      <c r="Q325" s="72">
        <v>616</v>
      </c>
      <c r="R325" s="60">
        <f t="shared" si="120"/>
        <v>0.53798700329987592</v>
      </c>
      <c r="S325" s="108">
        <v>0.59512984752655029</v>
      </c>
      <c r="T325" s="163">
        <v>0</v>
      </c>
      <c r="U325" s="177">
        <f t="shared" si="121"/>
        <v>118</v>
      </c>
      <c r="V325" s="230">
        <v>275</v>
      </c>
      <c r="W325" s="188">
        <v>3.1589338598223098E-2</v>
      </c>
      <c r="X325" s="183">
        <v>1013</v>
      </c>
      <c r="Y325" s="225">
        <f t="shared" si="117"/>
        <v>9.5875051428914948E-2</v>
      </c>
      <c r="Z325" s="184">
        <v>0.18158933520317078</v>
      </c>
      <c r="AA325" s="152">
        <v>0</v>
      </c>
      <c r="AB325" s="177">
        <f t="shared" si="122"/>
        <v>220</v>
      </c>
      <c r="AC325" s="234">
        <v>512</v>
      </c>
      <c r="AD325" s="31" t="s">
        <v>35</v>
      </c>
      <c r="AE325" s="32" t="s">
        <v>35</v>
      </c>
      <c r="AF325" s="34" t="s">
        <v>35</v>
      </c>
      <c r="AG325" s="31">
        <v>0</v>
      </c>
      <c r="AH325" s="239">
        <f t="shared" si="123"/>
        <v>11</v>
      </c>
      <c r="AI325" s="240">
        <v>25</v>
      </c>
      <c r="AJ325" s="48">
        <v>0</v>
      </c>
      <c r="AK325" s="246">
        <v>2</v>
      </c>
      <c r="AL325" s="247">
        <v>10</v>
      </c>
      <c r="AM325" s="111">
        <v>0</v>
      </c>
      <c r="AN325" s="172">
        <f>((AO325-AM325)*3/7)+AM325</f>
        <v>0.36428571428571427</v>
      </c>
      <c r="AO325" s="113">
        <v>0.85</v>
      </c>
      <c r="AP325" s="111">
        <v>0</v>
      </c>
      <c r="AQ325" s="172">
        <f>((AR325-AP325)*3/7)+AP325</f>
        <v>0.36428571428571427</v>
      </c>
      <c r="AR325" s="113">
        <v>0.85</v>
      </c>
      <c r="AS325" s="90">
        <v>0.92821782178217827</v>
      </c>
      <c r="AT325" s="91">
        <v>0.95</v>
      </c>
      <c r="AU325" s="91">
        <v>1</v>
      </c>
      <c r="AV325" s="31">
        <v>0</v>
      </c>
      <c r="AW325" s="252">
        <v>153</v>
      </c>
      <c r="AX325" s="253">
        <v>307</v>
      </c>
      <c r="AY325" s="158" t="s">
        <v>35</v>
      </c>
      <c r="AZ325" s="223" t="str">
        <f t="shared" si="124"/>
        <v>No corresponde</v>
      </c>
      <c r="BA325" s="159" t="s">
        <v>35</v>
      </c>
      <c r="BB325" s="31">
        <v>0</v>
      </c>
      <c r="BC325" s="258">
        <v>1</v>
      </c>
      <c r="BD325" s="240">
        <v>3</v>
      </c>
      <c r="BE325" s="31">
        <v>0</v>
      </c>
      <c r="BF325" s="32" t="s">
        <v>35</v>
      </c>
      <c r="BG325" s="34">
        <v>1</v>
      </c>
      <c r="BH325" s="83">
        <f t="shared" si="118"/>
        <v>11</v>
      </c>
      <c r="BI325" s="84">
        <f t="shared" si="119"/>
        <v>12</v>
      </c>
      <c r="BK325" s="1">
        <v>1</v>
      </c>
    </row>
    <row r="326" spans="1:63" ht="20.100000000000001" customHeight="1" x14ac:dyDescent="0.25">
      <c r="A326" s="25">
        <v>876</v>
      </c>
      <c r="B326" s="25">
        <v>100902</v>
      </c>
      <c r="C326" s="25" t="s">
        <v>393</v>
      </c>
      <c r="D326" s="25" t="s">
        <v>420</v>
      </c>
      <c r="E326" s="25" t="s">
        <v>421</v>
      </c>
      <c r="F326" s="26">
        <v>2</v>
      </c>
      <c r="G326" s="26">
        <v>4</v>
      </c>
      <c r="H326" s="100">
        <v>5</v>
      </c>
      <c r="I326" s="102" t="s">
        <v>797</v>
      </c>
      <c r="J326" s="101">
        <v>4</v>
      </c>
      <c r="K326" s="63">
        <v>0</v>
      </c>
      <c r="L326" s="64">
        <v>1</v>
      </c>
      <c r="M326" s="26">
        <v>6592</v>
      </c>
      <c r="N326" s="68">
        <v>39.75</v>
      </c>
      <c r="O326" s="103">
        <v>100</v>
      </c>
      <c r="P326" s="71">
        <v>0.42941176470588233</v>
      </c>
      <c r="Q326" s="72">
        <v>340</v>
      </c>
      <c r="R326" s="60">
        <f t="shared" si="120"/>
        <v>0.49369747057682323</v>
      </c>
      <c r="S326" s="108">
        <v>0.57941174507141113</v>
      </c>
      <c r="T326" s="163">
        <v>0</v>
      </c>
      <c r="U326" s="177">
        <f t="shared" si="121"/>
        <v>74</v>
      </c>
      <c r="V326" s="230">
        <v>172</v>
      </c>
      <c r="W326" s="188">
        <v>0</v>
      </c>
      <c r="X326" s="183">
        <v>564</v>
      </c>
      <c r="Y326" s="225">
        <f t="shared" si="117"/>
        <v>8.5714286991528096E-2</v>
      </c>
      <c r="Z326" s="184">
        <v>0.20000000298023224</v>
      </c>
      <c r="AA326" s="152">
        <v>0</v>
      </c>
      <c r="AB326" s="177">
        <f t="shared" si="122"/>
        <v>142</v>
      </c>
      <c r="AC326" s="234">
        <v>331</v>
      </c>
      <c r="AD326" s="31" t="s">
        <v>35</v>
      </c>
      <c r="AE326" s="32" t="s">
        <v>35</v>
      </c>
      <c r="AF326" s="34" t="s">
        <v>35</v>
      </c>
      <c r="AG326" s="31">
        <v>0</v>
      </c>
      <c r="AH326" s="239">
        <f t="shared" si="123"/>
        <v>11</v>
      </c>
      <c r="AI326" s="240">
        <v>25</v>
      </c>
      <c r="AJ326" s="48">
        <v>0</v>
      </c>
      <c r="AK326" s="246">
        <v>2</v>
      </c>
      <c r="AL326" s="247">
        <v>10</v>
      </c>
      <c r="AM326" s="31" t="s">
        <v>35</v>
      </c>
      <c r="AN326" s="32" t="s">
        <v>35</v>
      </c>
      <c r="AO326" s="34" t="s">
        <v>35</v>
      </c>
      <c r="AP326" s="31" t="s">
        <v>35</v>
      </c>
      <c r="AQ326" s="32" t="s">
        <v>35</v>
      </c>
      <c r="AR326" s="34" t="s">
        <v>35</v>
      </c>
      <c r="AS326" s="90">
        <v>0.95583596214511046</v>
      </c>
      <c r="AT326" s="91">
        <v>1</v>
      </c>
      <c r="AU326" s="91">
        <v>1</v>
      </c>
      <c r="AV326" s="31">
        <v>0</v>
      </c>
      <c r="AW326" s="252">
        <v>91</v>
      </c>
      <c r="AX326" s="253">
        <v>182</v>
      </c>
      <c r="AY326" s="158" t="s">
        <v>35</v>
      </c>
      <c r="AZ326" s="223" t="str">
        <f t="shared" si="124"/>
        <v>No corresponde</v>
      </c>
      <c r="BA326" s="159" t="s">
        <v>35</v>
      </c>
      <c r="BB326" s="31">
        <v>0</v>
      </c>
      <c r="BC326" s="258">
        <v>1</v>
      </c>
      <c r="BD326" s="240">
        <v>3</v>
      </c>
      <c r="BE326" s="31">
        <v>0</v>
      </c>
      <c r="BF326" s="32" t="s">
        <v>35</v>
      </c>
      <c r="BG326" s="34">
        <v>1</v>
      </c>
      <c r="BH326" s="83">
        <f t="shared" si="118"/>
        <v>9</v>
      </c>
      <c r="BI326" s="84">
        <f t="shared" si="119"/>
        <v>10</v>
      </c>
      <c r="BK326" s="1">
        <v>1</v>
      </c>
    </row>
    <row r="327" spans="1:63" ht="20.100000000000001" customHeight="1" x14ac:dyDescent="0.25">
      <c r="A327" s="25">
        <v>877</v>
      </c>
      <c r="B327" s="25">
        <v>100903</v>
      </c>
      <c r="C327" s="25" t="s">
        <v>393</v>
      </c>
      <c r="D327" s="25" t="s">
        <v>420</v>
      </c>
      <c r="E327" s="25" t="s">
        <v>422</v>
      </c>
      <c r="F327" s="26">
        <v>2</v>
      </c>
      <c r="G327" s="26">
        <v>4</v>
      </c>
      <c r="H327" s="100">
        <v>5</v>
      </c>
      <c r="I327" s="102" t="s">
        <v>797</v>
      </c>
      <c r="J327" s="101">
        <v>3</v>
      </c>
      <c r="K327" s="63">
        <v>0</v>
      </c>
      <c r="L327" s="64">
        <v>0</v>
      </c>
      <c r="M327" s="26">
        <v>6293</v>
      </c>
      <c r="N327" s="68">
        <v>25.66</v>
      </c>
      <c r="O327" s="103">
        <v>100</v>
      </c>
      <c r="P327" s="71">
        <v>0.6417322834645669</v>
      </c>
      <c r="Q327" s="72">
        <v>254</v>
      </c>
      <c r="R327" s="60">
        <f t="shared" si="120"/>
        <v>0.70601800965780082</v>
      </c>
      <c r="S327" s="108">
        <v>0.7917323112487793</v>
      </c>
      <c r="T327" s="163">
        <v>0</v>
      </c>
      <c r="U327" s="177">
        <f t="shared" si="121"/>
        <v>51</v>
      </c>
      <c r="V327" s="230">
        <v>117</v>
      </c>
      <c r="W327" s="188">
        <v>2.2443890274314215E-2</v>
      </c>
      <c r="X327" s="183">
        <v>401</v>
      </c>
      <c r="Y327" s="225">
        <f t="shared" si="117"/>
        <v>0.10815817739324805</v>
      </c>
      <c r="Z327" s="184">
        <v>0.22244389355182648</v>
      </c>
      <c r="AA327" s="152">
        <v>0</v>
      </c>
      <c r="AB327" s="177">
        <f t="shared" si="122"/>
        <v>98</v>
      </c>
      <c r="AC327" s="234">
        <v>228</v>
      </c>
      <c r="AD327" s="31" t="s">
        <v>35</v>
      </c>
      <c r="AE327" s="32" t="s">
        <v>35</v>
      </c>
      <c r="AF327" s="34" t="s">
        <v>35</v>
      </c>
      <c r="AG327" s="31">
        <v>0</v>
      </c>
      <c r="AH327" s="239">
        <f t="shared" si="123"/>
        <v>11</v>
      </c>
      <c r="AI327" s="240">
        <v>25</v>
      </c>
      <c r="AJ327" s="48">
        <v>0</v>
      </c>
      <c r="AK327" s="246">
        <v>2</v>
      </c>
      <c r="AL327" s="247">
        <v>10</v>
      </c>
      <c r="AM327" s="31" t="s">
        <v>35</v>
      </c>
      <c r="AN327" s="32" t="s">
        <v>35</v>
      </c>
      <c r="AO327" s="34" t="s">
        <v>35</v>
      </c>
      <c r="AP327" s="31" t="s">
        <v>35</v>
      </c>
      <c r="AQ327" s="32" t="s">
        <v>35</v>
      </c>
      <c r="AR327" s="34" t="s">
        <v>35</v>
      </c>
      <c r="AS327" s="90">
        <v>0.56321839080459768</v>
      </c>
      <c r="AT327" s="91">
        <v>0.8</v>
      </c>
      <c r="AU327" s="91">
        <v>0.9</v>
      </c>
      <c r="AV327" s="31">
        <v>0</v>
      </c>
      <c r="AW327" s="252">
        <v>119</v>
      </c>
      <c r="AX327" s="253">
        <v>238</v>
      </c>
      <c r="AY327" s="158" t="s">
        <v>35</v>
      </c>
      <c r="AZ327" s="223" t="str">
        <f t="shared" si="124"/>
        <v>No corresponde</v>
      </c>
      <c r="BA327" s="159" t="s">
        <v>35</v>
      </c>
      <c r="BB327" s="31">
        <v>0</v>
      </c>
      <c r="BC327" s="258">
        <v>1</v>
      </c>
      <c r="BD327" s="240">
        <v>3</v>
      </c>
      <c r="BE327" s="31">
        <v>0</v>
      </c>
      <c r="BF327" s="32" t="s">
        <v>35</v>
      </c>
      <c r="BG327" s="34">
        <v>1</v>
      </c>
      <c r="BH327" s="83">
        <f t="shared" si="118"/>
        <v>9</v>
      </c>
      <c r="BI327" s="84">
        <f t="shared" si="119"/>
        <v>10</v>
      </c>
      <c r="BK327" s="1">
        <v>1</v>
      </c>
    </row>
    <row r="328" spans="1:63" ht="20.100000000000001" customHeight="1" x14ac:dyDescent="0.25">
      <c r="A328" s="25">
        <v>878</v>
      </c>
      <c r="B328" s="25">
        <v>100904</v>
      </c>
      <c r="C328" s="25" t="s">
        <v>393</v>
      </c>
      <c r="D328" s="25" t="s">
        <v>420</v>
      </c>
      <c r="E328" s="25" t="s">
        <v>423</v>
      </c>
      <c r="F328" s="26">
        <v>2</v>
      </c>
      <c r="G328" s="26">
        <v>4</v>
      </c>
      <c r="H328" s="100">
        <v>5</v>
      </c>
      <c r="I328" s="102" t="s">
        <v>797</v>
      </c>
      <c r="J328" s="101">
        <v>4</v>
      </c>
      <c r="K328" s="63">
        <v>0</v>
      </c>
      <c r="L328" s="64">
        <v>1</v>
      </c>
      <c r="M328" s="26">
        <v>4533</v>
      </c>
      <c r="N328" s="68">
        <v>29.343260000000001</v>
      </c>
      <c r="O328" s="103">
        <v>100</v>
      </c>
      <c r="P328" s="71">
        <v>0.60465116279069764</v>
      </c>
      <c r="Q328" s="72">
        <v>215</v>
      </c>
      <c r="R328" s="60">
        <f t="shared" si="120"/>
        <v>0.66893688824485698</v>
      </c>
      <c r="S328" s="108">
        <v>0.75465118885040283</v>
      </c>
      <c r="T328" s="163">
        <v>0</v>
      </c>
      <c r="U328" s="177">
        <f t="shared" si="121"/>
        <v>51</v>
      </c>
      <c r="V328" s="230">
        <v>117</v>
      </c>
      <c r="W328" s="188">
        <v>0</v>
      </c>
      <c r="X328" s="183">
        <v>304</v>
      </c>
      <c r="Y328" s="225">
        <f t="shared" si="117"/>
        <v>8.5714286991528096E-2</v>
      </c>
      <c r="Z328" s="184">
        <v>0.20000000298023224</v>
      </c>
      <c r="AA328" s="152">
        <v>0</v>
      </c>
      <c r="AB328" s="177">
        <f t="shared" si="122"/>
        <v>104</v>
      </c>
      <c r="AC328" s="234">
        <v>241</v>
      </c>
      <c r="AD328" s="31" t="s">
        <v>35</v>
      </c>
      <c r="AE328" s="32" t="s">
        <v>35</v>
      </c>
      <c r="AF328" s="34" t="s">
        <v>35</v>
      </c>
      <c r="AG328" s="31">
        <v>0</v>
      </c>
      <c r="AH328" s="239">
        <f t="shared" si="123"/>
        <v>11</v>
      </c>
      <c r="AI328" s="240">
        <v>25</v>
      </c>
      <c r="AJ328" s="48">
        <v>0</v>
      </c>
      <c r="AK328" s="246">
        <v>2</v>
      </c>
      <c r="AL328" s="247">
        <v>10</v>
      </c>
      <c r="AM328" s="31" t="s">
        <v>35</v>
      </c>
      <c r="AN328" s="32" t="s">
        <v>35</v>
      </c>
      <c r="AO328" s="34" t="s">
        <v>35</v>
      </c>
      <c r="AP328" s="31" t="s">
        <v>35</v>
      </c>
      <c r="AQ328" s="32" t="s">
        <v>35</v>
      </c>
      <c r="AR328" s="34" t="s">
        <v>35</v>
      </c>
      <c r="AS328" s="90">
        <v>0.9719101123595506</v>
      </c>
      <c r="AT328" s="91">
        <v>1</v>
      </c>
      <c r="AU328" s="91">
        <v>1</v>
      </c>
      <c r="AV328" s="31">
        <v>0</v>
      </c>
      <c r="AW328" s="252">
        <v>109</v>
      </c>
      <c r="AX328" s="253">
        <v>219</v>
      </c>
      <c r="AY328" s="158">
        <v>0</v>
      </c>
      <c r="AZ328" s="176">
        <f t="shared" si="124"/>
        <v>0</v>
      </c>
      <c r="BA328" s="159">
        <v>1</v>
      </c>
      <c r="BB328" s="31">
        <v>0</v>
      </c>
      <c r="BC328" s="258">
        <v>1</v>
      </c>
      <c r="BD328" s="240">
        <v>3</v>
      </c>
      <c r="BE328" s="31">
        <v>0</v>
      </c>
      <c r="BF328" s="32" t="s">
        <v>35</v>
      </c>
      <c r="BG328" s="34">
        <v>1</v>
      </c>
      <c r="BH328" s="83">
        <f t="shared" si="118"/>
        <v>9</v>
      </c>
      <c r="BI328" s="84">
        <f t="shared" si="119"/>
        <v>11</v>
      </c>
      <c r="BK328" s="1">
        <v>1</v>
      </c>
    </row>
    <row r="329" spans="1:63" ht="20.100000000000001" customHeight="1" x14ac:dyDescent="0.25">
      <c r="A329" s="25">
        <v>879</v>
      </c>
      <c r="B329" s="25">
        <v>100905</v>
      </c>
      <c r="C329" s="25" t="s">
        <v>393</v>
      </c>
      <c r="D329" s="25" t="s">
        <v>420</v>
      </c>
      <c r="E329" s="25" t="s">
        <v>424</v>
      </c>
      <c r="F329" s="26">
        <v>2</v>
      </c>
      <c r="G329" s="26">
        <v>4</v>
      </c>
      <c r="H329" s="100">
        <v>5</v>
      </c>
      <c r="I329" s="102" t="s">
        <v>797</v>
      </c>
      <c r="J329" s="101">
        <v>4</v>
      </c>
      <c r="K329" s="63">
        <v>0</v>
      </c>
      <c r="L329" s="64">
        <v>1</v>
      </c>
      <c r="M329" s="26">
        <v>6578</v>
      </c>
      <c r="N329" s="68">
        <v>36.82</v>
      </c>
      <c r="O329" s="103">
        <v>100</v>
      </c>
      <c r="P329" s="71">
        <v>0.3828125</v>
      </c>
      <c r="Q329" s="72">
        <v>256</v>
      </c>
      <c r="R329" s="60">
        <f t="shared" si="120"/>
        <v>0.44709820406777517</v>
      </c>
      <c r="S329" s="108">
        <v>0.53281247615814209</v>
      </c>
      <c r="T329" s="163">
        <v>0</v>
      </c>
      <c r="U329" s="177">
        <f t="shared" si="121"/>
        <v>55</v>
      </c>
      <c r="V329" s="230">
        <v>127</v>
      </c>
      <c r="W329" s="188">
        <v>0</v>
      </c>
      <c r="X329" s="183">
        <v>459</v>
      </c>
      <c r="Y329" s="225">
        <f t="shared" si="117"/>
        <v>8.5714286991528096E-2</v>
      </c>
      <c r="Z329" s="184">
        <v>0.20000000298023224</v>
      </c>
      <c r="AA329" s="152">
        <v>0</v>
      </c>
      <c r="AB329" s="177">
        <f t="shared" si="122"/>
        <v>108</v>
      </c>
      <c r="AC329" s="234">
        <v>251</v>
      </c>
      <c r="AD329" s="31" t="s">
        <v>35</v>
      </c>
      <c r="AE329" s="32" t="s">
        <v>35</v>
      </c>
      <c r="AF329" s="34" t="s">
        <v>35</v>
      </c>
      <c r="AG329" s="31">
        <v>0</v>
      </c>
      <c r="AH329" s="239">
        <f t="shared" si="123"/>
        <v>11</v>
      </c>
      <c r="AI329" s="240">
        <v>25</v>
      </c>
      <c r="AJ329" s="48">
        <v>0</v>
      </c>
      <c r="AK329" s="246">
        <v>2</v>
      </c>
      <c r="AL329" s="247">
        <v>10</v>
      </c>
      <c r="AM329" s="31" t="s">
        <v>35</v>
      </c>
      <c r="AN329" s="32" t="s">
        <v>35</v>
      </c>
      <c r="AO329" s="34" t="s">
        <v>35</v>
      </c>
      <c r="AP329" s="31" t="s">
        <v>35</v>
      </c>
      <c r="AQ329" s="32" t="s">
        <v>35</v>
      </c>
      <c r="AR329" s="34" t="s">
        <v>35</v>
      </c>
      <c r="AS329" s="90">
        <v>0.91374663072776285</v>
      </c>
      <c r="AT329" s="91">
        <v>0.95</v>
      </c>
      <c r="AU329" s="91">
        <v>1</v>
      </c>
      <c r="AV329" s="31">
        <v>0</v>
      </c>
      <c r="AW329" s="252">
        <v>84</v>
      </c>
      <c r="AX329" s="253">
        <v>168</v>
      </c>
      <c r="AY329" s="158">
        <v>0</v>
      </c>
      <c r="AZ329" s="176">
        <f t="shared" si="124"/>
        <v>0</v>
      </c>
      <c r="BA329" s="159">
        <v>1</v>
      </c>
      <c r="BB329" s="31">
        <v>0</v>
      </c>
      <c r="BC329" s="258">
        <v>1</v>
      </c>
      <c r="BD329" s="240">
        <v>3</v>
      </c>
      <c r="BE329" s="31">
        <v>0</v>
      </c>
      <c r="BF329" s="32" t="s">
        <v>35</v>
      </c>
      <c r="BG329" s="34">
        <v>1</v>
      </c>
      <c r="BH329" s="83">
        <f t="shared" si="118"/>
        <v>9</v>
      </c>
      <c r="BI329" s="84">
        <f t="shared" si="119"/>
        <v>11</v>
      </c>
      <c r="BK329" s="1">
        <v>1</v>
      </c>
    </row>
    <row r="330" spans="1:63" ht="20.100000000000001" customHeight="1" x14ac:dyDescent="0.25">
      <c r="A330" s="25">
        <v>880</v>
      </c>
      <c r="B330" s="25">
        <v>101001</v>
      </c>
      <c r="C330" s="25" t="s">
        <v>393</v>
      </c>
      <c r="D330" s="25" t="s">
        <v>425</v>
      </c>
      <c r="E330" s="25" t="s">
        <v>276</v>
      </c>
      <c r="F330" s="26">
        <v>1</v>
      </c>
      <c r="G330" s="26">
        <v>3</v>
      </c>
      <c r="H330" s="100">
        <v>3</v>
      </c>
      <c r="I330" s="101" t="s">
        <v>796</v>
      </c>
      <c r="J330" s="101">
        <v>1</v>
      </c>
      <c r="K330" s="63">
        <v>0</v>
      </c>
      <c r="L330" s="64">
        <v>0</v>
      </c>
      <c r="M330" s="26">
        <v>5679</v>
      </c>
      <c r="N330" s="68">
        <v>49.72</v>
      </c>
      <c r="O330" s="103">
        <v>100</v>
      </c>
      <c r="P330" s="71">
        <v>0.51630434782608692</v>
      </c>
      <c r="Q330" s="72">
        <v>184</v>
      </c>
      <c r="R330" s="60">
        <f t="shared" si="120"/>
        <v>0.55916148646277664</v>
      </c>
      <c r="S330" s="108">
        <v>0.61630433797836304</v>
      </c>
      <c r="T330" s="163">
        <v>0</v>
      </c>
      <c r="U330" s="177">
        <f t="shared" si="121"/>
        <v>33</v>
      </c>
      <c r="V330" s="230">
        <v>76</v>
      </c>
      <c r="W330" s="188">
        <v>1.2244897959183673E-2</v>
      </c>
      <c r="X330" s="183">
        <v>245</v>
      </c>
      <c r="Y330" s="225">
        <f t="shared" si="117"/>
        <v>7.6530613574272682E-2</v>
      </c>
      <c r="Z330" s="184">
        <v>0.16224490106105804</v>
      </c>
      <c r="AA330" s="152">
        <v>0</v>
      </c>
      <c r="AB330" s="177">
        <f t="shared" si="122"/>
        <v>93</v>
      </c>
      <c r="AC330" s="234">
        <v>217</v>
      </c>
      <c r="AD330" s="31" t="s">
        <v>35</v>
      </c>
      <c r="AE330" s="32" t="s">
        <v>35</v>
      </c>
      <c r="AF330" s="34" t="s">
        <v>35</v>
      </c>
      <c r="AG330" s="31">
        <v>0</v>
      </c>
      <c r="AH330" s="239">
        <f t="shared" si="123"/>
        <v>11</v>
      </c>
      <c r="AI330" s="240">
        <v>25</v>
      </c>
      <c r="AJ330" s="48">
        <v>0</v>
      </c>
      <c r="AK330" s="246">
        <v>6</v>
      </c>
      <c r="AL330" s="247">
        <v>14</v>
      </c>
      <c r="AM330" s="111">
        <v>0</v>
      </c>
      <c r="AN330" s="172">
        <f>((AO330-AM330)*3/7)+AM330</f>
        <v>0.36428571428571427</v>
      </c>
      <c r="AO330" s="113">
        <v>0.85</v>
      </c>
      <c r="AP330" s="111">
        <v>0</v>
      </c>
      <c r="AQ330" s="172">
        <f>((AR330-AP330)*3/7)+AP330</f>
        <v>0.36428571428571427</v>
      </c>
      <c r="AR330" s="113">
        <v>0.85</v>
      </c>
      <c r="AS330" s="90">
        <v>0.89387755102040811</v>
      </c>
      <c r="AT330" s="91">
        <v>0.9</v>
      </c>
      <c r="AU330" s="91">
        <v>0.95</v>
      </c>
      <c r="AV330" s="31">
        <v>0</v>
      </c>
      <c r="AW330" s="252">
        <v>129</v>
      </c>
      <c r="AX330" s="253">
        <v>259</v>
      </c>
      <c r="AY330" s="158">
        <v>0</v>
      </c>
      <c r="AZ330" s="176">
        <f t="shared" si="124"/>
        <v>0</v>
      </c>
      <c r="BA330" s="159">
        <v>1</v>
      </c>
      <c r="BB330" s="31">
        <v>0</v>
      </c>
      <c r="BC330" s="258">
        <v>1</v>
      </c>
      <c r="BD330" s="240">
        <v>3</v>
      </c>
      <c r="BE330" s="31" t="s">
        <v>35</v>
      </c>
      <c r="BF330" s="32" t="s">
        <v>35</v>
      </c>
      <c r="BG330" s="34" t="s">
        <v>35</v>
      </c>
      <c r="BH330" s="83">
        <f t="shared" si="118"/>
        <v>11</v>
      </c>
      <c r="BI330" s="84">
        <f t="shared" si="119"/>
        <v>12</v>
      </c>
      <c r="BK330" s="1">
        <v>1</v>
      </c>
    </row>
    <row r="331" spans="1:63" ht="20.100000000000001" customHeight="1" x14ac:dyDescent="0.25">
      <c r="A331" s="25">
        <v>881</v>
      </c>
      <c r="B331" s="25">
        <v>101002</v>
      </c>
      <c r="C331" s="25" t="s">
        <v>393</v>
      </c>
      <c r="D331" s="25" t="s">
        <v>425</v>
      </c>
      <c r="E331" s="25" t="s">
        <v>426</v>
      </c>
      <c r="F331" s="26">
        <v>2</v>
      </c>
      <c r="G331" s="26">
        <v>4</v>
      </c>
      <c r="H331" s="100">
        <v>5</v>
      </c>
      <c r="I331" s="102" t="s">
        <v>797</v>
      </c>
      <c r="J331" s="101">
        <v>1</v>
      </c>
      <c r="K331" s="63">
        <v>0</v>
      </c>
      <c r="L331" s="64">
        <v>0</v>
      </c>
      <c r="M331" s="26">
        <v>7143</v>
      </c>
      <c r="N331" s="68">
        <v>38.770000000000003</v>
      </c>
      <c r="O331" s="103">
        <v>100</v>
      </c>
      <c r="P331" s="71">
        <v>0.5056179775280899</v>
      </c>
      <c r="Q331" s="72">
        <v>89</v>
      </c>
      <c r="R331" s="60">
        <f t="shared" si="120"/>
        <v>0.56990368102182354</v>
      </c>
      <c r="S331" s="108">
        <v>0.65561795234680176</v>
      </c>
      <c r="T331" s="163">
        <v>0</v>
      </c>
      <c r="U331" s="177">
        <f t="shared" si="121"/>
        <v>20</v>
      </c>
      <c r="V331" s="230">
        <v>46</v>
      </c>
      <c r="W331" s="188">
        <v>5.1948051948051951E-2</v>
      </c>
      <c r="X331" s="183">
        <v>154</v>
      </c>
      <c r="Y331" s="225">
        <f t="shared" si="117"/>
        <v>0.13766234051539858</v>
      </c>
      <c r="Z331" s="184">
        <v>0.25194805860519409</v>
      </c>
      <c r="AA331" s="152">
        <v>0</v>
      </c>
      <c r="AB331" s="177">
        <f t="shared" si="122"/>
        <v>42</v>
      </c>
      <c r="AC331" s="234">
        <v>97</v>
      </c>
      <c r="AD331" s="31" t="s">
        <v>35</v>
      </c>
      <c r="AE331" s="32" t="s">
        <v>35</v>
      </c>
      <c r="AF331" s="34" t="s">
        <v>35</v>
      </c>
      <c r="AG331" s="31">
        <v>0</v>
      </c>
      <c r="AH331" s="239">
        <f t="shared" si="123"/>
        <v>11</v>
      </c>
      <c r="AI331" s="240">
        <v>25</v>
      </c>
      <c r="AJ331" s="48">
        <v>0</v>
      </c>
      <c r="AK331" s="246">
        <v>6</v>
      </c>
      <c r="AL331" s="247">
        <v>14</v>
      </c>
      <c r="AM331" s="31" t="s">
        <v>35</v>
      </c>
      <c r="AN331" s="32" t="s">
        <v>35</v>
      </c>
      <c r="AO331" s="34" t="s">
        <v>35</v>
      </c>
      <c r="AP331" s="31" t="s">
        <v>35</v>
      </c>
      <c r="AQ331" s="32" t="s">
        <v>35</v>
      </c>
      <c r="AR331" s="34" t="s">
        <v>35</v>
      </c>
      <c r="AS331" s="90">
        <v>0.95959595959595956</v>
      </c>
      <c r="AT331" s="91">
        <v>1</v>
      </c>
      <c r="AU331" s="91">
        <v>1</v>
      </c>
      <c r="AV331" s="31">
        <v>0</v>
      </c>
      <c r="AW331" s="252">
        <v>71</v>
      </c>
      <c r="AX331" s="253">
        <v>142</v>
      </c>
      <c r="AY331" s="158">
        <v>0</v>
      </c>
      <c r="AZ331" s="176">
        <f t="shared" si="124"/>
        <v>0</v>
      </c>
      <c r="BA331" s="159">
        <v>1</v>
      </c>
      <c r="BB331" s="31">
        <v>0</v>
      </c>
      <c r="BC331" s="258">
        <v>1</v>
      </c>
      <c r="BD331" s="240">
        <v>3</v>
      </c>
      <c r="BE331" s="31" t="s">
        <v>35</v>
      </c>
      <c r="BF331" s="32" t="s">
        <v>35</v>
      </c>
      <c r="BG331" s="34" t="s">
        <v>35</v>
      </c>
      <c r="BH331" s="83">
        <f t="shared" si="118"/>
        <v>9</v>
      </c>
      <c r="BI331" s="84">
        <f t="shared" si="119"/>
        <v>10</v>
      </c>
      <c r="BK331" s="1">
        <v>1</v>
      </c>
    </row>
    <row r="332" spans="1:63" ht="20.100000000000001" customHeight="1" x14ac:dyDescent="0.25">
      <c r="A332" s="25">
        <v>883</v>
      </c>
      <c r="B332" s="25">
        <v>101005</v>
      </c>
      <c r="C332" s="25" t="s">
        <v>393</v>
      </c>
      <c r="D332" s="25" t="s">
        <v>425</v>
      </c>
      <c r="E332" s="25" t="s">
        <v>427</v>
      </c>
      <c r="F332" s="26">
        <v>2</v>
      </c>
      <c r="G332" s="26">
        <v>3</v>
      </c>
      <c r="H332" s="100">
        <v>3</v>
      </c>
      <c r="I332" s="101" t="s">
        <v>796</v>
      </c>
      <c r="J332" s="101">
        <v>1</v>
      </c>
      <c r="K332" s="63">
        <v>0</v>
      </c>
      <c r="L332" s="64">
        <v>0</v>
      </c>
      <c r="M332" s="26">
        <v>7643</v>
      </c>
      <c r="N332" s="68">
        <v>43.13</v>
      </c>
      <c r="O332" s="103">
        <v>100</v>
      </c>
      <c r="P332" s="71">
        <v>0.83544303797468356</v>
      </c>
      <c r="Q332" s="72">
        <v>158</v>
      </c>
      <c r="R332" s="60">
        <f t="shared" si="120"/>
        <v>0.87830018328930548</v>
      </c>
      <c r="S332" s="108">
        <v>0.93544304370880127</v>
      </c>
      <c r="T332" s="163">
        <v>0</v>
      </c>
      <c r="U332" s="177">
        <f t="shared" si="121"/>
        <v>31</v>
      </c>
      <c r="V332" s="230">
        <v>71</v>
      </c>
      <c r="W332" s="188">
        <v>0.11618257261410789</v>
      </c>
      <c r="X332" s="183">
        <v>241</v>
      </c>
      <c r="Y332" s="225">
        <f t="shared" si="117"/>
        <v>0.18046828648644081</v>
      </c>
      <c r="Z332" s="184">
        <v>0.26618257164955139</v>
      </c>
      <c r="AA332" s="152">
        <v>0</v>
      </c>
      <c r="AB332" s="177">
        <f t="shared" si="122"/>
        <v>115</v>
      </c>
      <c r="AC332" s="234">
        <v>267</v>
      </c>
      <c r="AD332" s="31" t="s">
        <v>35</v>
      </c>
      <c r="AE332" s="32" t="s">
        <v>35</v>
      </c>
      <c r="AF332" s="34" t="s">
        <v>35</v>
      </c>
      <c r="AG332" s="31">
        <v>0</v>
      </c>
      <c r="AH332" s="239">
        <f t="shared" si="123"/>
        <v>11</v>
      </c>
      <c r="AI332" s="240">
        <v>25</v>
      </c>
      <c r="AJ332" s="48">
        <v>0</v>
      </c>
      <c r="AK332" s="246">
        <v>6</v>
      </c>
      <c r="AL332" s="247">
        <v>14</v>
      </c>
      <c r="AM332" s="31" t="s">
        <v>35</v>
      </c>
      <c r="AN332" s="32" t="s">
        <v>35</v>
      </c>
      <c r="AO332" s="34" t="s">
        <v>35</v>
      </c>
      <c r="AP332" s="31" t="s">
        <v>35</v>
      </c>
      <c r="AQ332" s="32" t="s">
        <v>35</v>
      </c>
      <c r="AR332" s="34" t="s">
        <v>35</v>
      </c>
      <c r="AS332" s="90">
        <v>0.85488958990536279</v>
      </c>
      <c r="AT332" s="91">
        <v>0.9</v>
      </c>
      <c r="AU332" s="91">
        <v>0.95</v>
      </c>
      <c r="AV332" s="31">
        <v>0</v>
      </c>
      <c r="AW332" s="252">
        <v>152</v>
      </c>
      <c r="AX332" s="253">
        <v>305</v>
      </c>
      <c r="AY332" s="158">
        <v>0</v>
      </c>
      <c r="AZ332" s="176">
        <f t="shared" si="124"/>
        <v>1</v>
      </c>
      <c r="BA332" s="159">
        <v>3</v>
      </c>
      <c r="BB332" s="31">
        <v>0</v>
      </c>
      <c r="BC332" s="258">
        <v>1</v>
      </c>
      <c r="BD332" s="240">
        <v>3</v>
      </c>
      <c r="BE332" s="31" t="s">
        <v>35</v>
      </c>
      <c r="BF332" s="32" t="s">
        <v>35</v>
      </c>
      <c r="BG332" s="34" t="s">
        <v>35</v>
      </c>
      <c r="BH332" s="83">
        <f t="shared" si="118"/>
        <v>10</v>
      </c>
      <c r="BI332" s="84">
        <f t="shared" si="119"/>
        <v>10</v>
      </c>
      <c r="BK332" s="1">
        <v>1</v>
      </c>
    </row>
    <row r="333" spans="1:63" ht="20.100000000000001" customHeight="1" x14ac:dyDescent="0.25">
      <c r="A333" s="25">
        <v>895</v>
      </c>
      <c r="B333" s="25">
        <v>110105</v>
      </c>
      <c r="C333" s="25" t="s">
        <v>428</v>
      </c>
      <c r="D333" s="25" t="s">
        <v>428</v>
      </c>
      <c r="E333" s="25" t="s">
        <v>429</v>
      </c>
      <c r="F333" s="26">
        <v>4</v>
      </c>
      <c r="G333" s="26">
        <v>1</v>
      </c>
      <c r="H333" s="100">
        <v>6</v>
      </c>
      <c r="I333" s="102" t="s">
        <v>798</v>
      </c>
      <c r="J333" s="101">
        <v>4</v>
      </c>
      <c r="K333" s="63">
        <v>1</v>
      </c>
      <c r="L333" s="64">
        <v>1</v>
      </c>
      <c r="M333" s="26">
        <v>6884</v>
      </c>
      <c r="N333" s="68">
        <v>10.43</v>
      </c>
      <c r="O333" s="103">
        <v>16.741573033707866</v>
      </c>
      <c r="P333" s="71">
        <v>0.93831168831168832</v>
      </c>
      <c r="Q333" s="72">
        <v>308</v>
      </c>
      <c r="R333" s="60">
        <f t="shared" si="120"/>
        <v>0.95617811578103029</v>
      </c>
      <c r="S333" s="108">
        <v>0.98000001907348633</v>
      </c>
      <c r="T333" s="163">
        <v>0</v>
      </c>
      <c r="U333" s="177">
        <f t="shared" si="121"/>
        <v>53</v>
      </c>
      <c r="V333" s="230">
        <v>123</v>
      </c>
      <c r="W333" s="188">
        <v>0</v>
      </c>
      <c r="X333" s="183">
        <v>466</v>
      </c>
      <c r="Y333" s="225">
        <f t="shared" si="117"/>
        <v>9.6428568874086656E-2</v>
      </c>
      <c r="Z333" s="184">
        <v>0.22499999403953552</v>
      </c>
      <c r="AA333" s="152">
        <v>0</v>
      </c>
      <c r="AB333" s="177">
        <f t="shared" si="122"/>
        <v>78</v>
      </c>
      <c r="AC333" s="234">
        <v>181</v>
      </c>
      <c r="AD333" s="31" t="s">
        <v>35</v>
      </c>
      <c r="AE333" s="32" t="s">
        <v>35</v>
      </c>
      <c r="AF333" s="34" t="s">
        <v>35</v>
      </c>
      <c r="AG333" s="31">
        <v>0</v>
      </c>
      <c r="AH333" s="239">
        <f t="shared" si="123"/>
        <v>7</v>
      </c>
      <c r="AI333" s="240">
        <v>15</v>
      </c>
      <c r="AJ333" s="48">
        <v>0</v>
      </c>
      <c r="AK333" s="246">
        <v>6</v>
      </c>
      <c r="AL333" s="247">
        <v>14</v>
      </c>
      <c r="AM333" s="31" t="s">
        <v>35</v>
      </c>
      <c r="AN333" s="32" t="s">
        <v>35</v>
      </c>
      <c r="AO333" s="34" t="s">
        <v>35</v>
      </c>
      <c r="AP333" s="31" t="s">
        <v>35</v>
      </c>
      <c r="AQ333" s="32" t="s">
        <v>35</v>
      </c>
      <c r="AR333" s="34" t="s">
        <v>35</v>
      </c>
      <c r="AS333" s="90">
        <v>0.97149643705463185</v>
      </c>
      <c r="AT333" s="91">
        <v>1</v>
      </c>
      <c r="AU333" s="91">
        <v>1</v>
      </c>
      <c r="AV333" s="31">
        <v>0</v>
      </c>
      <c r="AW333" s="252">
        <v>171</v>
      </c>
      <c r="AX333" s="253">
        <v>342</v>
      </c>
      <c r="AY333" s="158" t="s">
        <v>35</v>
      </c>
      <c r="AZ333" s="223" t="str">
        <f t="shared" si="124"/>
        <v>No corresponde</v>
      </c>
      <c r="BA333" s="159" t="s">
        <v>35</v>
      </c>
      <c r="BB333" s="31">
        <v>0</v>
      </c>
      <c r="BC333" s="258">
        <v>1</v>
      </c>
      <c r="BD333" s="240">
        <v>3</v>
      </c>
      <c r="BE333" s="31" t="s">
        <v>35</v>
      </c>
      <c r="BF333" s="32" t="s">
        <v>35</v>
      </c>
      <c r="BG333" s="34" t="s">
        <v>35</v>
      </c>
      <c r="BH333" s="83">
        <f t="shared" si="118"/>
        <v>9</v>
      </c>
      <c r="BI333" s="84">
        <f t="shared" si="119"/>
        <v>9</v>
      </c>
      <c r="BK333" s="1">
        <v>1</v>
      </c>
    </row>
    <row r="334" spans="1:63" ht="20.100000000000001" customHeight="1" x14ac:dyDescent="0.25">
      <c r="A334" s="25">
        <v>896</v>
      </c>
      <c r="B334" s="25">
        <v>110108</v>
      </c>
      <c r="C334" s="25" t="s">
        <v>428</v>
      </c>
      <c r="D334" s="25" t="s">
        <v>428</v>
      </c>
      <c r="E334" s="25" t="s">
        <v>430</v>
      </c>
      <c r="F334" s="26">
        <v>3</v>
      </c>
      <c r="G334" s="26">
        <v>1</v>
      </c>
      <c r="H334" s="100">
        <v>6</v>
      </c>
      <c r="I334" s="102" t="s">
        <v>798</v>
      </c>
      <c r="J334" s="101">
        <v>4</v>
      </c>
      <c r="K334" s="63">
        <v>1</v>
      </c>
      <c r="L334" s="64">
        <v>1</v>
      </c>
      <c r="M334" s="26">
        <v>24327</v>
      </c>
      <c r="N334" s="68">
        <v>21.35</v>
      </c>
      <c r="O334" s="103">
        <v>31.951320132013201</v>
      </c>
      <c r="P334" s="71">
        <v>0.88173913043478258</v>
      </c>
      <c r="Q334" s="72">
        <v>1150</v>
      </c>
      <c r="R334" s="60">
        <f t="shared" si="120"/>
        <v>0.9238509398513699</v>
      </c>
      <c r="S334" s="108">
        <v>0.98000001907348633</v>
      </c>
      <c r="T334" s="163">
        <v>0</v>
      </c>
      <c r="U334" s="177">
        <f t="shared" si="121"/>
        <v>172</v>
      </c>
      <c r="V334" s="230">
        <v>400</v>
      </c>
      <c r="W334" s="188">
        <v>6.3251106894370653E-4</v>
      </c>
      <c r="X334" s="183">
        <v>1581</v>
      </c>
      <c r="Y334" s="225">
        <f t="shared" si="117"/>
        <v>9.7061079308852438E-2</v>
      </c>
      <c r="Z334" s="184">
        <v>0.22563250362873077</v>
      </c>
      <c r="AA334" s="152">
        <v>0</v>
      </c>
      <c r="AB334" s="177">
        <f t="shared" si="122"/>
        <v>206</v>
      </c>
      <c r="AC334" s="234">
        <v>479</v>
      </c>
      <c r="AD334" s="31" t="s">
        <v>35</v>
      </c>
      <c r="AE334" s="32" t="s">
        <v>35</v>
      </c>
      <c r="AF334" s="34" t="s">
        <v>35</v>
      </c>
      <c r="AG334" s="31">
        <v>0</v>
      </c>
      <c r="AH334" s="239">
        <f t="shared" si="123"/>
        <v>11</v>
      </c>
      <c r="AI334" s="240">
        <v>25</v>
      </c>
      <c r="AJ334" s="48">
        <v>0</v>
      </c>
      <c r="AK334" s="246">
        <v>6</v>
      </c>
      <c r="AL334" s="247">
        <v>14</v>
      </c>
      <c r="AM334" s="31" t="s">
        <v>35</v>
      </c>
      <c r="AN334" s="32" t="s">
        <v>35</v>
      </c>
      <c r="AO334" s="34" t="s">
        <v>35</v>
      </c>
      <c r="AP334" s="31" t="s">
        <v>35</v>
      </c>
      <c r="AQ334" s="32" t="s">
        <v>35</v>
      </c>
      <c r="AR334" s="34" t="s">
        <v>35</v>
      </c>
      <c r="AS334" s="90">
        <v>0.963963963963964</v>
      </c>
      <c r="AT334" s="91">
        <v>1</v>
      </c>
      <c r="AU334" s="91">
        <v>1</v>
      </c>
      <c r="AV334" s="31">
        <v>0</v>
      </c>
      <c r="AW334" s="252">
        <v>361</v>
      </c>
      <c r="AX334" s="253">
        <v>722</v>
      </c>
      <c r="AY334" s="158">
        <v>0</v>
      </c>
      <c r="AZ334" s="176">
        <f t="shared" si="124"/>
        <v>0</v>
      </c>
      <c r="BA334" s="159">
        <v>1</v>
      </c>
      <c r="BB334" s="31">
        <v>0</v>
      </c>
      <c r="BC334" s="258">
        <v>1</v>
      </c>
      <c r="BD334" s="240">
        <v>3</v>
      </c>
      <c r="BE334" s="31" t="s">
        <v>35</v>
      </c>
      <c r="BF334" s="32" t="s">
        <v>35</v>
      </c>
      <c r="BG334" s="34" t="s">
        <v>35</v>
      </c>
      <c r="BH334" s="83">
        <f t="shared" si="118"/>
        <v>9</v>
      </c>
      <c r="BI334" s="84">
        <f t="shared" si="119"/>
        <v>10</v>
      </c>
      <c r="BK334" s="1">
        <v>1</v>
      </c>
    </row>
    <row r="335" spans="1:63" ht="20.100000000000001" customHeight="1" x14ac:dyDescent="0.25">
      <c r="A335" s="25">
        <v>899</v>
      </c>
      <c r="B335" s="25">
        <v>110112</v>
      </c>
      <c r="C335" s="25" t="s">
        <v>428</v>
      </c>
      <c r="D335" s="25" t="s">
        <v>428</v>
      </c>
      <c r="E335" s="25" t="s">
        <v>431</v>
      </c>
      <c r="F335" s="26">
        <v>5</v>
      </c>
      <c r="G335" s="26">
        <v>2</v>
      </c>
      <c r="H335" s="100">
        <v>6</v>
      </c>
      <c r="I335" s="102" t="s">
        <v>798</v>
      </c>
      <c r="J335" s="101">
        <v>4</v>
      </c>
      <c r="K335" s="63">
        <v>0</v>
      </c>
      <c r="L335" s="64">
        <v>1</v>
      </c>
      <c r="M335" s="26">
        <v>28790</v>
      </c>
      <c r="N335" s="68">
        <v>8.31</v>
      </c>
      <c r="O335" s="103">
        <v>2.3965983764978738</v>
      </c>
      <c r="P335" s="71">
        <v>0.93572621035058434</v>
      </c>
      <c r="Q335" s="72">
        <v>1198</v>
      </c>
      <c r="R335" s="60">
        <f t="shared" ref="R335:R368" si="126">((S335-P335)*3/7)+P335</f>
        <v>0.95470069980325667</v>
      </c>
      <c r="S335" s="108">
        <v>0.98000001907348633</v>
      </c>
      <c r="T335" s="163">
        <v>0</v>
      </c>
      <c r="U335" s="177">
        <f t="shared" ref="U335:U368" si="127">ROUNDUP(((V335-T335)*3/7)+T335,0)</f>
        <v>130</v>
      </c>
      <c r="V335" s="230">
        <v>302</v>
      </c>
      <c r="W335" s="188">
        <v>0</v>
      </c>
      <c r="X335" s="183">
        <v>1342</v>
      </c>
      <c r="Y335" s="225">
        <f t="shared" ref="Y335:Y367" si="128">((Z335-W335)*3/7)+W335</f>
        <v>9.6428568874086656E-2</v>
      </c>
      <c r="Z335" s="184">
        <v>0.22499999403953552</v>
      </c>
      <c r="AA335" s="152">
        <v>0</v>
      </c>
      <c r="AB335" s="177">
        <f t="shared" ref="AB335:AB368" si="129">ROUNDUP(((AC335-AA335)*3/7)+AA335,0)</f>
        <v>284</v>
      </c>
      <c r="AC335" s="234">
        <v>662</v>
      </c>
      <c r="AD335" s="31" t="s">
        <v>35</v>
      </c>
      <c r="AE335" s="32" t="s">
        <v>35</v>
      </c>
      <c r="AF335" s="34" t="s">
        <v>35</v>
      </c>
      <c r="AG335" s="31">
        <v>0</v>
      </c>
      <c r="AH335" s="239">
        <f t="shared" ref="AH335:AH368" si="130">ROUNDUP(((AI335-AG335)*3/7)+AG335,0)</f>
        <v>15</v>
      </c>
      <c r="AI335" s="240">
        <v>35</v>
      </c>
      <c r="AJ335" s="48">
        <v>0</v>
      </c>
      <c r="AK335" s="246">
        <v>6</v>
      </c>
      <c r="AL335" s="247">
        <v>14</v>
      </c>
      <c r="AM335" s="31" t="s">
        <v>35</v>
      </c>
      <c r="AN335" s="32" t="s">
        <v>35</v>
      </c>
      <c r="AO335" s="34" t="s">
        <v>35</v>
      </c>
      <c r="AP335" s="31" t="s">
        <v>35</v>
      </c>
      <c r="AQ335" s="32" t="s">
        <v>35</v>
      </c>
      <c r="AR335" s="34" t="s">
        <v>35</v>
      </c>
      <c r="AS335" s="90">
        <v>0.84950773558368498</v>
      </c>
      <c r="AT335" s="91">
        <v>0.9</v>
      </c>
      <c r="AU335" s="91">
        <v>0.95</v>
      </c>
      <c r="AV335" s="31">
        <v>0</v>
      </c>
      <c r="AW335" s="252">
        <v>265</v>
      </c>
      <c r="AX335" s="253">
        <v>531</v>
      </c>
      <c r="AY335" s="158" t="s">
        <v>35</v>
      </c>
      <c r="AZ335" s="223" t="str">
        <f t="shared" ref="AZ335:AZ368" si="131">IFERROR(ROUND(((BA335-AY335)*3/7)+AY335,0),"No corresponde")</f>
        <v>No corresponde</v>
      </c>
      <c r="BA335" s="159" t="s">
        <v>35</v>
      </c>
      <c r="BB335" s="31">
        <v>0</v>
      </c>
      <c r="BC335" s="258">
        <v>1</v>
      </c>
      <c r="BD335" s="240">
        <v>3</v>
      </c>
      <c r="BE335" s="31" t="s">
        <v>35</v>
      </c>
      <c r="BF335" s="32" t="s">
        <v>35</v>
      </c>
      <c r="BG335" s="34" t="s">
        <v>35</v>
      </c>
      <c r="BH335" s="83">
        <f t="shared" ref="BH335:BH367" si="132">COUNTIF(AZ335,"&gt;0")+COUNTIF(R335,"&gt;0")+COUNTIF(U335,"&gt;0")+COUNTIF(Y335,"&gt;0")+COUNTIF(AB335,"&gt;0")+COUNTIF(AE335,"&gt;0")+COUNTIF(AH335,"&gt;0")+COUNTIF(AK335,"&gt;0")+COUNTIF(AT335,"&gt;0")+COUNTIF(AW335,"&gt;0")+COUNTIF(AN335,"&gt;0")+COUNTIF(AQ335,"&gt;0")+COUNTIF(BC335,"&gt;0")+COUNTIF(BF335,"&gt;0")</f>
        <v>9</v>
      </c>
      <c r="BI335" s="84">
        <f t="shared" ref="BI335:BI367" si="133">COUNTIF(BA335,"&gt;0")+COUNTIF(S335,"&gt;0")+COUNTIF(V335,"&gt;0")+COUNTIF(Z335,"&gt;0")+COUNTIF(AC335,"&gt;0")+COUNTIF(AF335,"&gt;0")+COUNTIF(AI335,"&gt;0")+COUNTIF(AL335,"&gt;0")+COUNTIF(AU335,"&gt;0")+COUNTIF(AX335,"&gt;0")+COUNTIF(AO335,"&gt;0")+COUNTIF(AR335,"&gt;0")+COUNTIF(BD335,"&gt;0")+COUNTIF(BG335,"&gt;0")</f>
        <v>9</v>
      </c>
      <c r="BK335" s="1">
        <v>1</v>
      </c>
    </row>
    <row r="336" spans="1:63" ht="20.100000000000001" customHeight="1" x14ac:dyDescent="0.25">
      <c r="A336" s="25">
        <v>900</v>
      </c>
      <c r="B336" s="25">
        <v>110113</v>
      </c>
      <c r="C336" s="25" t="s">
        <v>428</v>
      </c>
      <c r="D336" s="25" t="s">
        <v>428</v>
      </c>
      <c r="E336" s="25" t="s">
        <v>432</v>
      </c>
      <c r="F336" s="26">
        <v>5</v>
      </c>
      <c r="G336" s="26">
        <v>2</v>
      </c>
      <c r="H336" s="100">
        <v>4</v>
      </c>
      <c r="I336" s="102" t="s">
        <v>795</v>
      </c>
      <c r="J336" s="101">
        <v>1</v>
      </c>
      <c r="K336" s="63">
        <v>0</v>
      </c>
      <c r="L336" s="64">
        <v>0</v>
      </c>
      <c r="M336" s="26">
        <v>4675</v>
      </c>
      <c r="N336" s="68">
        <v>8.24</v>
      </c>
      <c r="O336" s="103">
        <v>46.357615894039732</v>
      </c>
      <c r="P336" s="71">
        <v>0.92964824120603018</v>
      </c>
      <c r="Q336" s="72">
        <v>199</v>
      </c>
      <c r="R336" s="60">
        <f t="shared" si="126"/>
        <v>0.95122757457779705</v>
      </c>
      <c r="S336" s="108">
        <v>0.98000001907348633</v>
      </c>
      <c r="T336" s="163">
        <v>0</v>
      </c>
      <c r="U336" s="177">
        <f t="shared" si="127"/>
        <v>32</v>
      </c>
      <c r="V336" s="230">
        <v>74</v>
      </c>
      <c r="W336" s="188">
        <v>0</v>
      </c>
      <c r="X336" s="183">
        <v>292</v>
      </c>
      <c r="Y336" s="225">
        <f t="shared" si="128"/>
        <v>7.4999998722757616E-2</v>
      </c>
      <c r="Z336" s="184">
        <v>0.17499999701976776</v>
      </c>
      <c r="AA336" s="152">
        <v>0</v>
      </c>
      <c r="AB336" s="177">
        <f t="shared" si="129"/>
        <v>49</v>
      </c>
      <c r="AC336" s="234">
        <v>114</v>
      </c>
      <c r="AD336" s="31" t="s">
        <v>35</v>
      </c>
      <c r="AE336" s="32" t="s">
        <v>35</v>
      </c>
      <c r="AF336" s="34" t="s">
        <v>35</v>
      </c>
      <c r="AG336" s="31">
        <v>0</v>
      </c>
      <c r="AH336" s="239">
        <f t="shared" si="130"/>
        <v>7</v>
      </c>
      <c r="AI336" s="240">
        <v>15</v>
      </c>
      <c r="AJ336" s="48">
        <v>0</v>
      </c>
      <c r="AK336" s="246">
        <v>2</v>
      </c>
      <c r="AL336" s="247">
        <v>10</v>
      </c>
      <c r="AM336" s="31" t="s">
        <v>35</v>
      </c>
      <c r="AN336" s="32" t="s">
        <v>35</v>
      </c>
      <c r="AO336" s="34" t="s">
        <v>35</v>
      </c>
      <c r="AP336" s="31" t="s">
        <v>35</v>
      </c>
      <c r="AQ336" s="32" t="s">
        <v>35</v>
      </c>
      <c r="AR336" s="34" t="s">
        <v>35</v>
      </c>
      <c r="AS336" s="90">
        <v>0.92146596858638741</v>
      </c>
      <c r="AT336" s="91">
        <v>0.95</v>
      </c>
      <c r="AU336" s="91">
        <v>1</v>
      </c>
      <c r="AV336" s="31">
        <v>0</v>
      </c>
      <c r="AW336" s="252">
        <v>150</v>
      </c>
      <c r="AX336" s="253">
        <v>301</v>
      </c>
      <c r="AY336" s="158" t="s">
        <v>35</v>
      </c>
      <c r="AZ336" s="223" t="str">
        <f t="shared" si="131"/>
        <v>No corresponde</v>
      </c>
      <c r="BA336" s="159" t="s">
        <v>35</v>
      </c>
      <c r="BB336" s="31">
        <v>0</v>
      </c>
      <c r="BC336" s="258">
        <v>1</v>
      </c>
      <c r="BD336" s="240">
        <v>3</v>
      </c>
      <c r="BE336" s="31" t="s">
        <v>35</v>
      </c>
      <c r="BF336" s="32" t="s">
        <v>35</v>
      </c>
      <c r="BG336" s="34" t="s">
        <v>35</v>
      </c>
      <c r="BH336" s="83">
        <f t="shared" si="132"/>
        <v>9</v>
      </c>
      <c r="BI336" s="84">
        <f t="shared" si="133"/>
        <v>9</v>
      </c>
      <c r="BK336" s="1">
        <v>1</v>
      </c>
    </row>
    <row r="337" spans="1:63" ht="20.100000000000001" customHeight="1" x14ac:dyDescent="0.25">
      <c r="A337" s="25">
        <v>903</v>
      </c>
      <c r="B337" s="25">
        <v>110206</v>
      </c>
      <c r="C337" s="25" t="s">
        <v>428</v>
      </c>
      <c r="D337" s="25" t="s">
        <v>433</v>
      </c>
      <c r="E337" s="25" t="s">
        <v>434</v>
      </c>
      <c r="F337" s="26">
        <v>4</v>
      </c>
      <c r="G337" s="26">
        <v>1</v>
      </c>
      <c r="H337" s="100">
        <v>6</v>
      </c>
      <c r="I337" s="102" t="s">
        <v>798</v>
      </c>
      <c r="J337" s="101">
        <v>4</v>
      </c>
      <c r="K337" s="63">
        <v>1</v>
      </c>
      <c r="L337" s="64">
        <v>1</v>
      </c>
      <c r="M337" s="26">
        <v>24676</v>
      </c>
      <c r="N337" s="68">
        <v>14.4</v>
      </c>
      <c r="O337" s="103">
        <v>10.710028946024179</v>
      </c>
      <c r="P337" s="71">
        <v>0.89401709401709406</v>
      </c>
      <c r="Q337" s="72">
        <v>1170</v>
      </c>
      <c r="R337" s="60">
        <f t="shared" si="126"/>
        <v>0.93086691904126218</v>
      </c>
      <c r="S337" s="108">
        <v>0.98000001907348633</v>
      </c>
      <c r="T337" s="163">
        <v>0</v>
      </c>
      <c r="U337" s="177">
        <f t="shared" si="127"/>
        <v>175</v>
      </c>
      <c r="V337" s="230">
        <v>407</v>
      </c>
      <c r="W337" s="188">
        <v>0</v>
      </c>
      <c r="X337" s="183">
        <v>1642</v>
      </c>
      <c r="Y337" s="225">
        <f t="shared" si="128"/>
        <v>9.6428568874086656E-2</v>
      </c>
      <c r="Z337" s="184">
        <v>0.22499999403953552</v>
      </c>
      <c r="AA337" s="152">
        <v>0</v>
      </c>
      <c r="AB337" s="177">
        <f t="shared" si="129"/>
        <v>264</v>
      </c>
      <c r="AC337" s="234">
        <v>614</v>
      </c>
      <c r="AD337" s="31" t="s">
        <v>35</v>
      </c>
      <c r="AE337" s="32" t="s">
        <v>35</v>
      </c>
      <c r="AF337" s="34" t="s">
        <v>35</v>
      </c>
      <c r="AG337" s="31">
        <v>0</v>
      </c>
      <c r="AH337" s="239">
        <f t="shared" si="130"/>
        <v>15</v>
      </c>
      <c r="AI337" s="240">
        <v>35</v>
      </c>
      <c r="AJ337" s="48">
        <v>0</v>
      </c>
      <c r="AK337" s="246">
        <v>6</v>
      </c>
      <c r="AL337" s="247">
        <v>14</v>
      </c>
      <c r="AM337" s="31" t="s">
        <v>35</v>
      </c>
      <c r="AN337" s="32" t="s">
        <v>35</v>
      </c>
      <c r="AO337" s="34" t="s">
        <v>35</v>
      </c>
      <c r="AP337" s="31" t="s">
        <v>35</v>
      </c>
      <c r="AQ337" s="32" t="s">
        <v>35</v>
      </c>
      <c r="AR337" s="34" t="s">
        <v>35</v>
      </c>
      <c r="AS337" s="90">
        <v>0.98394160583941603</v>
      </c>
      <c r="AT337" s="91">
        <v>1</v>
      </c>
      <c r="AU337" s="91">
        <v>1</v>
      </c>
      <c r="AV337" s="31">
        <v>0</v>
      </c>
      <c r="AW337" s="252">
        <v>392</v>
      </c>
      <c r="AX337" s="253">
        <v>785</v>
      </c>
      <c r="AY337" s="158">
        <v>0</v>
      </c>
      <c r="AZ337" s="176">
        <f t="shared" si="131"/>
        <v>0</v>
      </c>
      <c r="BA337" s="159">
        <v>1</v>
      </c>
      <c r="BB337" s="31">
        <v>0</v>
      </c>
      <c r="BC337" s="258">
        <v>1</v>
      </c>
      <c r="BD337" s="240">
        <v>3</v>
      </c>
      <c r="BE337" s="31" t="s">
        <v>35</v>
      </c>
      <c r="BF337" s="32" t="s">
        <v>35</v>
      </c>
      <c r="BG337" s="34" t="s">
        <v>35</v>
      </c>
      <c r="BH337" s="83">
        <f t="shared" si="132"/>
        <v>9</v>
      </c>
      <c r="BI337" s="84">
        <f t="shared" si="133"/>
        <v>10</v>
      </c>
      <c r="BK337" s="1">
        <v>1</v>
      </c>
    </row>
    <row r="338" spans="1:63" ht="20.100000000000001" customHeight="1" x14ac:dyDescent="0.25">
      <c r="A338" s="25">
        <v>904</v>
      </c>
      <c r="B338" s="25">
        <v>110207</v>
      </c>
      <c r="C338" s="25" t="s">
        <v>428</v>
      </c>
      <c r="D338" s="25" t="s">
        <v>433</v>
      </c>
      <c r="E338" s="25" t="s">
        <v>435</v>
      </c>
      <c r="F338" s="26">
        <v>5</v>
      </c>
      <c r="G338" s="26">
        <v>1</v>
      </c>
      <c r="H338" s="100">
        <v>6</v>
      </c>
      <c r="I338" s="102" t="s">
        <v>798</v>
      </c>
      <c r="J338" s="101">
        <v>4</v>
      </c>
      <c r="K338" s="63">
        <v>1</v>
      </c>
      <c r="L338" s="64">
        <v>1</v>
      </c>
      <c r="M338" s="26">
        <v>62703</v>
      </c>
      <c r="N338" s="68">
        <v>8.3800000000000008</v>
      </c>
      <c r="O338" s="103">
        <v>0</v>
      </c>
      <c r="P338" s="71">
        <v>0.84970364098221851</v>
      </c>
      <c r="Q338" s="72">
        <v>2362</v>
      </c>
      <c r="R338" s="60">
        <f t="shared" si="126"/>
        <v>0.90554494587847612</v>
      </c>
      <c r="S338" s="108">
        <v>0.98000001907348633</v>
      </c>
      <c r="T338" s="163">
        <v>0</v>
      </c>
      <c r="U338" s="177">
        <f t="shared" si="127"/>
        <v>345</v>
      </c>
      <c r="V338" s="230">
        <v>803</v>
      </c>
      <c r="W338" s="188">
        <v>0</v>
      </c>
      <c r="X338" s="183">
        <v>3175</v>
      </c>
      <c r="Y338" s="225">
        <f t="shared" si="128"/>
        <v>9.6428568874086656E-2</v>
      </c>
      <c r="Z338" s="184">
        <v>0.22499999403953552</v>
      </c>
      <c r="AA338" s="152">
        <v>0</v>
      </c>
      <c r="AB338" s="177">
        <f t="shared" si="129"/>
        <v>429</v>
      </c>
      <c r="AC338" s="234">
        <v>1000</v>
      </c>
      <c r="AD338" s="31" t="s">
        <v>35</v>
      </c>
      <c r="AE338" s="32" t="s">
        <v>35</v>
      </c>
      <c r="AF338" s="34" t="s">
        <v>35</v>
      </c>
      <c r="AG338" s="31">
        <v>0</v>
      </c>
      <c r="AH338" s="239">
        <f t="shared" si="130"/>
        <v>15</v>
      </c>
      <c r="AI338" s="240">
        <v>35</v>
      </c>
      <c r="AJ338" s="48">
        <v>0</v>
      </c>
      <c r="AK338" s="246">
        <v>6</v>
      </c>
      <c r="AL338" s="247">
        <v>14</v>
      </c>
      <c r="AM338" s="31" t="s">
        <v>35</v>
      </c>
      <c r="AN338" s="32" t="s">
        <v>35</v>
      </c>
      <c r="AO338" s="34" t="s">
        <v>35</v>
      </c>
      <c r="AP338" s="31" t="s">
        <v>35</v>
      </c>
      <c r="AQ338" s="32" t="s">
        <v>35</v>
      </c>
      <c r="AR338" s="34" t="s">
        <v>35</v>
      </c>
      <c r="AS338" s="90">
        <v>0.95744680851063835</v>
      </c>
      <c r="AT338" s="91">
        <v>1</v>
      </c>
      <c r="AU338" s="91">
        <v>1</v>
      </c>
      <c r="AV338" s="31">
        <v>0</v>
      </c>
      <c r="AW338" s="252">
        <v>575</v>
      </c>
      <c r="AX338" s="253">
        <v>1151</v>
      </c>
      <c r="AY338" s="158" t="s">
        <v>35</v>
      </c>
      <c r="AZ338" s="223" t="str">
        <f t="shared" si="131"/>
        <v>No corresponde</v>
      </c>
      <c r="BA338" s="159" t="s">
        <v>35</v>
      </c>
      <c r="BB338" s="31">
        <v>0</v>
      </c>
      <c r="BC338" s="258">
        <v>1</v>
      </c>
      <c r="BD338" s="240">
        <v>3</v>
      </c>
      <c r="BE338" s="31" t="s">
        <v>35</v>
      </c>
      <c r="BF338" s="32" t="s">
        <v>35</v>
      </c>
      <c r="BG338" s="34" t="s">
        <v>35</v>
      </c>
      <c r="BH338" s="83">
        <f t="shared" si="132"/>
        <v>9</v>
      </c>
      <c r="BI338" s="84">
        <f t="shared" si="133"/>
        <v>9</v>
      </c>
      <c r="BK338" s="1">
        <v>1</v>
      </c>
    </row>
    <row r="339" spans="1:63" ht="20.100000000000001" customHeight="1" x14ac:dyDescent="0.25">
      <c r="A339" s="25">
        <v>905</v>
      </c>
      <c r="B339" s="25">
        <v>110208</v>
      </c>
      <c r="C339" s="25" t="s">
        <v>428</v>
      </c>
      <c r="D339" s="25" t="s">
        <v>433</v>
      </c>
      <c r="E339" s="25" t="s">
        <v>436</v>
      </c>
      <c r="F339" s="26">
        <v>4</v>
      </c>
      <c r="G339" s="26">
        <v>1</v>
      </c>
      <c r="H339" s="100">
        <v>5</v>
      </c>
      <c r="I339" s="102" t="s">
        <v>797</v>
      </c>
      <c r="J339" s="101">
        <v>4</v>
      </c>
      <c r="K339" s="63">
        <v>1</v>
      </c>
      <c r="L339" s="64">
        <v>0</v>
      </c>
      <c r="M339" s="26">
        <v>266</v>
      </c>
      <c r="N339" s="68">
        <v>12.08</v>
      </c>
      <c r="O339" s="103">
        <v>100</v>
      </c>
      <c r="P339" s="71">
        <v>0.66666666666666663</v>
      </c>
      <c r="Q339" s="72">
        <v>30</v>
      </c>
      <c r="R339" s="60">
        <f t="shared" si="126"/>
        <v>0.73095237924939105</v>
      </c>
      <c r="S339" s="108">
        <v>0.81666666269302368</v>
      </c>
      <c r="T339" s="163">
        <v>0</v>
      </c>
      <c r="U339" s="177">
        <f t="shared" si="127"/>
        <v>4</v>
      </c>
      <c r="V339" s="230">
        <v>8</v>
      </c>
      <c r="W339" s="188">
        <v>0</v>
      </c>
      <c r="X339" s="183">
        <v>23</v>
      </c>
      <c r="Y339" s="225">
        <f t="shared" si="128"/>
        <v>8.5714286991528096E-2</v>
      </c>
      <c r="Z339" s="184">
        <v>0.20000000298023224</v>
      </c>
      <c r="AA339" s="152">
        <v>0</v>
      </c>
      <c r="AB339" s="177">
        <f t="shared" si="129"/>
        <v>11</v>
      </c>
      <c r="AC339" s="234">
        <v>24</v>
      </c>
      <c r="AD339" s="31" t="s">
        <v>35</v>
      </c>
      <c r="AE339" s="32" t="s">
        <v>35</v>
      </c>
      <c r="AF339" s="34" t="s">
        <v>35</v>
      </c>
      <c r="AG339" s="31">
        <v>0</v>
      </c>
      <c r="AH339" s="239">
        <f t="shared" si="130"/>
        <v>3</v>
      </c>
      <c r="AI339" s="240">
        <v>5</v>
      </c>
      <c r="AJ339" s="48">
        <v>0</v>
      </c>
      <c r="AK339" s="246">
        <v>2</v>
      </c>
      <c r="AL339" s="247">
        <v>10</v>
      </c>
      <c r="AM339" s="31" t="s">
        <v>35</v>
      </c>
      <c r="AN339" s="32" t="s">
        <v>35</v>
      </c>
      <c r="AO339" s="34" t="s">
        <v>35</v>
      </c>
      <c r="AP339" s="31" t="s">
        <v>35</v>
      </c>
      <c r="AQ339" s="32" t="s">
        <v>35</v>
      </c>
      <c r="AR339" s="34" t="s">
        <v>35</v>
      </c>
      <c r="AS339" s="90">
        <v>7.2368421052631582E-2</v>
      </c>
      <c r="AT339" s="91">
        <v>0.7</v>
      </c>
      <c r="AU339" s="91">
        <v>0.8</v>
      </c>
      <c r="AV339" s="31">
        <v>0</v>
      </c>
      <c r="AW339" s="252">
        <v>25</v>
      </c>
      <c r="AX339" s="253">
        <v>50</v>
      </c>
      <c r="AY339" s="158">
        <v>0</v>
      </c>
      <c r="AZ339" s="176">
        <f t="shared" si="131"/>
        <v>0</v>
      </c>
      <c r="BA339" s="159">
        <v>1</v>
      </c>
      <c r="BB339" s="31">
        <v>0</v>
      </c>
      <c r="BC339" s="258">
        <v>1</v>
      </c>
      <c r="BD339" s="240">
        <v>3</v>
      </c>
      <c r="BE339" s="31" t="s">
        <v>35</v>
      </c>
      <c r="BF339" s="32" t="s">
        <v>35</v>
      </c>
      <c r="BG339" s="34" t="s">
        <v>35</v>
      </c>
      <c r="BH339" s="83">
        <f t="shared" si="132"/>
        <v>9</v>
      </c>
      <c r="BI339" s="84">
        <f t="shared" si="133"/>
        <v>10</v>
      </c>
      <c r="BK339" s="1">
        <v>1</v>
      </c>
    </row>
    <row r="340" spans="1:63" ht="20.100000000000001" customHeight="1" x14ac:dyDescent="0.25">
      <c r="A340" s="25">
        <v>908</v>
      </c>
      <c r="B340" s="25">
        <v>110503</v>
      </c>
      <c r="C340" s="25" t="s">
        <v>428</v>
      </c>
      <c r="D340" s="25" t="s">
        <v>437</v>
      </c>
      <c r="E340" s="25" t="s">
        <v>438</v>
      </c>
      <c r="F340" s="26">
        <v>4</v>
      </c>
      <c r="G340" s="26">
        <v>1</v>
      </c>
      <c r="H340" s="100">
        <v>4</v>
      </c>
      <c r="I340" s="102" t="s">
        <v>795</v>
      </c>
      <c r="J340" s="101">
        <v>4</v>
      </c>
      <c r="K340" s="63">
        <v>1</v>
      </c>
      <c r="L340" s="64">
        <v>1</v>
      </c>
      <c r="M340" s="26">
        <v>5984</v>
      </c>
      <c r="N340" s="68">
        <v>14.45</v>
      </c>
      <c r="O340" s="103">
        <v>56.684491978609628</v>
      </c>
      <c r="P340" s="71">
        <v>0.89433962264150946</v>
      </c>
      <c r="Q340" s="72">
        <v>265</v>
      </c>
      <c r="R340" s="60">
        <f t="shared" si="126"/>
        <v>0.93105122111235672</v>
      </c>
      <c r="S340" s="108">
        <v>0.98000001907348633</v>
      </c>
      <c r="T340" s="163">
        <v>0</v>
      </c>
      <c r="U340" s="177">
        <f t="shared" si="127"/>
        <v>41</v>
      </c>
      <c r="V340" s="230">
        <v>94</v>
      </c>
      <c r="W340" s="188">
        <v>0</v>
      </c>
      <c r="X340" s="183">
        <v>373</v>
      </c>
      <c r="Y340" s="225">
        <f t="shared" si="128"/>
        <v>7.4999998722757616E-2</v>
      </c>
      <c r="Z340" s="184">
        <v>0.17499999701976776</v>
      </c>
      <c r="AA340" s="152">
        <v>0</v>
      </c>
      <c r="AB340" s="177">
        <f t="shared" si="129"/>
        <v>72</v>
      </c>
      <c r="AC340" s="234">
        <v>168</v>
      </c>
      <c r="AD340" s="31" t="s">
        <v>35</v>
      </c>
      <c r="AE340" s="32" t="s">
        <v>35</v>
      </c>
      <c r="AF340" s="34" t="s">
        <v>35</v>
      </c>
      <c r="AG340" s="31">
        <v>0</v>
      </c>
      <c r="AH340" s="239">
        <f t="shared" si="130"/>
        <v>11</v>
      </c>
      <c r="AI340" s="240">
        <v>25</v>
      </c>
      <c r="AJ340" s="48">
        <v>0</v>
      </c>
      <c r="AK340" s="246">
        <v>6</v>
      </c>
      <c r="AL340" s="247">
        <v>14</v>
      </c>
      <c r="AM340" s="31" t="s">
        <v>35</v>
      </c>
      <c r="AN340" s="32" t="s">
        <v>35</v>
      </c>
      <c r="AO340" s="34" t="s">
        <v>35</v>
      </c>
      <c r="AP340" s="31" t="s">
        <v>35</v>
      </c>
      <c r="AQ340" s="32" t="s">
        <v>35</v>
      </c>
      <c r="AR340" s="34" t="s">
        <v>35</v>
      </c>
      <c r="AS340" s="90">
        <v>0.91943127962085303</v>
      </c>
      <c r="AT340" s="91">
        <v>0.95</v>
      </c>
      <c r="AU340" s="91">
        <v>1</v>
      </c>
      <c r="AV340" s="31">
        <v>0</v>
      </c>
      <c r="AW340" s="252">
        <v>133</v>
      </c>
      <c r="AX340" s="253">
        <v>267</v>
      </c>
      <c r="AY340" s="158">
        <v>0</v>
      </c>
      <c r="AZ340" s="176">
        <f t="shared" si="131"/>
        <v>0</v>
      </c>
      <c r="BA340" s="159">
        <v>1</v>
      </c>
      <c r="BB340" s="31">
        <v>0</v>
      </c>
      <c r="BC340" s="258">
        <v>1</v>
      </c>
      <c r="BD340" s="240">
        <v>3</v>
      </c>
      <c r="BE340" s="31" t="s">
        <v>35</v>
      </c>
      <c r="BF340" s="32" t="s">
        <v>35</v>
      </c>
      <c r="BG340" s="34" t="s">
        <v>35</v>
      </c>
      <c r="BH340" s="83">
        <f t="shared" si="132"/>
        <v>9</v>
      </c>
      <c r="BI340" s="84">
        <f t="shared" si="133"/>
        <v>10</v>
      </c>
      <c r="BK340" s="1">
        <v>1</v>
      </c>
    </row>
    <row r="341" spans="1:63" ht="20.100000000000001" customHeight="1" x14ac:dyDescent="0.25">
      <c r="A341" s="25">
        <v>909</v>
      </c>
      <c r="B341" s="25">
        <v>110507</v>
      </c>
      <c r="C341" s="25" t="s">
        <v>428</v>
      </c>
      <c r="D341" s="25" t="s">
        <v>437</v>
      </c>
      <c r="E341" s="25" t="s">
        <v>439</v>
      </c>
      <c r="F341" s="26">
        <v>5</v>
      </c>
      <c r="G341" s="26">
        <v>2</v>
      </c>
      <c r="H341" s="100">
        <v>6</v>
      </c>
      <c r="I341" s="102" t="s">
        <v>798</v>
      </c>
      <c r="J341" s="101">
        <v>4</v>
      </c>
      <c r="K341" s="63">
        <v>1</v>
      </c>
      <c r="L341" s="64">
        <v>1</v>
      </c>
      <c r="M341" s="26">
        <v>22336</v>
      </c>
      <c r="N341" s="68">
        <v>7.97</v>
      </c>
      <c r="O341" s="103">
        <v>4.2982181931853702</v>
      </c>
      <c r="P341" s="71">
        <v>0.9024154589371981</v>
      </c>
      <c r="Q341" s="72">
        <v>1035</v>
      </c>
      <c r="R341" s="60">
        <f t="shared" si="126"/>
        <v>0.93566598470989304</v>
      </c>
      <c r="S341" s="108">
        <v>0.98000001907348633</v>
      </c>
      <c r="T341" s="163">
        <v>0</v>
      </c>
      <c r="U341" s="177">
        <f t="shared" si="127"/>
        <v>143</v>
      </c>
      <c r="V341" s="230">
        <v>333</v>
      </c>
      <c r="W341" s="188">
        <v>0</v>
      </c>
      <c r="X341" s="183">
        <v>1297</v>
      </c>
      <c r="Y341" s="225">
        <f t="shared" si="128"/>
        <v>9.6428568874086656E-2</v>
      </c>
      <c r="Z341" s="184">
        <v>0.22499999403953552</v>
      </c>
      <c r="AA341" s="152">
        <v>0</v>
      </c>
      <c r="AB341" s="177">
        <f t="shared" si="129"/>
        <v>247</v>
      </c>
      <c r="AC341" s="234">
        <v>575</v>
      </c>
      <c r="AD341" s="31" t="s">
        <v>35</v>
      </c>
      <c r="AE341" s="32" t="s">
        <v>35</v>
      </c>
      <c r="AF341" s="34" t="s">
        <v>35</v>
      </c>
      <c r="AG341" s="31">
        <v>0</v>
      </c>
      <c r="AH341" s="239">
        <f t="shared" si="130"/>
        <v>15</v>
      </c>
      <c r="AI341" s="240">
        <v>35</v>
      </c>
      <c r="AJ341" s="48">
        <v>0</v>
      </c>
      <c r="AK341" s="246">
        <v>6</v>
      </c>
      <c r="AL341" s="247">
        <v>14</v>
      </c>
      <c r="AM341" s="31" t="s">
        <v>35</v>
      </c>
      <c r="AN341" s="32" t="s">
        <v>35</v>
      </c>
      <c r="AO341" s="34" t="s">
        <v>35</v>
      </c>
      <c r="AP341" s="31" t="s">
        <v>35</v>
      </c>
      <c r="AQ341" s="32" t="s">
        <v>35</v>
      </c>
      <c r="AR341" s="34" t="s">
        <v>35</v>
      </c>
      <c r="AS341" s="90">
        <v>0.91724137931034477</v>
      </c>
      <c r="AT341" s="91">
        <v>0.95</v>
      </c>
      <c r="AU341" s="91">
        <v>1</v>
      </c>
      <c r="AV341" s="31">
        <v>0</v>
      </c>
      <c r="AW341" s="252">
        <v>305</v>
      </c>
      <c r="AX341" s="253">
        <v>611</v>
      </c>
      <c r="AY341" s="158" t="s">
        <v>35</v>
      </c>
      <c r="AZ341" s="223" t="str">
        <f t="shared" si="131"/>
        <v>No corresponde</v>
      </c>
      <c r="BA341" s="159" t="s">
        <v>35</v>
      </c>
      <c r="BB341" s="31">
        <v>0</v>
      </c>
      <c r="BC341" s="258">
        <v>1</v>
      </c>
      <c r="BD341" s="240">
        <v>3</v>
      </c>
      <c r="BE341" s="31" t="s">
        <v>35</v>
      </c>
      <c r="BF341" s="32" t="s">
        <v>35</v>
      </c>
      <c r="BG341" s="34" t="s">
        <v>35</v>
      </c>
      <c r="BH341" s="83">
        <f t="shared" si="132"/>
        <v>9</v>
      </c>
      <c r="BI341" s="84">
        <f t="shared" si="133"/>
        <v>9</v>
      </c>
      <c r="BK341" s="1">
        <v>1</v>
      </c>
    </row>
    <row r="342" spans="1:63" ht="20.100000000000001" customHeight="1" x14ac:dyDescent="0.25">
      <c r="A342" s="25">
        <v>911</v>
      </c>
      <c r="B342" s="25">
        <v>120105</v>
      </c>
      <c r="C342" s="25" t="s">
        <v>440</v>
      </c>
      <c r="D342" s="25" t="s">
        <v>441</v>
      </c>
      <c r="E342" s="25" t="s">
        <v>442</v>
      </c>
      <c r="F342" s="26">
        <v>1</v>
      </c>
      <c r="G342" s="26">
        <v>1</v>
      </c>
      <c r="H342" s="100">
        <v>2</v>
      </c>
      <c r="I342" s="102" t="s">
        <v>794</v>
      </c>
      <c r="J342" s="101">
        <v>4</v>
      </c>
      <c r="K342" s="63">
        <v>1</v>
      </c>
      <c r="L342" s="64">
        <v>1</v>
      </c>
      <c r="M342" s="26">
        <v>804</v>
      </c>
      <c r="N342" s="68">
        <v>59.92</v>
      </c>
      <c r="O342" s="103">
        <v>100</v>
      </c>
      <c r="P342" s="71">
        <v>0.58064516129032262</v>
      </c>
      <c r="Q342" s="72">
        <v>31</v>
      </c>
      <c r="R342" s="60">
        <f t="shared" si="126"/>
        <v>0.61278800590796412</v>
      </c>
      <c r="S342" s="108">
        <v>0.65564513206481934</v>
      </c>
      <c r="T342" s="163">
        <v>0</v>
      </c>
      <c r="U342" s="177">
        <f t="shared" si="127"/>
        <v>4</v>
      </c>
      <c r="V342" s="230">
        <v>9</v>
      </c>
      <c r="W342" s="188">
        <v>0.15789473684210525</v>
      </c>
      <c r="X342" s="183">
        <v>38</v>
      </c>
      <c r="Y342" s="225">
        <f t="shared" si="128"/>
        <v>0.2114661627246025</v>
      </c>
      <c r="Z342" s="184">
        <v>0.28289473056793213</v>
      </c>
      <c r="AA342" s="152">
        <v>0</v>
      </c>
      <c r="AB342" s="177">
        <f t="shared" si="129"/>
        <v>15</v>
      </c>
      <c r="AC342" s="234">
        <v>33</v>
      </c>
      <c r="AD342" s="155">
        <v>0</v>
      </c>
      <c r="AE342" s="221">
        <f t="shared" ref="AE342:AE368" si="134">((AF342-AD342)*3/7)+AD342</f>
        <v>2.142857142857143E-3</v>
      </c>
      <c r="AF342" s="222">
        <v>5.0000000000000001E-3</v>
      </c>
      <c r="AG342" s="31">
        <v>0</v>
      </c>
      <c r="AH342" s="239">
        <f t="shared" si="130"/>
        <v>3</v>
      </c>
      <c r="AI342" s="240">
        <v>5</v>
      </c>
      <c r="AJ342" s="48">
        <v>0</v>
      </c>
      <c r="AK342" s="246">
        <v>6</v>
      </c>
      <c r="AL342" s="247">
        <v>14</v>
      </c>
      <c r="AM342" s="31" t="s">
        <v>35</v>
      </c>
      <c r="AN342" s="32" t="s">
        <v>35</v>
      </c>
      <c r="AO342" s="34" t="s">
        <v>35</v>
      </c>
      <c r="AP342" s="31" t="s">
        <v>35</v>
      </c>
      <c r="AQ342" s="32" t="s">
        <v>35</v>
      </c>
      <c r="AR342" s="34" t="s">
        <v>35</v>
      </c>
      <c r="AS342" s="90">
        <v>0.97368421052631582</v>
      </c>
      <c r="AT342" s="91">
        <v>1</v>
      </c>
      <c r="AU342" s="91">
        <v>1</v>
      </c>
      <c r="AV342" s="31">
        <v>0</v>
      </c>
      <c r="AW342" s="252">
        <v>85</v>
      </c>
      <c r="AX342" s="253">
        <v>171</v>
      </c>
      <c r="AY342" s="158">
        <v>0</v>
      </c>
      <c r="AZ342" s="176">
        <f t="shared" si="131"/>
        <v>0</v>
      </c>
      <c r="BA342" s="159">
        <v>1</v>
      </c>
      <c r="BB342" s="31">
        <v>0</v>
      </c>
      <c r="BC342" s="258">
        <v>1</v>
      </c>
      <c r="BD342" s="240">
        <v>3</v>
      </c>
      <c r="BE342" s="31" t="s">
        <v>35</v>
      </c>
      <c r="BF342" s="32" t="s">
        <v>35</v>
      </c>
      <c r="BG342" s="34" t="s">
        <v>35</v>
      </c>
      <c r="BH342" s="83">
        <f t="shared" si="132"/>
        <v>10</v>
      </c>
      <c r="BI342" s="84">
        <f t="shared" si="133"/>
        <v>11</v>
      </c>
      <c r="BK342" s="1">
        <v>1</v>
      </c>
    </row>
    <row r="343" spans="1:63" ht="20.100000000000001" customHeight="1" x14ac:dyDescent="0.25">
      <c r="A343" s="25">
        <v>913</v>
      </c>
      <c r="B343" s="25">
        <v>120108</v>
      </c>
      <c r="C343" s="25" t="s">
        <v>440</v>
      </c>
      <c r="D343" s="25" t="s">
        <v>441</v>
      </c>
      <c r="E343" s="25" t="s">
        <v>443</v>
      </c>
      <c r="F343" s="26">
        <v>1</v>
      </c>
      <c r="G343" s="26">
        <v>1</v>
      </c>
      <c r="H343" s="100">
        <v>3</v>
      </c>
      <c r="I343" s="101" t="s">
        <v>796</v>
      </c>
      <c r="J343" s="101">
        <v>4</v>
      </c>
      <c r="K343" s="63">
        <v>1</v>
      </c>
      <c r="L343" s="64">
        <v>1</v>
      </c>
      <c r="M343" s="26">
        <v>1329</v>
      </c>
      <c r="N343" s="68">
        <v>45.85</v>
      </c>
      <c r="O343" s="103">
        <v>100</v>
      </c>
      <c r="P343" s="71">
        <v>0.65517241379310343</v>
      </c>
      <c r="Q343" s="72">
        <v>29</v>
      </c>
      <c r="R343" s="60">
        <f t="shared" si="126"/>
        <v>0.69802956422561491</v>
      </c>
      <c r="S343" s="108">
        <v>0.75517243146896362</v>
      </c>
      <c r="T343" s="163">
        <v>0</v>
      </c>
      <c r="U343" s="177">
        <f t="shared" si="127"/>
        <v>6</v>
      </c>
      <c r="V343" s="230">
        <v>14</v>
      </c>
      <c r="W343" s="188">
        <v>5.2631578947368418E-2</v>
      </c>
      <c r="X343" s="183">
        <v>38</v>
      </c>
      <c r="Y343" s="225">
        <f t="shared" si="128"/>
        <v>0.11691729276251972</v>
      </c>
      <c r="Z343" s="184">
        <v>0.20263157784938812</v>
      </c>
      <c r="AA343" s="152">
        <v>0</v>
      </c>
      <c r="AB343" s="177">
        <f t="shared" si="129"/>
        <v>20</v>
      </c>
      <c r="AC343" s="234">
        <v>45</v>
      </c>
      <c r="AD343" s="31" t="s">
        <v>35</v>
      </c>
      <c r="AE343" s="32" t="s">
        <v>35</v>
      </c>
      <c r="AF343" s="34" t="s">
        <v>35</v>
      </c>
      <c r="AG343" s="31">
        <v>0</v>
      </c>
      <c r="AH343" s="239">
        <f t="shared" si="130"/>
        <v>3</v>
      </c>
      <c r="AI343" s="240">
        <v>5</v>
      </c>
      <c r="AJ343" s="48">
        <v>0</v>
      </c>
      <c r="AK343" s="246">
        <v>6</v>
      </c>
      <c r="AL343" s="247">
        <v>14</v>
      </c>
      <c r="AM343" s="31" t="s">
        <v>35</v>
      </c>
      <c r="AN343" s="32" t="s">
        <v>35</v>
      </c>
      <c r="AO343" s="34" t="s">
        <v>35</v>
      </c>
      <c r="AP343" s="31" t="s">
        <v>35</v>
      </c>
      <c r="AQ343" s="32" t="s">
        <v>35</v>
      </c>
      <c r="AR343" s="34" t="s">
        <v>35</v>
      </c>
      <c r="AS343" s="90">
        <v>0.18181818181818182</v>
      </c>
      <c r="AT343" s="91">
        <v>0.7</v>
      </c>
      <c r="AU343" s="91">
        <v>0.8</v>
      </c>
      <c r="AV343" s="31">
        <v>0</v>
      </c>
      <c r="AW343" s="252">
        <v>118</v>
      </c>
      <c r="AX343" s="253">
        <v>237</v>
      </c>
      <c r="AY343" s="158">
        <v>0</v>
      </c>
      <c r="AZ343" s="176">
        <f t="shared" si="131"/>
        <v>0</v>
      </c>
      <c r="BA343" s="159">
        <v>1</v>
      </c>
      <c r="BB343" s="31">
        <v>0</v>
      </c>
      <c r="BC343" s="258">
        <v>1</v>
      </c>
      <c r="BD343" s="240">
        <v>3</v>
      </c>
      <c r="BE343" s="31" t="s">
        <v>35</v>
      </c>
      <c r="BF343" s="32" t="s">
        <v>35</v>
      </c>
      <c r="BG343" s="34" t="s">
        <v>35</v>
      </c>
      <c r="BH343" s="83">
        <f t="shared" si="132"/>
        <v>9</v>
      </c>
      <c r="BI343" s="84">
        <f t="shared" si="133"/>
        <v>10</v>
      </c>
      <c r="BK343" s="1">
        <v>1</v>
      </c>
    </row>
    <row r="344" spans="1:63" ht="20.100000000000001" customHeight="1" x14ac:dyDescent="0.25">
      <c r="A344" s="25">
        <v>915</v>
      </c>
      <c r="B344" s="25">
        <v>120112</v>
      </c>
      <c r="C344" s="25" t="s">
        <v>440</v>
      </c>
      <c r="D344" s="25" t="s">
        <v>441</v>
      </c>
      <c r="E344" s="25" t="s">
        <v>268</v>
      </c>
      <c r="F344" s="26">
        <v>1</v>
      </c>
      <c r="G344" s="26">
        <v>1</v>
      </c>
      <c r="H344" s="100">
        <v>3</v>
      </c>
      <c r="I344" s="101" t="s">
        <v>796</v>
      </c>
      <c r="J344" s="101">
        <v>3</v>
      </c>
      <c r="K344" s="63">
        <v>0</v>
      </c>
      <c r="L344" s="64">
        <v>0</v>
      </c>
      <c r="M344" s="26">
        <v>2053</v>
      </c>
      <c r="N344" s="68">
        <v>43.53</v>
      </c>
      <c r="O344" s="103">
        <v>100</v>
      </c>
      <c r="P344" s="71">
        <v>0.6470588235294118</v>
      </c>
      <c r="Q344" s="72">
        <v>34</v>
      </c>
      <c r="R344" s="60">
        <f t="shared" si="126"/>
        <v>0.68991596007547462</v>
      </c>
      <c r="S344" s="108">
        <v>0.74705880880355835</v>
      </c>
      <c r="T344" s="163">
        <v>0</v>
      </c>
      <c r="U344" s="177">
        <f t="shared" si="127"/>
        <v>4</v>
      </c>
      <c r="V344" s="230">
        <v>9</v>
      </c>
      <c r="W344" s="188">
        <v>0</v>
      </c>
      <c r="X344" s="183">
        <v>29</v>
      </c>
      <c r="Y344" s="225">
        <f t="shared" si="128"/>
        <v>6.4285716840199056E-2</v>
      </c>
      <c r="Z344" s="184">
        <v>0.15000000596046448</v>
      </c>
      <c r="AA344" s="152">
        <v>0</v>
      </c>
      <c r="AB344" s="177">
        <f t="shared" si="129"/>
        <v>12</v>
      </c>
      <c r="AC344" s="234">
        <v>26</v>
      </c>
      <c r="AD344" s="31" t="s">
        <v>35</v>
      </c>
      <c r="AE344" s="32" t="s">
        <v>35</v>
      </c>
      <c r="AF344" s="34" t="s">
        <v>35</v>
      </c>
      <c r="AG344" s="31">
        <v>0</v>
      </c>
      <c r="AH344" s="239">
        <f t="shared" si="130"/>
        <v>11</v>
      </c>
      <c r="AI344" s="240">
        <v>25</v>
      </c>
      <c r="AJ344" s="48">
        <v>0</v>
      </c>
      <c r="AK344" s="246">
        <v>2</v>
      </c>
      <c r="AL344" s="247">
        <v>10</v>
      </c>
      <c r="AM344" s="31" t="s">
        <v>35</v>
      </c>
      <c r="AN344" s="32" t="s">
        <v>35</v>
      </c>
      <c r="AO344" s="34" t="s">
        <v>35</v>
      </c>
      <c r="AP344" s="31" t="s">
        <v>35</v>
      </c>
      <c r="AQ344" s="32" t="s">
        <v>35</v>
      </c>
      <c r="AR344" s="34" t="s">
        <v>35</v>
      </c>
      <c r="AS344" s="90">
        <v>0</v>
      </c>
      <c r="AT344" s="91">
        <v>0.7</v>
      </c>
      <c r="AU344" s="91">
        <v>0.8</v>
      </c>
      <c r="AV344" s="31">
        <v>0</v>
      </c>
      <c r="AW344" s="252">
        <v>85</v>
      </c>
      <c r="AX344" s="253">
        <v>171</v>
      </c>
      <c r="AY344" s="158">
        <v>0</v>
      </c>
      <c r="AZ344" s="176">
        <f t="shared" si="131"/>
        <v>0</v>
      </c>
      <c r="BA344" s="159">
        <v>1</v>
      </c>
      <c r="BB344" s="31">
        <v>0</v>
      </c>
      <c r="BC344" s="258">
        <v>1</v>
      </c>
      <c r="BD344" s="240">
        <v>3</v>
      </c>
      <c r="BE344" s="31" t="s">
        <v>35</v>
      </c>
      <c r="BF344" s="32" t="s">
        <v>35</v>
      </c>
      <c r="BG344" s="34" t="s">
        <v>35</v>
      </c>
      <c r="BH344" s="83">
        <f t="shared" si="132"/>
        <v>9</v>
      </c>
      <c r="BI344" s="84">
        <f t="shared" si="133"/>
        <v>10</v>
      </c>
      <c r="BK344" s="1">
        <v>1</v>
      </c>
    </row>
    <row r="345" spans="1:63" ht="20.100000000000001" customHeight="1" x14ac:dyDescent="0.25">
      <c r="A345" s="25">
        <v>918</v>
      </c>
      <c r="B345" s="25">
        <v>120120</v>
      </c>
      <c r="C345" s="25" t="s">
        <v>440</v>
      </c>
      <c r="D345" s="25" t="s">
        <v>441</v>
      </c>
      <c r="E345" s="25" t="s">
        <v>444</v>
      </c>
      <c r="F345" s="26">
        <v>1</v>
      </c>
      <c r="G345" s="26">
        <v>1</v>
      </c>
      <c r="H345" s="100">
        <v>2</v>
      </c>
      <c r="I345" s="102" t="s">
        <v>794</v>
      </c>
      <c r="J345" s="101">
        <v>3</v>
      </c>
      <c r="K345" s="63">
        <v>0</v>
      </c>
      <c r="L345" s="64">
        <v>0</v>
      </c>
      <c r="M345" s="26">
        <v>836</v>
      </c>
      <c r="N345" s="68">
        <v>53.51</v>
      </c>
      <c r="O345" s="103">
        <v>100</v>
      </c>
      <c r="P345" s="71">
        <v>0.76470588235294112</v>
      </c>
      <c r="Q345" s="72">
        <v>17</v>
      </c>
      <c r="R345" s="60">
        <f t="shared" si="126"/>
        <v>0.79684874039738118</v>
      </c>
      <c r="S345" s="108">
        <v>0.83970588445663452</v>
      </c>
      <c r="T345" s="163">
        <v>0</v>
      </c>
      <c r="U345" s="177">
        <f t="shared" si="127"/>
        <v>3</v>
      </c>
      <c r="V345" s="230">
        <v>7</v>
      </c>
      <c r="W345" s="188">
        <v>0.34782608695652173</v>
      </c>
      <c r="X345" s="183">
        <v>23</v>
      </c>
      <c r="Y345" s="225">
        <f t="shared" si="128"/>
        <v>0.40139751830456422</v>
      </c>
      <c r="Z345" s="184">
        <v>0.47282609343528748</v>
      </c>
      <c r="AA345" s="152">
        <v>0</v>
      </c>
      <c r="AB345" s="177">
        <f t="shared" si="129"/>
        <v>15</v>
      </c>
      <c r="AC345" s="234">
        <v>35</v>
      </c>
      <c r="AD345" s="155">
        <v>0</v>
      </c>
      <c r="AE345" s="221">
        <f t="shared" si="134"/>
        <v>2.142857142857143E-3</v>
      </c>
      <c r="AF345" s="222">
        <v>5.0000000000000001E-3</v>
      </c>
      <c r="AG345" s="31">
        <v>0</v>
      </c>
      <c r="AH345" s="239">
        <f t="shared" si="130"/>
        <v>3</v>
      </c>
      <c r="AI345" s="240">
        <v>5</v>
      </c>
      <c r="AJ345" s="48">
        <v>0</v>
      </c>
      <c r="AK345" s="246">
        <v>6</v>
      </c>
      <c r="AL345" s="247">
        <v>14</v>
      </c>
      <c r="AM345" s="31" t="s">
        <v>35</v>
      </c>
      <c r="AN345" s="32" t="s">
        <v>35</v>
      </c>
      <c r="AO345" s="34" t="s">
        <v>35</v>
      </c>
      <c r="AP345" s="31" t="s">
        <v>35</v>
      </c>
      <c r="AQ345" s="32" t="s">
        <v>35</v>
      </c>
      <c r="AR345" s="34" t="s">
        <v>35</v>
      </c>
      <c r="AS345" s="90">
        <v>0.84615384615384615</v>
      </c>
      <c r="AT345" s="91">
        <v>0.9</v>
      </c>
      <c r="AU345" s="91">
        <v>0.95</v>
      </c>
      <c r="AV345" s="31">
        <v>0</v>
      </c>
      <c r="AW345" s="252">
        <v>57</v>
      </c>
      <c r="AX345" s="253">
        <v>115</v>
      </c>
      <c r="AY345" s="158">
        <v>0</v>
      </c>
      <c r="AZ345" s="176">
        <f t="shared" si="131"/>
        <v>0</v>
      </c>
      <c r="BA345" s="159">
        <v>1</v>
      </c>
      <c r="BB345" s="31">
        <v>0</v>
      </c>
      <c r="BC345" s="258">
        <v>1</v>
      </c>
      <c r="BD345" s="240">
        <v>3</v>
      </c>
      <c r="BE345" s="31" t="s">
        <v>35</v>
      </c>
      <c r="BF345" s="32" t="s">
        <v>35</v>
      </c>
      <c r="BG345" s="34" t="s">
        <v>35</v>
      </c>
      <c r="BH345" s="83">
        <f t="shared" si="132"/>
        <v>10</v>
      </c>
      <c r="BI345" s="84">
        <f t="shared" si="133"/>
        <v>11</v>
      </c>
      <c r="BK345" s="1">
        <v>1</v>
      </c>
    </row>
    <row r="346" spans="1:63" ht="20.100000000000001" customHeight="1" x14ac:dyDescent="0.25">
      <c r="A346" s="25">
        <v>919</v>
      </c>
      <c r="B346" s="25">
        <v>120122</v>
      </c>
      <c r="C346" s="25" t="s">
        <v>440</v>
      </c>
      <c r="D346" s="25" t="s">
        <v>441</v>
      </c>
      <c r="E346" s="25" t="s">
        <v>445</v>
      </c>
      <c r="F346" s="26">
        <v>2</v>
      </c>
      <c r="G346" s="26">
        <v>2</v>
      </c>
      <c r="H346" s="100">
        <v>5</v>
      </c>
      <c r="I346" s="102" t="s">
        <v>797</v>
      </c>
      <c r="J346" s="101">
        <v>4</v>
      </c>
      <c r="K346" s="63">
        <v>1</v>
      </c>
      <c r="L346" s="64">
        <v>1</v>
      </c>
      <c r="M346" s="26">
        <v>2489</v>
      </c>
      <c r="N346" s="68">
        <v>35.26</v>
      </c>
      <c r="O346" s="103">
        <v>100</v>
      </c>
      <c r="P346" s="71">
        <v>0.76249999999999996</v>
      </c>
      <c r="Q346" s="72">
        <v>80</v>
      </c>
      <c r="R346" s="60">
        <f t="shared" si="126"/>
        <v>0.8267857245036534</v>
      </c>
      <c r="S346" s="108">
        <v>0.91250002384185791</v>
      </c>
      <c r="T346" s="163">
        <v>0</v>
      </c>
      <c r="U346" s="177">
        <f t="shared" si="127"/>
        <v>14</v>
      </c>
      <c r="V346" s="230">
        <v>31</v>
      </c>
      <c r="W346" s="188">
        <v>0</v>
      </c>
      <c r="X346" s="183">
        <v>93</v>
      </c>
      <c r="Y346" s="225">
        <f t="shared" si="128"/>
        <v>8.5714286991528096E-2</v>
      </c>
      <c r="Z346" s="184">
        <v>0.20000000298023224</v>
      </c>
      <c r="AA346" s="152">
        <v>0</v>
      </c>
      <c r="AB346" s="177">
        <f t="shared" si="129"/>
        <v>36</v>
      </c>
      <c r="AC346" s="234">
        <v>82</v>
      </c>
      <c r="AD346" s="31" t="s">
        <v>35</v>
      </c>
      <c r="AE346" s="32" t="s">
        <v>35</v>
      </c>
      <c r="AF346" s="34" t="s">
        <v>35</v>
      </c>
      <c r="AG346" s="31">
        <v>0</v>
      </c>
      <c r="AH346" s="239">
        <f t="shared" si="130"/>
        <v>7</v>
      </c>
      <c r="AI346" s="240">
        <v>15</v>
      </c>
      <c r="AJ346" s="48">
        <v>0</v>
      </c>
      <c r="AK346" s="246">
        <v>6</v>
      </c>
      <c r="AL346" s="247">
        <v>14</v>
      </c>
      <c r="AM346" s="31" t="s">
        <v>35</v>
      </c>
      <c r="AN346" s="32" t="s">
        <v>35</v>
      </c>
      <c r="AO346" s="34" t="s">
        <v>35</v>
      </c>
      <c r="AP346" s="31" t="s">
        <v>35</v>
      </c>
      <c r="AQ346" s="32" t="s">
        <v>35</v>
      </c>
      <c r="AR346" s="34" t="s">
        <v>35</v>
      </c>
      <c r="AS346" s="90">
        <v>0.64444444444444449</v>
      </c>
      <c r="AT346" s="91">
        <v>0.8</v>
      </c>
      <c r="AU346" s="91">
        <v>0.9</v>
      </c>
      <c r="AV346" s="31">
        <v>0</v>
      </c>
      <c r="AW346" s="252">
        <v>100</v>
      </c>
      <c r="AX346" s="253">
        <v>200</v>
      </c>
      <c r="AY346" s="158">
        <v>0</v>
      </c>
      <c r="AZ346" s="176">
        <f t="shared" si="131"/>
        <v>0</v>
      </c>
      <c r="BA346" s="159">
        <v>1</v>
      </c>
      <c r="BB346" s="31">
        <v>0</v>
      </c>
      <c r="BC346" s="258">
        <v>1</v>
      </c>
      <c r="BD346" s="240">
        <v>3</v>
      </c>
      <c r="BE346" s="31" t="s">
        <v>35</v>
      </c>
      <c r="BF346" s="32" t="s">
        <v>35</v>
      </c>
      <c r="BG346" s="34" t="s">
        <v>35</v>
      </c>
      <c r="BH346" s="83">
        <f t="shared" si="132"/>
        <v>9</v>
      </c>
      <c r="BI346" s="84">
        <f t="shared" si="133"/>
        <v>10</v>
      </c>
      <c r="BK346" s="1">
        <v>1</v>
      </c>
    </row>
    <row r="347" spans="1:63" ht="20.100000000000001" customHeight="1" x14ac:dyDescent="0.25">
      <c r="A347" s="25">
        <v>922</v>
      </c>
      <c r="B347" s="25">
        <v>120127</v>
      </c>
      <c r="C347" s="25" t="s">
        <v>440</v>
      </c>
      <c r="D347" s="25" t="s">
        <v>441</v>
      </c>
      <c r="E347" s="25" t="s">
        <v>446</v>
      </c>
      <c r="F347" s="26">
        <v>2</v>
      </c>
      <c r="G347" s="26">
        <v>2</v>
      </c>
      <c r="H347" s="100">
        <v>5</v>
      </c>
      <c r="I347" s="102" t="s">
        <v>797</v>
      </c>
      <c r="J347" s="101">
        <v>4</v>
      </c>
      <c r="K347" s="63">
        <v>1</v>
      </c>
      <c r="L347" s="64">
        <v>1</v>
      </c>
      <c r="M347" s="26">
        <v>1733</v>
      </c>
      <c r="N347" s="68">
        <v>29.23</v>
      </c>
      <c r="O347" s="103">
        <v>100</v>
      </c>
      <c r="P347" s="71">
        <v>0.61538461538461542</v>
      </c>
      <c r="Q347" s="72">
        <v>52</v>
      </c>
      <c r="R347" s="60">
        <f t="shared" si="126"/>
        <v>0.67967032927733206</v>
      </c>
      <c r="S347" s="108">
        <v>0.76538461446762085</v>
      </c>
      <c r="T347" s="163">
        <v>0</v>
      </c>
      <c r="U347" s="177">
        <f t="shared" si="127"/>
        <v>14</v>
      </c>
      <c r="V347" s="230">
        <v>31</v>
      </c>
      <c r="W347" s="188">
        <v>7.8651685393258425E-2</v>
      </c>
      <c r="X347" s="183">
        <v>89</v>
      </c>
      <c r="Y347" s="225">
        <f t="shared" si="128"/>
        <v>0.16436597073441717</v>
      </c>
      <c r="Z347" s="184">
        <v>0.27865168452262878</v>
      </c>
      <c r="AA347" s="152">
        <v>0</v>
      </c>
      <c r="AB347" s="177">
        <f t="shared" si="129"/>
        <v>24</v>
      </c>
      <c r="AC347" s="234">
        <v>55</v>
      </c>
      <c r="AD347" s="31" t="s">
        <v>35</v>
      </c>
      <c r="AE347" s="32" t="s">
        <v>35</v>
      </c>
      <c r="AF347" s="34" t="s">
        <v>35</v>
      </c>
      <c r="AG347" s="31">
        <v>0</v>
      </c>
      <c r="AH347" s="239">
        <f t="shared" si="130"/>
        <v>7</v>
      </c>
      <c r="AI347" s="240">
        <v>15</v>
      </c>
      <c r="AJ347" s="48">
        <v>0</v>
      </c>
      <c r="AK347" s="246">
        <v>2</v>
      </c>
      <c r="AL347" s="247">
        <v>10</v>
      </c>
      <c r="AM347" s="31" t="s">
        <v>35</v>
      </c>
      <c r="AN347" s="32" t="s">
        <v>35</v>
      </c>
      <c r="AO347" s="34" t="s">
        <v>35</v>
      </c>
      <c r="AP347" s="31" t="s">
        <v>35</v>
      </c>
      <c r="AQ347" s="32" t="s">
        <v>35</v>
      </c>
      <c r="AR347" s="34" t="s">
        <v>35</v>
      </c>
      <c r="AS347" s="90">
        <v>0.63783783783783787</v>
      </c>
      <c r="AT347" s="91">
        <v>0.8</v>
      </c>
      <c r="AU347" s="91">
        <v>0.9</v>
      </c>
      <c r="AV347" s="31">
        <v>0</v>
      </c>
      <c r="AW347" s="252">
        <v>76</v>
      </c>
      <c r="AX347" s="253">
        <v>152</v>
      </c>
      <c r="AY347" s="158">
        <v>0</v>
      </c>
      <c r="AZ347" s="176">
        <f t="shared" si="131"/>
        <v>0</v>
      </c>
      <c r="BA347" s="159">
        <v>1</v>
      </c>
      <c r="BB347" s="31">
        <v>0</v>
      </c>
      <c r="BC347" s="258">
        <v>1</v>
      </c>
      <c r="BD347" s="240">
        <v>3</v>
      </c>
      <c r="BE347" s="31" t="s">
        <v>35</v>
      </c>
      <c r="BF347" s="32" t="s">
        <v>35</v>
      </c>
      <c r="BG347" s="34" t="s">
        <v>35</v>
      </c>
      <c r="BH347" s="83">
        <f t="shared" si="132"/>
        <v>9</v>
      </c>
      <c r="BI347" s="84">
        <f t="shared" si="133"/>
        <v>10</v>
      </c>
      <c r="BK347" s="1">
        <v>1</v>
      </c>
    </row>
    <row r="348" spans="1:63" ht="20.100000000000001" customHeight="1" x14ac:dyDescent="0.25">
      <c r="A348" s="25">
        <v>924</v>
      </c>
      <c r="B348" s="25">
        <v>120133</v>
      </c>
      <c r="C348" s="25" t="s">
        <v>440</v>
      </c>
      <c r="D348" s="25" t="s">
        <v>441</v>
      </c>
      <c r="E348" s="25" t="s">
        <v>447</v>
      </c>
      <c r="F348" s="26">
        <v>2</v>
      </c>
      <c r="G348" s="26">
        <v>2</v>
      </c>
      <c r="H348" s="100">
        <v>4</v>
      </c>
      <c r="I348" s="102" t="s">
        <v>795</v>
      </c>
      <c r="J348" s="101">
        <v>3</v>
      </c>
      <c r="K348" s="63">
        <v>0</v>
      </c>
      <c r="L348" s="64">
        <v>0</v>
      </c>
      <c r="M348" s="26">
        <v>12788</v>
      </c>
      <c r="N348" s="68">
        <v>29.7</v>
      </c>
      <c r="O348" s="103">
        <v>42.916321458160731</v>
      </c>
      <c r="P348" s="71">
        <v>0.68</v>
      </c>
      <c r="Q348" s="72">
        <v>850</v>
      </c>
      <c r="R348" s="60">
        <f t="shared" si="126"/>
        <v>0.73357143163681038</v>
      </c>
      <c r="S348" s="108">
        <v>0.80500000715255737</v>
      </c>
      <c r="T348" s="163">
        <v>0</v>
      </c>
      <c r="U348" s="177">
        <f t="shared" si="127"/>
        <v>89</v>
      </c>
      <c r="V348" s="230">
        <v>207</v>
      </c>
      <c r="W348" s="188">
        <v>0</v>
      </c>
      <c r="X348" s="183">
        <v>817</v>
      </c>
      <c r="Y348" s="225">
        <f t="shared" si="128"/>
        <v>7.4999998722757616E-2</v>
      </c>
      <c r="Z348" s="184">
        <v>0.17499999701976776</v>
      </c>
      <c r="AA348" s="152">
        <v>0</v>
      </c>
      <c r="AB348" s="177">
        <f t="shared" si="129"/>
        <v>217</v>
      </c>
      <c r="AC348" s="234">
        <v>505</v>
      </c>
      <c r="AD348" s="31" t="s">
        <v>35</v>
      </c>
      <c r="AE348" s="32" t="s">
        <v>35</v>
      </c>
      <c r="AF348" s="34" t="s">
        <v>35</v>
      </c>
      <c r="AG348" s="31">
        <v>0</v>
      </c>
      <c r="AH348" s="239">
        <f t="shared" si="130"/>
        <v>15</v>
      </c>
      <c r="AI348" s="240">
        <v>35</v>
      </c>
      <c r="AJ348" s="48">
        <v>0</v>
      </c>
      <c r="AK348" s="246">
        <v>2</v>
      </c>
      <c r="AL348" s="247">
        <v>10</v>
      </c>
      <c r="AM348" s="31" t="s">
        <v>35</v>
      </c>
      <c r="AN348" s="32" t="s">
        <v>35</v>
      </c>
      <c r="AO348" s="34" t="s">
        <v>35</v>
      </c>
      <c r="AP348" s="31" t="s">
        <v>35</v>
      </c>
      <c r="AQ348" s="32" t="s">
        <v>35</v>
      </c>
      <c r="AR348" s="34" t="s">
        <v>35</v>
      </c>
      <c r="AS348" s="90">
        <v>0.84203980099502485</v>
      </c>
      <c r="AT348" s="91">
        <v>0.9</v>
      </c>
      <c r="AU348" s="91">
        <v>0.95</v>
      </c>
      <c r="AV348" s="31">
        <v>0</v>
      </c>
      <c r="AW348" s="252">
        <v>310</v>
      </c>
      <c r="AX348" s="253">
        <v>621</v>
      </c>
      <c r="AY348" s="158" t="s">
        <v>35</v>
      </c>
      <c r="AZ348" s="223" t="str">
        <f t="shared" si="131"/>
        <v>No corresponde</v>
      </c>
      <c r="BA348" s="159" t="s">
        <v>35</v>
      </c>
      <c r="BB348" s="31">
        <v>0</v>
      </c>
      <c r="BC348" s="258">
        <v>1</v>
      </c>
      <c r="BD348" s="240">
        <v>3</v>
      </c>
      <c r="BE348" s="31" t="s">
        <v>35</v>
      </c>
      <c r="BF348" s="32" t="s">
        <v>35</v>
      </c>
      <c r="BG348" s="34" t="s">
        <v>35</v>
      </c>
      <c r="BH348" s="83">
        <f t="shared" si="132"/>
        <v>9</v>
      </c>
      <c r="BI348" s="84">
        <f t="shared" si="133"/>
        <v>9</v>
      </c>
      <c r="BK348" s="1">
        <v>1</v>
      </c>
    </row>
    <row r="349" spans="1:63" ht="20.100000000000001" customHeight="1" x14ac:dyDescent="0.25">
      <c r="A349" s="25">
        <v>925</v>
      </c>
      <c r="B349" s="25">
        <v>120134</v>
      </c>
      <c r="C349" s="25" t="s">
        <v>440</v>
      </c>
      <c r="D349" s="25" t="s">
        <v>441</v>
      </c>
      <c r="E349" s="25" t="s">
        <v>448</v>
      </c>
      <c r="F349" s="26">
        <v>2</v>
      </c>
      <c r="G349" s="26">
        <v>2</v>
      </c>
      <c r="H349" s="100">
        <v>6</v>
      </c>
      <c r="I349" s="102" t="s">
        <v>798</v>
      </c>
      <c r="J349" s="101">
        <v>4</v>
      </c>
      <c r="K349" s="63">
        <v>1</v>
      </c>
      <c r="L349" s="64">
        <v>1</v>
      </c>
      <c r="M349" s="26">
        <v>8108</v>
      </c>
      <c r="N349" s="68">
        <v>26.7</v>
      </c>
      <c r="O349" s="103">
        <v>8.742886704604242</v>
      </c>
      <c r="P349" s="71">
        <v>0.82439024390243898</v>
      </c>
      <c r="Q349" s="72">
        <v>410</v>
      </c>
      <c r="R349" s="60">
        <f t="shared" si="126"/>
        <v>0.89108014754717357</v>
      </c>
      <c r="S349" s="108">
        <v>0.98000001907348633</v>
      </c>
      <c r="T349" s="163">
        <v>0</v>
      </c>
      <c r="U349" s="177">
        <f t="shared" si="127"/>
        <v>49</v>
      </c>
      <c r="V349" s="230">
        <v>114</v>
      </c>
      <c r="W349" s="188">
        <v>0</v>
      </c>
      <c r="X349" s="183">
        <v>500</v>
      </c>
      <c r="Y349" s="225">
        <f t="shared" si="128"/>
        <v>9.6428568874086656E-2</v>
      </c>
      <c r="Z349" s="184">
        <v>0.22499999403953552</v>
      </c>
      <c r="AA349" s="152">
        <v>0</v>
      </c>
      <c r="AB349" s="177">
        <f t="shared" si="129"/>
        <v>138</v>
      </c>
      <c r="AC349" s="234">
        <v>320</v>
      </c>
      <c r="AD349" s="31" t="s">
        <v>35</v>
      </c>
      <c r="AE349" s="32" t="s">
        <v>35</v>
      </c>
      <c r="AF349" s="34" t="s">
        <v>35</v>
      </c>
      <c r="AG349" s="31">
        <v>0</v>
      </c>
      <c r="AH349" s="239">
        <f t="shared" si="130"/>
        <v>11</v>
      </c>
      <c r="AI349" s="240">
        <v>25</v>
      </c>
      <c r="AJ349" s="48">
        <v>0</v>
      </c>
      <c r="AK349" s="246">
        <v>6</v>
      </c>
      <c r="AL349" s="247">
        <v>14</v>
      </c>
      <c r="AM349" s="31" t="s">
        <v>35</v>
      </c>
      <c r="AN349" s="32" t="s">
        <v>35</v>
      </c>
      <c r="AO349" s="34" t="s">
        <v>35</v>
      </c>
      <c r="AP349" s="31" t="s">
        <v>35</v>
      </c>
      <c r="AQ349" s="32" t="s">
        <v>35</v>
      </c>
      <c r="AR349" s="34" t="s">
        <v>35</v>
      </c>
      <c r="AS349" s="90">
        <v>0.86885245901639341</v>
      </c>
      <c r="AT349" s="91">
        <v>0.9</v>
      </c>
      <c r="AU349" s="91">
        <v>0.95</v>
      </c>
      <c r="AV349" s="31">
        <v>0</v>
      </c>
      <c r="AW349" s="252">
        <v>213</v>
      </c>
      <c r="AX349" s="253">
        <v>426</v>
      </c>
      <c r="AY349" s="158" t="s">
        <v>35</v>
      </c>
      <c r="AZ349" s="223" t="str">
        <f t="shared" si="131"/>
        <v>No corresponde</v>
      </c>
      <c r="BA349" s="159" t="s">
        <v>35</v>
      </c>
      <c r="BB349" s="31">
        <v>0</v>
      </c>
      <c r="BC349" s="258">
        <v>1</v>
      </c>
      <c r="BD349" s="240">
        <v>3</v>
      </c>
      <c r="BE349" s="31" t="s">
        <v>35</v>
      </c>
      <c r="BF349" s="32" t="s">
        <v>35</v>
      </c>
      <c r="BG349" s="34" t="s">
        <v>35</v>
      </c>
      <c r="BH349" s="83">
        <f t="shared" si="132"/>
        <v>9</v>
      </c>
      <c r="BI349" s="84">
        <f t="shared" si="133"/>
        <v>9</v>
      </c>
      <c r="BK349" s="1">
        <v>1</v>
      </c>
    </row>
    <row r="350" spans="1:63" ht="20.100000000000001" customHeight="1" x14ac:dyDescent="0.25">
      <c r="A350" s="25">
        <v>927</v>
      </c>
      <c r="B350" s="25">
        <v>120136</v>
      </c>
      <c r="C350" s="25" t="s">
        <v>440</v>
      </c>
      <c r="D350" s="25" t="s">
        <v>441</v>
      </c>
      <c r="E350" s="25" t="s">
        <v>449</v>
      </c>
      <c r="F350" s="26">
        <v>2</v>
      </c>
      <c r="G350" s="26">
        <v>3</v>
      </c>
      <c r="H350" s="100">
        <v>5</v>
      </c>
      <c r="I350" s="102" t="s">
        <v>797</v>
      </c>
      <c r="J350" s="101">
        <v>4</v>
      </c>
      <c r="K350" s="63">
        <v>1</v>
      </c>
      <c r="L350" s="64">
        <v>1</v>
      </c>
      <c r="M350" s="26">
        <v>2231</v>
      </c>
      <c r="N350" s="68">
        <v>24.7</v>
      </c>
      <c r="O350" s="103">
        <v>100</v>
      </c>
      <c r="P350" s="71">
        <v>0.65048543689320393</v>
      </c>
      <c r="Q350" s="72">
        <v>103</v>
      </c>
      <c r="R350" s="60">
        <f t="shared" si="126"/>
        <v>0.71477114914525075</v>
      </c>
      <c r="S350" s="108">
        <v>0.80048543214797974</v>
      </c>
      <c r="T350" s="163">
        <v>0</v>
      </c>
      <c r="U350" s="177">
        <f t="shared" si="127"/>
        <v>17</v>
      </c>
      <c r="V350" s="230">
        <v>38</v>
      </c>
      <c r="W350" s="188">
        <v>0</v>
      </c>
      <c r="X350" s="183">
        <v>130</v>
      </c>
      <c r="Y350" s="225">
        <f t="shared" si="128"/>
        <v>8.5714286991528096E-2</v>
      </c>
      <c r="Z350" s="184">
        <v>0.20000000298023224</v>
      </c>
      <c r="AA350" s="152">
        <v>0</v>
      </c>
      <c r="AB350" s="177">
        <f t="shared" si="129"/>
        <v>37</v>
      </c>
      <c r="AC350" s="234">
        <v>86</v>
      </c>
      <c r="AD350" s="31" t="s">
        <v>35</v>
      </c>
      <c r="AE350" s="32" t="s">
        <v>35</v>
      </c>
      <c r="AF350" s="34" t="s">
        <v>35</v>
      </c>
      <c r="AG350" s="31">
        <v>0</v>
      </c>
      <c r="AH350" s="239">
        <f t="shared" si="130"/>
        <v>7</v>
      </c>
      <c r="AI350" s="240">
        <v>15</v>
      </c>
      <c r="AJ350" s="48">
        <v>0</v>
      </c>
      <c r="AK350" s="246">
        <v>6</v>
      </c>
      <c r="AL350" s="247">
        <v>14</v>
      </c>
      <c r="AM350" s="31" t="s">
        <v>35</v>
      </c>
      <c r="AN350" s="32" t="s">
        <v>35</v>
      </c>
      <c r="AO350" s="34" t="s">
        <v>35</v>
      </c>
      <c r="AP350" s="31" t="s">
        <v>35</v>
      </c>
      <c r="AQ350" s="32" t="s">
        <v>35</v>
      </c>
      <c r="AR350" s="34" t="s">
        <v>35</v>
      </c>
      <c r="AS350" s="90">
        <v>0.91262135922330101</v>
      </c>
      <c r="AT350" s="91">
        <v>0.95</v>
      </c>
      <c r="AU350" s="91">
        <v>1</v>
      </c>
      <c r="AV350" s="31">
        <v>0</v>
      </c>
      <c r="AW350" s="252">
        <v>103</v>
      </c>
      <c r="AX350" s="253">
        <v>206</v>
      </c>
      <c r="AY350" s="158">
        <v>0</v>
      </c>
      <c r="AZ350" s="176">
        <f t="shared" si="131"/>
        <v>0</v>
      </c>
      <c r="BA350" s="159">
        <v>1</v>
      </c>
      <c r="BB350" s="31">
        <v>0</v>
      </c>
      <c r="BC350" s="258">
        <v>1</v>
      </c>
      <c r="BD350" s="240">
        <v>3</v>
      </c>
      <c r="BE350" s="31" t="s">
        <v>35</v>
      </c>
      <c r="BF350" s="32" t="s">
        <v>35</v>
      </c>
      <c r="BG350" s="34" t="s">
        <v>35</v>
      </c>
      <c r="BH350" s="83">
        <f t="shared" si="132"/>
        <v>9</v>
      </c>
      <c r="BI350" s="84">
        <f t="shared" si="133"/>
        <v>10</v>
      </c>
      <c r="BK350" s="1">
        <v>1</v>
      </c>
    </row>
    <row r="351" spans="1:63" ht="20.100000000000001" customHeight="1" x14ac:dyDescent="0.25">
      <c r="A351" s="25">
        <v>928</v>
      </c>
      <c r="B351" s="25">
        <v>120202</v>
      </c>
      <c r="C351" s="25" t="s">
        <v>440</v>
      </c>
      <c r="D351" s="25" t="s">
        <v>272</v>
      </c>
      <c r="E351" s="25" t="s">
        <v>96</v>
      </c>
      <c r="F351" s="26">
        <v>1</v>
      </c>
      <c r="G351" s="26">
        <v>1</v>
      </c>
      <c r="H351" s="100">
        <v>3</v>
      </c>
      <c r="I351" s="101" t="s">
        <v>796</v>
      </c>
      <c r="J351" s="101">
        <v>4</v>
      </c>
      <c r="K351" s="63">
        <v>1</v>
      </c>
      <c r="L351" s="64">
        <v>0</v>
      </c>
      <c r="M351" s="26">
        <v>1581</v>
      </c>
      <c r="N351" s="68">
        <v>44.04</v>
      </c>
      <c r="O351" s="103">
        <v>100</v>
      </c>
      <c r="P351" s="71">
        <v>0.88888888888888884</v>
      </c>
      <c r="Q351" s="72">
        <v>45</v>
      </c>
      <c r="R351" s="60">
        <f t="shared" si="126"/>
        <v>0.92793651611085914</v>
      </c>
      <c r="S351" s="108">
        <v>0.98000001907348633</v>
      </c>
      <c r="T351" s="163">
        <v>0</v>
      </c>
      <c r="U351" s="177">
        <f t="shared" si="127"/>
        <v>9</v>
      </c>
      <c r="V351" s="230">
        <v>20</v>
      </c>
      <c r="W351" s="188">
        <v>0</v>
      </c>
      <c r="X351" s="183">
        <v>63</v>
      </c>
      <c r="Y351" s="225">
        <f t="shared" si="128"/>
        <v>6.4285716840199056E-2</v>
      </c>
      <c r="Z351" s="184">
        <v>0.15000000596046448</v>
      </c>
      <c r="AA351" s="152">
        <v>0</v>
      </c>
      <c r="AB351" s="177">
        <f t="shared" si="129"/>
        <v>21</v>
      </c>
      <c r="AC351" s="234">
        <v>48</v>
      </c>
      <c r="AD351" s="31" t="s">
        <v>35</v>
      </c>
      <c r="AE351" s="32" t="s">
        <v>35</v>
      </c>
      <c r="AF351" s="34" t="s">
        <v>35</v>
      </c>
      <c r="AG351" s="31">
        <v>0</v>
      </c>
      <c r="AH351" s="239">
        <f t="shared" si="130"/>
        <v>7</v>
      </c>
      <c r="AI351" s="240">
        <v>15</v>
      </c>
      <c r="AJ351" s="48">
        <v>0</v>
      </c>
      <c r="AK351" s="246">
        <v>6</v>
      </c>
      <c r="AL351" s="247">
        <v>14</v>
      </c>
      <c r="AM351" s="31" t="s">
        <v>35</v>
      </c>
      <c r="AN351" s="32" t="s">
        <v>35</v>
      </c>
      <c r="AO351" s="34" t="s">
        <v>35</v>
      </c>
      <c r="AP351" s="31" t="s">
        <v>35</v>
      </c>
      <c r="AQ351" s="32" t="s">
        <v>35</v>
      </c>
      <c r="AR351" s="34" t="s">
        <v>35</v>
      </c>
      <c r="AS351" s="90">
        <v>0.51200000000000001</v>
      </c>
      <c r="AT351" s="91">
        <v>0.8</v>
      </c>
      <c r="AU351" s="91">
        <v>0.9</v>
      </c>
      <c r="AV351" s="31">
        <v>0</v>
      </c>
      <c r="AW351" s="252">
        <v>84</v>
      </c>
      <c r="AX351" s="253">
        <v>168</v>
      </c>
      <c r="AY351" s="158">
        <v>0</v>
      </c>
      <c r="AZ351" s="176">
        <f t="shared" si="131"/>
        <v>0</v>
      </c>
      <c r="BA351" s="159">
        <v>1</v>
      </c>
      <c r="BB351" s="31">
        <v>0</v>
      </c>
      <c r="BC351" s="258">
        <v>1</v>
      </c>
      <c r="BD351" s="240">
        <v>3</v>
      </c>
      <c r="BE351" s="31" t="s">
        <v>35</v>
      </c>
      <c r="BF351" s="32" t="s">
        <v>35</v>
      </c>
      <c r="BG351" s="34" t="s">
        <v>35</v>
      </c>
      <c r="BH351" s="83">
        <f t="shared" si="132"/>
        <v>9</v>
      </c>
      <c r="BI351" s="84">
        <f t="shared" si="133"/>
        <v>10</v>
      </c>
      <c r="BK351" s="1">
        <v>1</v>
      </c>
    </row>
    <row r="352" spans="1:63" ht="20.100000000000001" customHeight="1" x14ac:dyDescent="0.25">
      <c r="A352" s="25">
        <v>931</v>
      </c>
      <c r="B352" s="25">
        <v>120205</v>
      </c>
      <c r="C352" s="25" t="s">
        <v>440</v>
      </c>
      <c r="D352" s="25" t="s">
        <v>272</v>
      </c>
      <c r="E352" s="25" t="s">
        <v>115</v>
      </c>
      <c r="F352" s="26">
        <v>1</v>
      </c>
      <c r="G352" s="26">
        <v>1</v>
      </c>
      <c r="H352" s="100">
        <v>2</v>
      </c>
      <c r="I352" s="102" t="s">
        <v>794</v>
      </c>
      <c r="J352" s="101">
        <v>3</v>
      </c>
      <c r="K352" s="63">
        <v>0</v>
      </c>
      <c r="L352" s="64">
        <v>0</v>
      </c>
      <c r="M352" s="26">
        <v>1745</v>
      </c>
      <c r="N352" s="68">
        <v>60.42</v>
      </c>
      <c r="O352" s="103">
        <v>100</v>
      </c>
      <c r="P352" s="71">
        <v>0.44262295081967212</v>
      </c>
      <c r="Q352" s="72">
        <v>61</v>
      </c>
      <c r="R352" s="60">
        <f t="shared" si="126"/>
        <v>0.4747658066224717</v>
      </c>
      <c r="S352" s="108">
        <v>0.51762294769287109</v>
      </c>
      <c r="T352" s="163">
        <v>0</v>
      </c>
      <c r="U352" s="177">
        <f t="shared" si="127"/>
        <v>10</v>
      </c>
      <c r="V352" s="230">
        <v>23</v>
      </c>
      <c r="W352" s="188">
        <v>1.6129032258064516E-2</v>
      </c>
      <c r="X352" s="183">
        <v>62</v>
      </c>
      <c r="Y352" s="225">
        <f t="shared" si="128"/>
        <v>6.9700460623486254E-2</v>
      </c>
      <c r="Z352" s="184">
        <v>0.1411290317773819</v>
      </c>
      <c r="AA352" s="152">
        <v>0</v>
      </c>
      <c r="AB352" s="177">
        <f t="shared" si="129"/>
        <v>30</v>
      </c>
      <c r="AC352" s="234">
        <v>70</v>
      </c>
      <c r="AD352" s="155">
        <v>0</v>
      </c>
      <c r="AE352" s="221">
        <f t="shared" si="134"/>
        <v>2.142857142857143E-3</v>
      </c>
      <c r="AF352" s="222">
        <v>5.0000000000000001E-3</v>
      </c>
      <c r="AG352" s="31">
        <v>0</v>
      </c>
      <c r="AH352" s="239">
        <f t="shared" si="130"/>
        <v>3</v>
      </c>
      <c r="AI352" s="240">
        <v>5</v>
      </c>
      <c r="AJ352" s="48">
        <v>0</v>
      </c>
      <c r="AK352" s="246">
        <v>2</v>
      </c>
      <c r="AL352" s="247">
        <v>10</v>
      </c>
      <c r="AM352" s="31" t="s">
        <v>35</v>
      </c>
      <c r="AN352" s="32" t="s">
        <v>35</v>
      </c>
      <c r="AO352" s="34" t="s">
        <v>35</v>
      </c>
      <c r="AP352" s="31" t="s">
        <v>35</v>
      </c>
      <c r="AQ352" s="32" t="s">
        <v>35</v>
      </c>
      <c r="AR352" s="34" t="s">
        <v>35</v>
      </c>
      <c r="AS352" s="90">
        <v>0.34545454545454546</v>
      </c>
      <c r="AT352" s="91">
        <v>0.7</v>
      </c>
      <c r="AU352" s="91">
        <v>0.8</v>
      </c>
      <c r="AV352" s="31">
        <v>0</v>
      </c>
      <c r="AW352" s="252">
        <v>74</v>
      </c>
      <c r="AX352" s="253">
        <v>149</v>
      </c>
      <c r="AY352" s="158">
        <v>0</v>
      </c>
      <c r="AZ352" s="176">
        <f t="shared" si="131"/>
        <v>0</v>
      </c>
      <c r="BA352" s="159">
        <v>1</v>
      </c>
      <c r="BB352" s="31">
        <v>0</v>
      </c>
      <c r="BC352" s="258">
        <v>1</v>
      </c>
      <c r="BD352" s="240">
        <v>3</v>
      </c>
      <c r="BE352" s="31" t="s">
        <v>35</v>
      </c>
      <c r="BF352" s="32" t="s">
        <v>35</v>
      </c>
      <c r="BG352" s="34" t="s">
        <v>35</v>
      </c>
      <c r="BH352" s="83">
        <f t="shared" si="132"/>
        <v>10</v>
      </c>
      <c r="BI352" s="84">
        <f t="shared" si="133"/>
        <v>11</v>
      </c>
      <c r="BK352" s="1">
        <v>1</v>
      </c>
    </row>
    <row r="353" spans="1:63" ht="20.100000000000001" customHeight="1" x14ac:dyDescent="0.25">
      <c r="A353" s="25">
        <v>933</v>
      </c>
      <c r="B353" s="25">
        <v>120207</v>
      </c>
      <c r="C353" s="25" t="s">
        <v>440</v>
      </c>
      <c r="D353" s="25" t="s">
        <v>272</v>
      </c>
      <c r="E353" s="25" t="s">
        <v>450</v>
      </c>
      <c r="F353" s="26">
        <v>1</v>
      </c>
      <c r="G353" s="26">
        <v>1</v>
      </c>
      <c r="H353" s="100">
        <v>3</v>
      </c>
      <c r="I353" s="101" t="s">
        <v>796</v>
      </c>
      <c r="J353" s="101">
        <v>4</v>
      </c>
      <c r="K353" s="63">
        <v>0</v>
      </c>
      <c r="L353" s="64">
        <v>1</v>
      </c>
      <c r="M353" s="26">
        <v>1185</v>
      </c>
      <c r="N353" s="68">
        <v>49.94</v>
      </c>
      <c r="O353" s="103">
        <v>100</v>
      </c>
      <c r="P353" s="71">
        <v>0.7</v>
      </c>
      <c r="Q353" s="72">
        <v>40</v>
      </c>
      <c r="R353" s="60">
        <f t="shared" si="126"/>
        <v>0.74285714796611235</v>
      </c>
      <c r="S353" s="108">
        <v>0.80000001192092896</v>
      </c>
      <c r="T353" s="163">
        <v>0</v>
      </c>
      <c r="U353" s="177">
        <f t="shared" si="127"/>
        <v>7</v>
      </c>
      <c r="V353" s="230">
        <v>15</v>
      </c>
      <c r="W353" s="188">
        <v>0</v>
      </c>
      <c r="X353" s="183">
        <v>58</v>
      </c>
      <c r="Y353" s="225">
        <f t="shared" si="128"/>
        <v>6.4285716840199056E-2</v>
      </c>
      <c r="Z353" s="184">
        <v>0.15000000596046448</v>
      </c>
      <c r="AA353" s="152">
        <v>0</v>
      </c>
      <c r="AB353" s="177">
        <f t="shared" si="129"/>
        <v>18</v>
      </c>
      <c r="AC353" s="234">
        <v>42</v>
      </c>
      <c r="AD353" s="155">
        <v>0</v>
      </c>
      <c r="AE353" s="221">
        <f t="shared" si="134"/>
        <v>2.142857142857143E-3</v>
      </c>
      <c r="AF353" s="222">
        <v>5.0000000000000001E-3</v>
      </c>
      <c r="AG353" s="31">
        <v>0</v>
      </c>
      <c r="AH353" s="239">
        <f t="shared" si="130"/>
        <v>3</v>
      </c>
      <c r="AI353" s="240">
        <v>5</v>
      </c>
      <c r="AJ353" s="48">
        <v>0</v>
      </c>
      <c r="AK353" s="246">
        <v>2</v>
      </c>
      <c r="AL353" s="247">
        <v>10</v>
      </c>
      <c r="AM353" s="31" t="s">
        <v>35</v>
      </c>
      <c r="AN353" s="32" t="s">
        <v>35</v>
      </c>
      <c r="AO353" s="34" t="s">
        <v>35</v>
      </c>
      <c r="AP353" s="31" t="s">
        <v>35</v>
      </c>
      <c r="AQ353" s="32" t="s">
        <v>35</v>
      </c>
      <c r="AR353" s="34" t="s">
        <v>35</v>
      </c>
      <c r="AS353" s="90">
        <v>0.68888888888888888</v>
      </c>
      <c r="AT353" s="91">
        <v>0.8</v>
      </c>
      <c r="AU353" s="91">
        <v>0.9</v>
      </c>
      <c r="AV353" s="31">
        <v>0</v>
      </c>
      <c r="AW353" s="252">
        <v>47</v>
      </c>
      <c r="AX353" s="253">
        <v>94</v>
      </c>
      <c r="AY353" s="158" t="s">
        <v>35</v>
      </c>
      <c r="AZ353" s="223" t="str">
        <f t="shared" si="131"/>
        <v>No corresponde</v>
      </c>
      <c r="BA353" s="159" t="s">
        <v>35</v>
      </c>
      <c r="BB353" s="31">
        <v>0</v>
      </c>
      <c r="BC353" s="258">
        <v>1</v>
      </c>
      <c r="BD353" s="240">
        <v>3</v>
      </c>
      <c r="BE353" s="31" t="s">
        <v>35</v>
      </c>
      <c r="BF353" s="32" t="s">
        <v>35</v>
      </c>
      <c r="BG353" s="34" t="s">
        <v>35</v>
      </c>
      <c r="BH353" s="83">
        <f t="shared" si="132"/>
        <v>10</v>
      </c>
      <c r="BI353" s="84">
        <f t="shared" si="133"/>
        <v>10</v>
      </c>
      <c r="BK353" s="1">
        <v>1</v>
      </c>
    </row>
    <row r="354" spans="1:63" ht="20.100000000000001" customHeight="1" x14ac:dyDescent="0.25">
      <c r="A354" s="25">
        <v>936</v>
      </c>
      <c r="B354" s="25">
        <v>120214</v>
      </c>
      <c r="C354" s="25" t="s">
        <v>440</v>
      </c>
      <c r="D354" s="25" t="s">
        <v>272</v>
      </c>
      <c r="E354" s="25" t="s">
        <v>451</v>
      </c>
      <c r="F354" s="26">
        <v>1</v>
      </c>
      <c r="G354" s="26">
        <v>1</v>
      </c>
      <c r="H354" s="100">
        <v>3</v>
      </c>
      <c r="I354" s="101" t="s">
        <v>796</v>
      </c>
      <c r="J354" s="101">
        <v>4</v>
      </c>
      <c r="K354" s="63">
        <v>0</v>
      </c>
      <c r="L354" s="64">
        <v>1</v>
      </c>
      <c r="M354" s="26">
        <v>6063</v>
      </c>
      <c r="N354" s="68">
        <v>45.12</v>
      </c>
      <c r="O354" s="103">
        <v>100</v>
      </c>
      <c r="P354" s="71">
        <v>0.48130841121495327</v>
      </c>
      <c r="Q354" s="72">
        <v>214</v>
      </c>
      <c r="R354" s="60">
        <f t="shared" si="126"/>
        <v>0.52416555975403423</v>
      </c>
      <c r="S354" s="108">
        <v>0.58130842447280884</v>
      </c>
      <c r="T354" s="163">
        <v>0</v>
      </c>
      <c r="U354" s="177">
        <f t="shared" si="127"/>
        <v>27</v>
      </c>
      <c r="V354" s="230">
        <v>62</v>
      </c>
      <c r="W354" s="188">
        <v>5.7142857142857141E-2</v>
      </c>
      <c r="X354" s="183">
        <v>280</v>
      </c>
      <c r="Y354" s="225">
        <f t="shared" si="128"/>
        <v>0.12142857252335063</v>
      </c>
      <c r="Z354" s="184">
        <v>0.20714285969734192</v>
      </c>
      <c r="AA354" s="152">
        <v>0</v>
      </c>
      <c r="AB354" s="177">
        <f t="shared" si="129"/>
        <v>93</v>
      </c>
      <c r="AC354" s="234">
        <v>215</v>
      </c>
      <c r="AD354" s="31" t="s">
        <v>35</v>
      </c>
      <c r="AE354" s="32" t="s">
        <v>35</v>
      </c>
      <c r="AF354" s="34" t="s">
        <v>35</v>
      </c>
      <c r="AG354" s="31">
        <v>0</v>
      </c>
      <c r="AH354" s="239">
        <f t="shared" si="130"/>
        <v>11</v>
      </c>
      <c r="AI354" s="240">
        <v>25</v>
      </c>
      <c r="AJ354" s="48">
        <v>0</v>
      </c>
      <c r="AK354" s="246">
        <v>2</v>
      </c>
      <c r="AL354" s="247">
        <v>10</v>
      </c>
      <c r="AM354" s="31" t="s">
        <v>35</v>
      </c>
      <c r="AN354" s="32" t="s">
        <v>35</v>
      </c>
      <c r="AO354" s="34" t="s">
        <v>35</v>
      </c>
      <c r="AP354" s="31" t="s">
        <v>35</v>
      </c>
      <c r="AQ354" s="32" t="s">
        <v>35</v>
      </c>
      <c r="AR354" s="34" t="s">
        <v>35</v>
      </c>
      <c r="AS354" s="90">
        <v>0.9576271186440678</v>
      </c>
      <c r="AT354" s="91">
        <v>1</v>
      </c>
      <c r="AU354" s="91">
        <v>1</v>
      </c>
      <c r="AV354" s="31">
        <v>0</v>
      </c>
      <c r="AW354" s="252">
        <v>149</v>
      </c>
      <c r="AX354" s="253">
        <v>299</v>
      </c>
      <c r="AY354" s="158">
        <v>0</v>
      </c>
      <c r="AZ354" s="176">
        <f t="shared" si="131"/>
        <v>1</v>
      </c>
      <c r="BA354" s="159">
        <v>2</v>
      </c>
      <c r="BB354" s="31">
        <v>0</v>
      </c>
      <c r="BC354" s="258">
        <v>1</v>
      </c>
      <c r="BD354" s="240">
        <v>3</v>
      </c>
      <c r="BE354" s="31" t="s">
        <v>35</v>
      </c>
      <c r="BF354" s="32" t="s">
        <v>35</v>
      </c>
      <c r="BG354" s="34" t="s">
        <v>35</v>
      </c>
      <c r="BH354" s="83">
        <f t="shared" si="132"/>
        <v>10</v>
      </c>
      <c r="BI354" s="84">
        <f t="shared" si="133"/>
        <v>10</v>
      </c>
      <c r="BK354" s="1">
        <v>1</v>
      </c>
    </row>
    <row r="355" spans="1:63" ht="20.100000000000001" customHeight="1" x14ac:dyDescent="0.25">
      <c r="A355" s="25">
        <v>937</v>
      </c>
      <c r="B355" s="25">
        <v>120302</v>
      </c>
      <c r="C355" s="25" t="s">
        <v>440</v>
      </c>
      <c r="D355" s="25" t="s">
        <v>452</v>
      </c>
      <c r="E355" s="25" t="s">
        <v>453</v>
      </c>
      <c r="F355" s="26">
        <v>2</v>
      </c>
      <c r="G355" s="26">
        <v>2</v>
      </c>
      <c r="H355" s="100">
        <v>4</v>
      </c>
      <c r="I355" s="102" t="s">
        <v>795</v>
      </c>
      <c r="J355" s="101">
        <v>4</v>
      </c>
      <c r="K355" s="63">
        <v>0</v>
      </c>
      <c r="L355" s="64">
        <v>1</v>
      </c>
      <c r="M355" s="26">
        <v>77084</v>
      </c>
      <c r="N355" s="68">
        <v>36.67</v>
      </c>
      <c r="O355" s="103">
        <v>57.951227211743351</v>
      </c>
      <c r="P355" s="71">
        <v>0.41094475993804852</v>
      </c>
      <c r="Q355" s="72">
        <v>1937</v>
      </c>
      <c r="R355" s="60">
        <f t="shared" si="126"/>
        <v>0.46451618846991355</v>
      </c>
      <c r="S355" s="108">
        <v>0.53594475984573364</v>
      </c>
      <c r="T355" s="163">
        <v>0</v>
      </c>
      <c r="U355" s="177">
        <f t="shared" si="127"/>
        <v>303</v>
      </c>
      <c r="V355" s="230">
        <v>705</v>
      </c>
      <c r="W355" s="188">
        <v>3.5385704175513094E-4</v>
      </c>
      <c r="X355" s="183">
        <v>2826</v>
      </c>
      <c r="Y355" s="225">
        <f t="shared" si="128"/>
        <v>7.5353856121562091E-2</v>
      </c>
      <c r="Z355" s="184">
        <v>0.17535385489463806</v>
      </c>
      <c r="AA355" s="152">
        <v>0</v>
      </c>
      <c r="AB355" s="177">
        <f t="shared" si="129"/>
        <v>429</v>
      </c>
      <c r="AC355" s="234">
        <v>1000</v>
      </c>
      <c r="AD355" s="31" t="s">
        <v>35</v>
      </c>
      <c r="AE355" s="32" t="s">
        <v>35</v>
      </c>
      <c r="AF355" s="34" t="s">
        <v>35</v>
      </c>
      <c r="AG355" s="31">
        <v>0</v>
      </c>
      <c r="AH355" s="239">
        <f t="shared" si="130"/>
        <v>15</v>
      </c>
      <c r="AI355" s="240">
        <v>35</v>
      </c>
      <c r="AJ355" s="48">
        <v>0</v>
      </c>
      <c r="AK355" s="246">
        <v>6</v>
      </c>
      <c r="AL355" s="247">
        <v>14</v>
      </c>
      <c r="AM355" s="31" t="s">
        <v>35</v>
      </c>
      <c r="AN355" s="32" t="s">
        <v>35</v>
      </c>
      <c r="AO355" s="34" t="s">
        <v>35</v>
      </c>
      <c r="AP355" s="31" t="s">
        <v>35</v>
      </c>
      <c r="AQ355" s="32" t="s">
        <v>35</v>
      </c>
      <c r="AR355" s="34" t="s">
        <v>35</v>
      </c>
      <c r="AS355" s="90">
        <v>0.81692307692307697</v>
      </c>
      <c r="AT355" s="91">
        <v>0.9</v>
      </c>
      <c r="AU355" s="91">
        <v>0.95</v>
      </c>
      <c r="AV355" s="31">
        <v>0</v>
      </c>
      <c r="AW355" s="252">
        <v>570</v>
      </c>
      <c r="AX355" s="253">
        <v>1140</v>
      </c>
      <c r="AY355" s="158">
        <v>0</v>
      </c>
      <c r="AZ355" s="176">
        <f t="shared" si="131"/>
        <v>4</v>
      </c>
      <c r="BA355" s="159">
        <v>10</v>
      </c>
      <c r="BB355" s="31">
        <v>0</v>
      </c>
      <c r="BC355" s="258">
        <v>1</v>
      </c>
      <c r="BD355" s="240">
        <v>3</v>
      </c>
      <c r="BE355" s="31">
        <v>0</v>
      </c>
      <c r="BF355" s="32" t="s">
        <v>35</v>
      </c>
      <c r="BG355" s="34">
        <v>1</v>
      </c>
      <c r="BH355" s="83">
        <f t="shared" si="132"/>
        <v>10</v>
      </c>
      <c r="BI355" s="84">
        <f t="shared" si="133"/>
        <v>11</v>
      </c>
      <c r="BK355" s="1">
        <v>1</v>
      </c>
    </row>
    <row r="356" spans="1:63" ht="20.100000000000001" customHeight="1" x14ac:dyDescent="0.25">
      <c r="A356" s="25">
        <v>938</v>
      </c>
      <c r="B356" s="25">
        <v>120303</v>
      </c>
      <c r="C356" s="25" t="s">
        <v>440</v>
      </c>
      <c r="D356" s="25" t="s">
        <v>452</v>
      </c>
      <c r="E356" s="25" t="s">
        <v>454</v>
      </c>
      <c r="F356" s="26">
        <v>2</v>
      </c>
      <c r="G356" s="26">
        <v>2</v>
      </c>
      <c r="H356" s="100">
        <v>4</v>
      </c>
      <c r="I356" s="102" t="s">
        <v>795</v>
      </c>
      <c r="J356" s="101">
        <v>4</v>
      </c>
      <c r="K356" s="63">
        <v>1</v>
      </c>
      <c r="L356" s="64">
        <v>1</v>
      </c>
      <c r="M356" s="26">
        <v>71090</v>
      </c>
      <c r="N356" s="68">
        <v>29.78</v>
      </c>
      <c r="O356" s="103">
        <v>58.391538615046898</v>
      </c>
      <c r="P356" s="71">
        <v>0.44310060472787244</v>
      </c>
      <c r="Q356" s="72">
        <v>1819</v>
      </c>
      <c r="R356" s="60">
        <f t="shared" si="126"/>
        <v>0.49667204466036857</v>
      </c>
      <c r="S356" s="108">
        <v>0.56810063123703003</v>
      </c>
      <c r="T356" s="163">
        <v>0</v>
      </c>
      <c r="U356" s="177">
        <f t="shared" si="127"/>
        <v>417</v>
      </c>
      <c r="V356" s="230">
        <v>971</v>
      </c>
      <c r="W356" s="188">
        <v>6.8259385665529011E-4</v>
      </c>
      <c r="X356" s="183">
        <v>2930</v>
      </c>
      <c r="Y356" s="225">
        <f t="shared" si="128"/>
        <v>7.5682591951689679E-2</v>
      </c>
      <c r="Z356" s="184">
        <v>0.17568258941173553</v>
      </c>
      <c r="AA356" s="152">
        <v>0</v>
      </c>
      <c r="AB356" s="177">
        <f t="shared" si="129"/>
        <v>429</v>
      </c>
      <c r="AC356" s="234">
        <v>1000</v>
      </c>
      <c r="AD356" s="31" t="s">
        <v>35</v>
      </c>
      <c r="AE356" s="32" t="s">
        <v>35</v>
      </c>
      <c r="AF356" s="34" t="s">
        <v>35</v>
      </c>
      <c r="AG356" s="31">
        <v>0</v>
      </c>
      <c r="AH356" s="239">
        <f t="shared" si="130"/>
        <v>15</v>
      </c>
      <c r="AI356" s="240">
        <v>35</v>
      </c>
      <c r="AJ356" s="48">
        <v>0</v>
      </c>
      <c r="AK356" s="246">
        <v>6</v>
      </c>
      <c r="AL356" s="247">
        <v>14</v>
      </c>
      <c r="AM356" s="31" t="s">
        <v>35</v>
      </c>
      <c r="AN356" s="32" t="s">
        <v>35</v>
      </c>
      <c r="AO356" s="34" t="s">
        <v>35</v>
      </c>
      <c r="AP356" s="31" t="s">
        <v>35</v>
      </c>
      <c r="AQ356" s="32" t="s">
        <v>35</v>
      </c>
      <c r="AR356" s="34" t="s">
        <v>35</v>
      </c>
      <c r="AS356" s="90">
        <v>0.78408651989185019</v>
      </c>
      <c r="AT356" s="91">
        <v>0.8</v>
      </c>
      <c r="AU356" s="91">
        <v>0.9</v>
      </c>
      <c r="AV356" s="31">
        <v>0</v>
      </c>
      <c r="AW356" s="252">
        <v>306</v>
      </c>
      <c r="AX356" s="253">
        <v>613</v>
      </c>
      <c r="AY356" s="158">
        <v>0</v>
      </c>
      <c r="AZ356" s="176">
        <f t="shared" si="131"/>
        <v>3</v>
      </c>
      <c r="BA356" s="159">
        <v>7</v>
      </c>
      <c r="BB356" s="31">
        <v>0</v>
      </c>
      <c r="BC356" s="258">
        <v>1</v>
      </c>
      <c r="BD356" s="240">
        <v>3</v>
      </c>
      <c r="BE356" s="31">
        <v>0</v>
      </c>
      <c r="BF356" s="32" t="s">
        <v>35</v>
      </c>
      <c r="BG356" s="34">
        <v>1</v>
      </c>
      <c r="BH356" s="83">
        <f t="shared" si="132"/>
        <v>10</v>
      </c>
      <c r="BI356" s="84">
        <f t="shared" si="133"/>
        <v>11</v>
      </c>
      <c r="BK356" s="1">
        <v>1</v>
      </c>
    </row>
    <row r="357" spans="1:63" ht="20.100000000000001" customHeight="1" x14ac:dyDescent="0.25">
      <c r="A357" s="25">
        <v>941</v>
      </c>
      <c r="B357" s="25">
        <v>120403</v>
      </c>
      <c r="C357" s="25" t="s">
        <v>440</v>
      </c>
      <c r="D357" s="25" t="s">
        <v>455</v>
      </c>
      <c r="E357" s="25" t="s">
        <v>456</v>
      </c>
      <c r="F357" s="26">
        <v>2</v>
      </c>
      <c r="G357" s="26">
        <v>1</v>
      </c>
      <c r="H357" s="100">
        <v>5</v>
      </c>
      <c r="I357" s="102" t="s">
        <v>797</v>
      </c>
      <c r="J357" s="101">
        <v>1</v>
      </c>
      <c r="K357" s="63">
        <v>0</v>
      </c>
      <c r="L357" s="64">
        <v>0</v>
      </c>
      <c r="M357" s="26">
        <v>4055</v>
      </c>
      <c r="N357" s="68">
        <v>37.31</v>
      </c>
      <c r="O357" s="103">
        <v>100</v>
      </c>
      <c r="P357" s="71">
        <v>0.52325581395348841</v>
      </c>
      <c r="Q357" s="72">
        <v>172</v>
      </c>
      <c r="R357" s="60">
        <f t="shared" si="126"/>
        <v>0.58754152277379335</v>
      </c>
      <c r="S357" s="108">
        <v>0.6732558012008667</v>
      </c>
      <c r="T357" s="163">
        <v>0</v>
      </c>
      <c r="U357" s="177">
        <f t="shared" si="127"/>
        <v>40</v>
      </c>
      <c r="V357" s="230">
        <v>93</v>
      </c>
      <c r="W357" s="188">
        <v>3.6101083032490976E-3</v>
      </c>
      <c r="X357" s="183">
        <v>277</v>
      </c>
      <c r="Y357" s="225">
        <f t="shared" si="128"/>
        <v>8.9324393588713372E-2</v>
      </c>
      <c r="Z357" s="184">
        <v>0.20361010730266571</v>
      </c>
      <c r="AA357" s="152">
        <v>0</v>
      </c>
      <c r="AB357" s="177">
        <f t="shared" si="129"/>
        <v>72</v>
      </c>
      <c r="AC357" s="234">
        <v>167</v>
      </c>
      <c r="AD357" s="31" t="s">
        <v>35</v>
      </c>
      <c r="AE357" s="32" t="s">
        <v>35</v>
      </c>
      <c r="AF357" s="34" t="s">
        <v>35</v>
      </c>
      <c r="AG357" s="31">
        <v>0</v>
      </c>
      <c r="AH357" s="239">
        <f t="shared" si="130"/>
        <v>11</v>
      </c>
      <c r="AI357" s="240">
        <v>25</v>
      </c>
      <c r="AJ357" s="48">
        <v>0</v>
      </c>
      <c r="AK357" s="246">
        <v>2</v>
      </c>
      <c r="AL357" s="247">
        <v>10</v>
      </c>
      <c r="AM357" s="31" t="s">
        <v>35</v>
      </c>
      <c r="AN357" s="32" t="s">
        <v>35</v>
      </c>
      <c r="AO357" s="34" t="s">
        <v>35</v>
      </c>
      <c r="AP357" s="31" t="s">
        <v>35</v>
      </c>
      <c r="AQ357" s="32" t="s">
        <v>35</v>
      </c>
      <c r="AR357" s="34" t="s">
        <v>35</v>
      </c>
      <c r="AS357" s="90">
        <v>0.78453038674033149</v>
      </c>
      <c r="AT357" s="91">
        <v>0.8</v>
      </c>
      <c r="AU357" s="91">
        <v>0.9</v>
      </c>
      <c r="AV357" s="31">
        <v>0</v>
      </c>
      <c r="AW357" s="252">
        <v>162</v>
      </c>
      <c r="AX357" s="253">
        <v>325</v>
      </c>
      <c r="AY357" s="158">
        <v>0</v>
      </c>
      <c r="AZ357" s="176">
        <f t="shared" si="131"/>
        <v>0</v>
      </c>
      <c r="BA357" s="159">
        <v>1</v>
      </c>
      <c r="BB357" s="31">
        <v>0</v>
      </c>
      <c r="BC357" s="258">
        <v>1</v>
      </c>
      <c r="BD357" s="240">
        <v>3</v>
      </c>
      <c r="BE357" s="31" t="s">
        <v>35</v>
      </c>
      <c r="BF357" s="32" t="s">
        <v>35</v>
      </c>
      <c r="BG357" s="34" t="s">
        <v>35</v>
      </c>
      <c r="BH357" s="83">
        <f t="shared" si="132"/>
        <v>9</v>
      </c>
      <c r="BI357" s="84">
        <f t="shared" si="133"/>
        <v>10</v>
      </c>
      <c r="BK357" s="1">
        <v>1</v>
      </c>
    </row>
    <row r="358" spans="1:63" ht="20.100000000000001" customHeight="1" x14ac:dyDescent="0.25">
      <c r="A358" s="25">
        <v>942</v>
      </c>
      <c r="B358" s="25">
        <v>120405</v>
      </c>
      <c r="C358" s="25" t="s">
        <v>440</v>
      </c>
      <c r="D358" s="25" t="s">
        <v>455</v>
      </c>
      <c r="E358" s="25" t="s">
        <v>457</v>
      </c>
      <c r="F358" s="26">
        <v>2</v>
      </c>
      <c r="G358" s="26">
        <v>2</v>
      </c>
      <c r="H358" s="100">
        <v>5</v>
      </c>
      <c r="I358" s="102" t="s">
        <v>797</v>
      </c>
      <c r="J358" s="101">
        <v>3</v>
      </c>
      <c r="K358" s="63">
        <v>0</v>
      </c>
      <c r="L358" s="64">
        <v>0</v>
      </c>
      <c r="M358" s="26">
        <v>1646</v>
      </c>
      <c r="N358" s="68">
        <v>31.78</v>
      </c>
      <c r="O358" s="103">
        <v>100</v>
      </c>
      <c r="P358" s="71">
        <v>0.68181818181818177</v>
      </c>
      <c r="Q358" s="72">
        <v>44</v>
      </c>
      <c r="R358" s="60">
        <f t="shared" si="126"/>
        <v>0.74610388820821583</v>
      </c>
      <c r="S358" s="108">
        <v>0.83181816339492798</v>
      </c>
      <c r="T358" s="163">
        <v>0</v>
      </c>
      <c r="U358" s="177">
        <f t="shared" si="127"/>
        <v>14</v>
      </c>
      <c r="V358" s="230">
        <v>32</v>
      </c>
      <c r="W358" s="188">
        <v>0</v>
      </c>
      <c r="X358" s="183">
        <v>93</v>
      </c>
      <c r="Y358" s="225">
        <f t="shared" si="128"/>
        <v>8.5714286991528096E-2</v>
      </c>
      <c r="Z358" s="184">
        <v>0.20000000298023224</v>
      </c>
      <c r="AA358" s="152">
        <v>0</v>
      </c>
      <c r="AB358" s="177">
        <f t="shared" si="129"/>
        <v>23</v>
      </c>
      <c r="AC358" s="234">
        <v>53</v>
      </c>
      <c r="AD358" s="31" t="s">
        <v>35</v>
      </c>
      <c r="AE358" s="32" t="s">
        <v>35</v>
      </c>
      <c r="AF358" s="34" t="s">
        <v>35</v>
      </c>
      <c r="AG358" s="31">
        <v>0</v>
      </c>
      <c r="AH358" s="239">
        <f t="shared" si="130"/>
        <v>3</v>
      </c>
      <c r="AI358" s="240">
        <v>5</v>
      </c>
      <c r="AJ358" s="48">
        <v>0</v>
      </c>
      <c r="AK358" s="246">
        <v>2</v>
      </c>
      <c r="AL358" s="247">
        <v>10</v>
      </c>
      <c r="AM358" s="31" t="s">
        <v>35</v>
      </c>
      <c r="AN358" s="32" t="s">
        <v>35</v>
      </c>
      <c r="AO358" s="34" t="s">
        <v>35</v>
      </c>
      <c r="AP358" s="31" t="s">
        <v>35</v>
      </c>
      <c r="AQ358" s="32" t="s">
        <v>35</v>
      </c>
      <c r="AR358" s="34" t="s">
        <v>35</v>
      </c>
      <c r="AS358" s="90">
        <v>5.4054054054054057E-2</v>
      </c>
      <c r="AT358" s="91">
        <v>0.7</v>
      </c>
      <c r="AU358" s="91">
        <v>0.8</v>
      </c>
      <c r="AV358" s="31">
        <v>0</v>
      </c>
      <c r="AW358" s="252">
        <v>72</v>
      </c>
      <c r="AX358" s="253">
        <v>145</v>
      </c>
      <c r="AY358" s="158">
        <v>0</v>
      </c>
      <c r="AZ358" s="176">
        <f t="shared" si="131"/>
        <v>0</v>
      </c>
      <c r="BA358" s="159">
        <v>1</v>
      </c>
      <c r="BB358" s="31">
        <v>0</v>
      </c>
      <c r="BC358" s="258">
        <v>1</v>
      </c>
      <c r="BD358" s="240">
        <v>3</v>
      </c>
      <c r="BE358" s="31" t="s">
        <v>35</v>
      </c>
      <c r="BF358" s="32" t="s">
        <v>35</v>
      </c>
      <c r="BG358" s="34" t="s">
        <v>35</v>
      </c>
      <c r="BH358" s="83">
        <f t="shared" si="132"/>
        <v>9</v>
      </c>
      <c r="BI358" s="84">
        <f t="shared" si="133"/>
        <v>10</v>
      </c>
      <c r="BK358" s="1">
        <v>1</v>
      </c>
    </row>
    <row r="359" spans="1:63" ht="20.100000000000001" customHeight="1" x14ac:dyDescent="0.25">
      <c r="A359" s="25">
        <v>943</v>
      </c>
      <c r="B359" s="25">
        <v>120406</v>
      </c>
      <c r="C359" s="25" t="s">
        <v>440</v>
      </c>
      <c r="D359" s="25" t="s">
        <v>455</v>
      </c>
      <c r="E359" s="25" t="s">
        <v>458</v>
      </c>
      <c r="F359" s="26">
        <v>2</v>
      </c>
      <c r="G359" s="26">
        <v>2</v>
      </c>
      <c r="H359" s="100">
        <v>5</v>
      </c>
      <c r="I359" s="102" t="s">
        <v>797</v>
      </c>
      <c r="J359" s="101">
        <v>1</v>
      </c>
      <c r="K359" s="63">
        <v>0</v>
      </c>
      <c r="L359" s="64">
        <v>0</v>
      </c>
      <c r="M359" s="26">
        <v>1633</v>
      </c>
      <c r="N359" s="68">
        <v>31.61</v>
      </c>
      <c r="O359" s="103">
        <v>100</v>
      </c>
      <c r="P359" s="71">
        <v>0.53191489361702127</v>
      </c>
      <c r="Q359" s="72">
        <v>47</v>
      </c>
      <c r="R359" s="60">
        <f t="shared" si="126"/>
        <v>0.59620059605427422</v>
      </c>
      <c r="S359" s="108">
        <v>0.68191486597061157</v>
      </c>
      <c r="T359" s="163">
        <v>0</v>
      </c>
      <c r="U359" s="177">
        <f t="shared" si="127"/>
        <v>9</v>
      </c>
      <c r="V359" s="230">
        <v>21</v>
      </c>
      <c r="W359" s="188">
        <v>0</v>
      </c>
      <c r="X359" s="183">
        <v>73</v>
      </c>
      <c r="Y359" s="225">
        <f t="shared" si="128"/>
        <v>8.5714286991528096E-2</v>
      </c>
      <c r="Z359" s="184">
        <v>0.20000000298023224</v>
      </c>
      <c r="AA359" s="152">
        <v>0</v>
      </c>
      <c r="AB359" s="177">
        <f t="shared" si="129"/>
        <v>19</v>
      </c>
      <c r="AC359" s="234">
        <v>44</v>
      </c>
      <c r="AD359" s="31" t="s">
        <v>35</v>
      </c>
      <c r="AE359" s="32" t="s">
        <v>35</v>
      </c>
      <c r="AF359" s="34" t="s">
        <v>35</v>
      </c>
      <c r="AG359" s="31">
        <v>0</v>
      </c>
      <c r="AH359" s="239">
        <f t="shared" si="130"/>
        <v>3</v>
      </c>
      <c r="AI359" s="240">
        <v>5</v>
      </c>
      <c r="AJ359" s="48">
        <v>0</v>
      </c>
      <c r="AK359" s="246">
        <v>2</v>
      </c>
      <c r="AL359" s="247">
        <v>10</v>
      </c>
      <c r="AM359" s="31" t="s">
        <v>35</v>
      </c>
      <c r="AN359" s="32" t="s">
        <v>35</v>
      </c>
      <c r="AO359" s="34" t="s">
        <v>35</v>
      </c>
      <c r="AP359" s="31" t="s">
        <v>35</v>
      </c>
      <c r="AQ359" s="32" t="s">
        <v>35</v>
      </c>
      <c r="AR359" s="34" t="s">
        <v>35</v>
      </c>
      <c r="AS359" s="90">
        <v>0.17460317460317459</v>
      </c>
      <c r="AT359" s="91">
        <v>0.7</v>
      </c>
      <c r="AU359" s="91">
        <v>0.8</v>
      </c>
      <c r="AV359" s="31">
        <v>0</v>
      </c>
      <c r="AW359" s="252">
        <v>34</v>
      </c>
      <c r="AX359" s="253">
        <v>68</v>
      </c>
      <c r="AY359" s="158">
        <v>0</v>
      </c>
      <c r="AZ359" s="176">
        <f t="shared" si="131"/>
        <v>0</v>
      </c>
      <c r="BA359" s="159">
        <v>1</v>
      </c>
      <c r="BB359" s="31">
        <v>0</v>
      </c>
      <c r="BC359" s="258">
        <v>1</v>
      </c>
      <c r="BD359" s="240">
        <v>3</v>
      </c>
      <c r="BE359" s="31" t="s">
        <v>35</v>
      </c>
      <c r="BF359" s="32" t="s">
        <v>35</v>
      </c>
      <c r="BG359" s="34" t="s">
        <v>35</v>
      </c>
      <c r="BH359" s="83">
        <f t="shared" si="132"/>
        <v>9</v>
      </c>
      <c r="BI359" s="84">
        <f t="shared" si="133"/>
        <v>10</v>
      </c>
      <c r="BK359" s="1">
        <v>1</v>
      </c>
    </row>
    <row r="360" spans="1:63" ht="20.100000000000001" customHeight="1" x14ac:dyDescent="0.25">
      <c r="A360" s="25">
        <v>946</v>
      </c>
      <c r="B360" s="25">
        <v>120411</v>
      </c>
      <c r="C360" s="25" t="s">
        <v>440</v>
      </c>
      <c r="D360" s="25" t="s">
        <v>455</v>
      </c>
      <c r="E360" s="25" t="s">
        <v>459</v>
      </c>
      <c r="F360" s="26">
        <v>1</v>
      </c>
      <c r="G360" s="26">
        <v>1</v>
      </c>
      <c r="H360" s="100">
        <v>2</v>
      </c>
      <c r="I360" s="102" t="s">
        <v>794</v>
      </c>
      <c r="J360" s="101">
        <v>3</v>
      </c>
      <c r="K360" s="63">
        <v>0</v>
      </c>
      <c r="L360" s="64">
        <v>0</v>
      </c>
      <c r="M360" s="26">
        <v>676</v>
      </c>
      <c r="N360" s="68">
        <v>59.82</v>
      </c>
      <c r="O360" s="103">
        <v>100</v>
      </c>
      <c r="P360" s="71">
        <v>0.58823529411764708</v>
      </c>
      <c r="Q360" s="72">
        <v>17</v>
      </c>
      <c r="R360" s="60">
        <f t="shared" si="126"/>
        <v>0.6203781566700014</v>
      </c>
      <c r="S360" s="108">
        <v>0.66323530673980713</v>
      </c>
      <c r="T360" s="163">
        <v>0</v>
      </c>
      <c r="U360" s="177">
        <f t="shared" si="127"/>
        <v>3</v>
      </c>
      <c r="V360" s="230">
        <v>5</v>
      </c>
      <c r="W360" s="188">
        <v>0</v>
      </c>
      <c r="X360" s="183">
        <v>22</v>
      </c>
      <c r="Y360" s="225">
        <f t="shared" si="128"/>
        <v>5.3571428571428568E-2</v>
      </c>
      <c r="Z360" s="184">
        <v>0.125</v>
      </c>
      <c r="AA360" s="152">
        <v>0</v>
      </c>
      <c r="AB360" s="177">
        <f t="shared" si="129"/>
        <v>12</v>
      </c>
      <c r="AC360" s="234">
        <v>28</v>
      </c>
      <c r="AD360" s="155">
        <v>0</v>
      </c>
      <c r="AE360" s="221">
        <f t="shared" si="134"/>
        <v>2.142857142857143E-3</v>
      </c>
      <c r="AF360" s="222">
        <v>5.0000000000000001E-3</v>
      </c>
      <c r="AG360" s="31">
        <v>0</v>
      </c>
      <c r="AH360" s="239">
        <f t="shared" si="130"/>
        <v>3</v>
      </c>
      <c r="AI360" s="240">
        <v>5</v>
      </c>
      <c r="AJ360" s="48">
        <v>0</v>
      </c>
      <c r="AK360" s="246">
        <v>2</v>
      </c>
      <c r="AL360" s="247">
        <v>10</v>
      </c>
      <c r="AM360" s="31" t="s">
        <v>35</v>
      </c>
      <c r="AN360" s="32" t="s">
        <v>35</v>
      </c>
      <c r="AO360" s="34" t="s">
        <v>35</v>
      </c>
      <c r="AP360" s="31" t="s">
        <v>35</v>
      </c>
      <c r="AQ360" s="32" t="s">
        <v>35</v>
      </c>
      <c r="AR360" s="34" t="s">
        <v>35</v>
      </c>
      <c r="AS360" s="90">
        <v>0.93548387096774188</v>
      </c>
      <c r="AT360" s="91">
        <v>0.95</v>
      </c>
      <c r="AU360" s="91">
        <v>1</v>
      </c>
      <c r="AV360" s="31">
        <v>0</v>
      </c>
      <c r="AW360" s="252">
        <v>39</v>
      </c>
      <c r="AX360" s="253">
        <v>79</v>
      </c>
      <c r="AY360" s="158">
        <v>0</v>
      </c>
      <c r="AZ360" s="176">
        <f t="shared" si="131"/>
        <v>0</v>
      </c>
      <c r="BA360" s="159">
        <v>1</v>
      </c>
      <c r="BB360" s="31">
        <v>0</v>
      </c>
      <c r="BC360" s="258">
        <v>1</v>
      </c>
      <c r="BD360" s="240">
        <v>3</v>
      </c>
      <c r="BE360" s="31" t="s">
        <v>35</v>
      </c>
      <c r="BF360" s="32" t="s">
        <v>35</v>
      </c>
      <c r="BG360" s="34" t="s">
        <v>35</v>
      </c>
      <c r="BH360" s="83">
        <f t="shared" si="132"/>
        <v>10</v>
      </c>
      <c r="BI360" s="84">
        <f t="shared" si="133"/>
        <v>11</v>
      </c>
      <c r="BK360" s="1">
        <v>1</v>
      </c>
    </row>
    <row r="361" spans="1:63" ht="20.100000000000001" customHeight="1" x14ac:dyDescent="0.25">
      <c r="A361" s="25">
        <v>949</v>
      </c>
      <c r="B361" s="25">
        <v>120415</v>
      </c>
      <c r="C361" s="25" t="s">
        <v>440</v>
      </c>
      <c r="D361" s="25" t="s">
        <v>455</v>
      </c>
      <c r="E361" s="25" t="s">
        <v>461</v>
      </c>
      <c r="F361" s="26">
        <v>2</v>
      </c>
      <c r="G361" s="26">
        <v>1</v>
      </c>
      <c r="H361" s="100">
        <v>3</v>
      </c>
      <c r="I361" s="101" t="s">
        <v>796</v>
      </c>
      <c r="J361" s="101">
        <v>4</v>
      </c>
      <c r="K361" s="63">
        <v>1</v>
      </c>
      <c r="L361" s="64">
        <v>1</v>
      </c>
      <c r="M361" s="26">
        <v>1579</v>
      </c>
      <c r="N361" s="68">
        <v>42.14</v>
      </c>
      <c r="O361" s="103">
        <v>100</v>
      </c>
      <c r="P361" s="71">
        <v>0.61904761904761907</v>
      </c>
      <c r="Q361" s="72">
        <v>42</v>
      </c>
      <c r="R361" s="60">
        <f t="shared" si="126"/>
        <v>0.66190475630922385</v>
      </c>
      <c r="S361" s="108">
        <v>0.71904760599136353</v>
      </c>
      <c r="T361" s="163">
        <v>0</v>
      </c>
      <c r="U361" s="177">
        <f t="shared" si="127"/>
        <v>9</v>
      </c>
      <c r="V361" s="230">
        <v>19</v>
      </c>
      <c r="W361" s="188">
        <v>0</v>
      </c>
      <c r="X361" s="183">
        <v>54</v>
      </c>
      <c r="Y361" s="225">
        <f t="shared" si="128"/>
        <v>6.4285716840199056E-2</v>
      </c>
      <c r="Z361" s="184">
        <v>0.15000000596046448</v>
      </c>
      <c r="AA361" s="152">
        <v>0</v>
      </c>
      <c r="AB361" s="177">
        <f t="shared" si="129"/>
        <v>21</v>
      </c>
      <c r="AC361" s="234">
        <v>48</v>
      </c>
      <c r="AD361" s="31" t="s">
        <v>35</v>
      </c>
      <c r="AE361" s="32" t="s">
        <v>35</v>
      </c>
      <c r="AF361" s="34" t="s">
        <v>35</v>
      </c>
      <c r="AG361" s="31">
        <v>0</v>
      </c>
      <c r="AH361" s="239">
        <f t="shared" si="130"/>
        <v>3</v>
      </c>
      <c r="AI361" s="240">
        <v>5</v>
      </c>
      <c r="AJ361" s="48">
        <v>0</v>
      </c>
      <c r="AK361" s="246">
        <v>6</v>
      </c>
      <c r="AL361" s="247">
        <v>14</v>
      </c>
      <c r="AM361" s="31" t="s">
        <v>35</v>
      </c>
      <c r="AN361" s="32" t="s">
        <v>35</v>
      </c>
      <c r="AO361" s="34" t="s">
        <v>35</v>
      </c>
      <c r="AP361" s="31" t="s">
        <v>35</v>
      </c>
      <c r="AQ361" s="32" t="s">
        <v>35</v>
      </c>
      <c r="AR361" s="34" t="s">
        <v>35</v>
      </c>
      <c r="AS361" s="90">
        <v>0.77669902912621358</v>
      </c>
      <c r="AT361" s="91">
        <v>0.8</v>
      </c>
      <c r="AU361" s="91">
        <v>0.9</v>
      </c>
      <c r="AV361" s="31">
        <v>0</v>
      </c>
      <c r="AW361" s="252">
        <v>96</v>
      </c>
      <c r="AX361" s="253">
        <v>192</v>
      </c>
      <c r="AY361" s="158">
        <v>0</v>
      </c>
      <c r="AZ361" s="176">
        <f t="shared" si="131"/>
        <v>0</v>
      </c>
      <c r="BA361" s="159">
        <v>1</v>
      </c>
      <c r="BB361" s="31">
        <v>0</v>
      </c>
      <c r="BC361" s="258">
        <v>1</v>
      </c>
      <c r="BD361" s="240">
        <v>3</v>
      </c>
      <c r="BE361" s="31" t="s">
        <v>35</v>
      </c>
      <c r="BF361" s="32" t="s">
        <v>35</v>
      </c>
      <c r="BG361" s="34" t="s">
        <v>35</v>
      </c>
      <c r="BH361" s="83">
        <f t="shared" si="132"/>
        <v>9</v>
      </c>
      <c r="BI361" s="84">
        <f t="shared" si="133"/>
        <v>10</v>
      </c>
      <c r="BK361" s="1">
        <v>1</v>
      </c>
    </row>
    <row r="362" spans="1:63" ht="20.100000000000001" customHeight="1" x14ac:dyDescent="0.25">
      <c r="A362" s="25">
        <v>951</v>
      </c>
      <c r="B362" s="25">
        <v>120417</v>
      </c>
      <c r="C362" s="25" t="s">
        <v>440</v>
      </c>
      <c r="D362" s="25" t="s">
        <v>455</v>
      </c>
      <c r="E362" s="25" t="s">
        <v>462</v>
      </c>
      <c r="F362" s="26">
        <v>1</v>
      </c>
      <c r="G362" s="26">
        <v>1</v>
      </c>
      <c r="H362" s="100">
        <v>2</v>
      </c>
      <c r="I362" s="102" t="s">
        <v>794</v>
      </c>
      <c r="J362" s="101">
        <v>4</v>
      </c>
      <c r="K362" s="63">
        <v>0</v>
      </c>
      <c r="L362" s="64">
        <v>1</v>
      </c>
      <c r="M362" s="26">
        <v>752</v>
      </c>
      <c r="N362" s="68">
        <v>61.43</v>
      </c>
      <c r="O362" s="103">
        <v>100</v>
      </c>
      <c r="P362" s="71">
        <v>0.54545454545454541</v>
      </c>
      <c r="Q362" s="72">
        <v>22</v>
      </c>
      <c r="R362" s="60">
        <f t="shared" si="126"/>
        <v>0.57759740445520968</v>
      </c>
      <c r="S362" s="108">
        <v>0.62045454978942871</v>
      </c>
      <c r="T362" s="163">
        <v>0</v>
      </c>
      <c r="U362" s="177">
        <f t="shared" si="127"/>
        <v>6</v>
      </c>
      <c r="V362" s="230">
        <v>12</v>
      </c>
      <c r="W362" s="188">
        <v>0.10526315789473684</v>
      </c>
      <c r="X362" s="183">
        <v>38</v>
      </c>
      <c r="Y362" s="225">
        <f t="shared" si="128"/>
        <v>0.15883458680228182</v>
      </c>
      <c r="Z362" s="184">
        <v>0.23026315867900848</v>
      </c>
      <c r="AA362" s="152">
        <v>0</v>
      </c>
      <c r="AB362" s="177">
        <f t="shared" si="129"/>
        <v>10</v>
      </c>
      <c r="AC362" s="234">
        <v>22</v>
      </c>
      <c r="AD362" s="155">
        <v>0</v>
      </c>
      <c r="AE362" s="221">
        <f t="shared" si="134"/>
        <v>2.142857142857143E-3</v>
      </c>
      <c r="AF362" s="222">
        <v>5.0000000000000001E-3</v>
      </c>
      <c r="AG362" s="31">
        <v>0</v>
      </c>
      <c r="AH362" s="239">
        <f t="shared" si="130"/>
        <v>3</v>
      </c>
      <c r="AI362" s="240">
        <v>5</v>
      </c>
      <c r="AJ362" s="48">
        <v>0</v>
      </c>
      <c r="AK362" s="246">
        <v>6</v>
      </c>
      <c r="AL362" s="247">
        <v>14</v>
      </c>
      <c r="AM362" s="31" t="s">
        <v>35</v>
      </c>
      <c r="AN362" s="32" t="s">
        <v>35</v>
      </c>
      <c r="AO362" s="34" t="s">
        <v>35</v>
      </c>
      <c r="AP362" s="31" t="s">
        <v>35</v>
      </c>
      <c r="AQ362" s="32" t="s">
        <v>35</v>
      </c>
      <c r="AR362" s="34" t="s">
        <v>35</v>
      </c>
      <c r="AS362" s="90">
        <v>0</v>
      </c>
      <c r="AT362" s="91">
        <v>0.7</v>
      </c>
      <c r="AU362" s="91">
        <v>0.8</v>
      </c>
      <c r="AV362" s="31">
        <v>0</v>
      </c>
      <c r="AW362" s="252">
        <v>52</v>
      </c>
      <c r="AX362" s="253">
        <v>104</v>
      </c>
      <c r="AY362" s="158">
        <v>0</v>
      </c>
      <c r="AZ362" s="176">
        <f t="shared" si="131"/>
        <v>0</v>
      </c>
      <c r="BA362" s="159">
        <v>1</v>
      </c>
      <c r="BB362" s="31">
        <v>0</v>
      </c>
      <c r="BC362" s="258">
        <v>1</v>
      </c>
      <c r="BD362" s="240">
        <v>3</v>
      </c>
      <c r="BE362" s="31" t="s">
        <v>35</v>
      </c>
      <c r="BF362" s="32" t="s">
        <v>35</v>
      </c>
      <c r="BG362" s="34" t="s">
        <v>35</v>
      </c>
      <c r="BH362" s="83">
        <f t="shared" si="132"/>
        <v>10</v>
      </c>
      <c r="BI362" s="84">
        <f t="shared" si="133"/>
        <v>11</v>
      </c>
      <c r="BK362" s="1">
        <v>1</v>
      </c>
    </row>
    <row r="363" spans="1:63" ht="20.100000000000001" customHeight="1" x14ac:dyDescent="0.25">
      <c r="A363" s="25">
        <v>952</v>
      </c>
      <c r="B363" s="25">
        <v>120418</v>
      </c>
      <c r="C363" s="25" t="s">
        <v>440</v>
      </c>
      <c r="D363" s="25" t="s">
        <v>455</v>
      </c>
      <c r="E363" s="25" t="s">
        <v>463</v>
      </c>
      <c r="F363" s="26">
        <v>1</v>
      </c>
      <c r="G363" s="26">
        <v>1</v>
      </c>
      <c r="H363" s="100">
        <v>3</v>
      </c>
      <c r="I363" s="101" t="s">
        <v>796</v>
      </c>
      <c r="J363" s="101">
        <v>4</v>
      </c>
      <c r="K363" s="63">
        <v>1</v>
      </c>
      <c r="L363" s="64">
        <v>1</v>
      </c>
      <c r="M363" s="26">
        <v>1511</v>
      </c>
      <c r="N363" s="68">
        <v>47.19</v>
      </c>
      <c r="O363" s="103">
        <v>100</v>
      </c>
      <c r="P363" s="71">
        <v>0.57692307692307687</v>
      </c>
      <c r="Q363" s="72">
        <v>52</v>
      </c>
      <c r="R363" s="60">
        <f t="shared" si="126"/>
        <v>0.61978022803317057</v>
      </c>
      <c r="S363" s="108">
        <v>0.67692309617996216</v>
      </c>
      <c r="T363" s="163">
        <v>0</v>
      </c>
      <c r="U363" s="177">
        <f t="shared" si="127"/>
        <v>14</v>
      </c>
      <c r="V363" s="230">
        <v>31</v>
      </c>
      <c r="W363" s="188">
        <v>0.26582278481012656</v>
      </c>
      <c r="X363" s="183">
        <v>79</v>
      </c>
      <c r="Y363" s="225">
        <f t="shared" si="128"/>
        <v>0.33010849453657054</v>
      </c>
      <c r="Z363" s="184">
        <v>0.41582277417182922</v>
      </c>
      <c r="AA363" s="152">
        <v>0</v>
      </c>
      <c r="AB363" s="177">
        <f t="shared" si="129"/>
        <v>26</v>
      </c>
      <c r="AC363" s="234">
        <v>59</v>
      </c>
      <c r="AD363" s="31" t="s">
        <v>35</v>
      </c>
      <c r="AE363" s="32" t="s">
        <v>35</v>
      </c>
      <c r="AF363" s="34" t="s">
        <v>35</v>
      </c>
      <c r="AG363" s="31">
        <v>0</v>
      </c>
      <c r="AH363" s="239">
        <f t="shared" si="130"/>
        <v>3</v>
      </c>
      <c r="AI363" s="240">
        <v>5</v>
      </c>
      <c r="AJ363" s="48">
        <v>0</v>
      </c>
      <c r="AK363" s="246">
        <v>6</v>
      </c>
      <c r="AL363" s="247">
        <v>14</v>
      </c>
      <c r="AM363" s="31" t="s">
        <v>35</v>
      </c>
      <c r="AN363" s="32" t="s">
        <v>35</v>
      </c>
      <c r="AO363" s="34" t="s">
        <v>35</v>
      </c>
      <c r="AP363" s="31" t="s">
        <v>35</v>
      </c>
      <c r="AQ363" s="32" t="s">
        <v>35</v>
      </c>
      <c r="AR363" s="34" t="s">
        <v>35</v>
      </c>
      <c r="AS363" s="90">
        <v>0.2696629213483146</v>
      </c>
      <c r="AT363" s="91">
        <v>0.7</v>
      </c>
      <c r="AU363" s="91">
        <v>0.8</v>
      </c>
      <c r="AV363" s="31">
        <v>0</v>
      </c>
      <c r="AW363" s="252">
        <v>105</v>
      </c>
      <c r="AX363" s="253">
        <v>210</v>
      </c>
      <c r="AY363" s="158">
        <v>0</v>
      </c>
      <c r="AZ363" s="176">
        <f t="shared" si="131"/>
        <v>0</v>
      </c>
      <c r="BA363" s="159">
        <v>1</v>
      </c>
      <c r="BB363" s="31">
        <v>0</v>
      </c>
      <c r="BC363" s="258">
        <v>1</v>
      </c>
      <c r="BD363" s="240">
        <v>3</v>
      </c>
      <c r="BE363" s="31" t="s">
        <v>35</v>
      </c>
      <c r="BF363" s="32" t="s">
        <v>35</v>
      </c>
      <c r="BG363" s="34" t="s">
        <v>35</v>
      </c>
      <c r="BH363" s="83">
        <f t="shared" si="132"/>
        <v>9</v>
      </c>
      <c r="BI363" s="84">
        <f t="shared" si="133"/>
        <v>10</v>
      </c>
      <c r="BK363" s="1">
        <v>1</v>
      </c>
    </row>
    <row r="364" spans="1:63" ht="20.100000000000001" customHeight="1" x14ac:dyDescent="0.25">
      <c r="A364" s="25">
        <v>953</v>
      </c>
      <c r="B364" s="25">
        <v>120419</v>
      </c>
      <c r="C364" s="25" t="s">
        <v>440</v>
      </c>
      <c r="D364" s="25" t="s">
        <v>455</v>
      </c>
      <c r="E364" s="25" t="s">
        <v>464</v>
      </c>
      <c r="F364" s="26">
        <v>2</v>
      </c>
      <c r="G364" s="26">
        <v>2</v>
      </c>
      <c r="H364" s="100">
        <v>5</v>
      </c>
      <c r="I364" s="102" t="s">
        <v>797</v>
      </c>
      <c r="J364" s="101">
        <v>1</v>
      </c>
      <c r="K364" s="63">
        <v>0</v>
      </c>
      <c r="L364" s="64">
        <v>0</v>
      </c>
      <c r="M364" s="26">
        <v>1048</v>
      </c>
      <c r="N364" s="68">
        <v>29.39</v>
      </c>
      <c r="O364" s="103">
        <v>100</v>
      </c>
      <c r="P364" s="71">
        <v>0.54545454545454541</v>
      </c>
      <c r="Q364" s="72">
        <v>55</v>
      </c>
      <c r="R364" s="60">
        <f t="shared" si="126"/>
        <v>0.60974025648909724</v>
      </c>
      <c r="S364" s="108">
        <v>0.69545453786849976</v>
      </c>
      <c r="T364" s="163">
        <v>0</v>
      </c>
      <c r="U364" s="177">
        <f t="shared" si="127"/>
        <v>9</v>
      </c>
      <c r="V364" s="230">
        <v>19</v>
      </c>
      <c r="W364" s="188">
        <v>0</v>
      </c>
      <c r="X364" s="183">
        <v>72</v>
      </c>
      <c r="Y364" s="225">
        <f t="shared" si="128"/>
        <v>8.5714286991528096E-2</v>
      </c>
      <c r="Z364" s="184">
        <v>0.20000000298023224</v>
      </c>
      <c r="AA364" s="152">
        <v>0</v>
      </c>
      <c r="AB364" s="177">
        <f t="shared" si="129"/>
        <v>18</v>
      </c>
      <c r="AC364" s="234">
        <v>42</v>
      </c>
      <c r="AD364" s="31" t="s">
        <v>35</v>
      </c>
      <c r="AE364" s="32" t="s">
        <v>35</v>
      </c>
      <c r="AF364" s="34" t="s">
        <v>35</v>
      </c>
      <c r="AG364" s="31">
        <v>0</v>
      </c>
      <c r="AH364" s="239">
        <f t="shared" si="130"/>
        <v>3</v>
      </c>
      <c r="AI364" s="240">
        <v>5</v>
      </c>
      <c r="AJ364" s="48">
        <v>0</v>
      </c>
      <c r="AK364" s="246">
        <v>2</v>
      </c>
      <c r="AL364" s="247">
        <v>10</v>
      </c>
      <c r="AM364" s="31" t="s">
        <v>35</v>
      </c>
      <c r="AN364" s="32" t="s">
        <v>35</v>
      </c>
      <c r="AO364" s="34" t="s">
        <v>35</v>
      </c>
      <c r="AP364" s="31" t="s">
        <v>35</v>
      </c>
      <c r="AQ364" s="32" t="s">
        <v>35</v>
      </c>
      <c r="AR364" s="34" t="s">
        <v>35</v>
      </c>
      <c r="AS364" s="90">
        <v>0.89166666666666672</v>
      </c>
      <c r="AT364" s="91">
        <v>0.9</v>
      </c>
      <c r="AU364" s="91">
        <v>0.95</v>
      </c>
      <c r="AV364" s="31">
        <v>0</v>
      </c>
      <c r="AW364" s="252">
        <v>44</v>
      </c>
      <c r="AX364" s="253">
        <v>88</v>
      </c>
      <c r="AY364" s="158">
        <v>0</v>
      </c>
      <c r="AZ364" s="176">
        <f t="shared" si="131"/>
        <v>1</v>
      </c>
      <c r="BA364" s="159">
        <v>2</v>
      </c>
      <c r="BB364" s="31">
        <v>0</v>
      </c>
      <c r="BC364" s="258">
        <v>1</v>
      </c>
      <c r="BD364" s="240">
        <v>3</v>
      </c>
      <c r="BE364" s="31" t="s">
        <v>35</v>
      </c>
      <c r="BF364" s="32" t="s">
        <v>35</v>
      </c>
      <c r="BG364" s="34" t="s">
        <v>35</v>
      </c>
      <c r="BH364" s="83">
        <f t="shared" si="132"/>
        <v>10</v>
      </c>
      <c r="BI364" s="84">
        <f t="shared" si="133"/>
        <v>10</v>
      </c>
      <c r="BK364" s="1">
        <v>1</v>
      </c>
    </row>
    <row r="365" spans="1:63" ht="20.100000000000001" customHeight="1" x14ac:dyDescent="0.25">
      <c r="A365" s="25">
        <v>954</v>
      </c>
      <c r="B365" s="25">
        <v>120420</v>
      </c>
      <c r="C365" s="25" t="s">
        <v>440</v>
      </c>
      <c r="D365" s="25" t="s">
        <v>455</v>
      </c>
      <c r="E365" s="25" t="s">
        <v>465</v>
      </c>
      <c r="F365" s="26">
        <v>2</v>
      </c>
      <c r="G365" s="26">
        <v>2</v>
      </c>
      <c r="H365" s="100">
        <v>5</v>
      </c>
      <c r="I365" s="102" t="s">
        <v>797</v>
      </c>
      <c r="J365" s="101">
        <v>1</v>
      </c>
      <c r="K365" s="63">
        <v>0</v>
      </c>
      <c r="L365" s="64">
        <v>0</v>
      </c>
      <c r="M365" s="26">
        <v>953</v>
      </c>
      <c r="N365" s="68">
        <v>26.46</v>
      </c>
      <c r="O365" s="103">
        <v>100</v>
      </c>
      <c r="P365" s="71">
        <v>0.68</v>
      </c>
      <c r="Q365" s="72">
        <v>25</v>
      </c>
      <c r="R365" s="60">
        <f t="shared" si="126"/>
        <v>0.74428570713315689</v>
      </c>
      <c r="S365" s="108">
        <v>0.82999998331069946</v>
      </c>
      <c r="T365" s="163">
        <v>0</v>
      </c>
      <c r="U365" s="177">
        <f t="shared" si="127"/>
        <v>4</v>
      </c>
      <c r="V365" s="230">
        <v>8</v>
      </c>
      <c r="W365" s="188">
        <v>0</v>
      </c>
      <c r="X365" s="183">
        <v>38</v>
      </c>
      <c r="Y365" s="225">
        <f t="shared" si="128"/>
        <v>8.5714286991528096E-2</v>
      </c>
      <c r="Z365" s="184">
        <v>0.20000000298023224</v>
      </c>
      <c r="AA365" s="152">
        <v>0</v>
      </c>
      <c r="AB365" s="177">
        <f t="shared" si="129"/>
        <v>12</v>
      </c>
      <c r="AC365" s="234">
        <v>26</v>
      </c>
      <c r="AD365" s="31" t="s">
        <v>35</v>
      </c>
      <c r="AE365" s="32" t="s">
        <v>35</v>
      </c>
      <c r="AF365" s="34" t="s">
        <v>35</v>
      </c>
      <c r="AG365" s="31">
        <v>0</v>
      </c>
      <c r="AH365" s="239">
        <f t="shared" si="130"/>
        <v>3</v>
      </c>
      <c r="AI365" s="240">
        <v>5</v>
      </c>
      <c r="AJ365" s="48">
        <v>0</v>
      </c>
      <c r="AK365" s="246">
        <v>2</v>
      </c>
      <c r="AL365" s="247">
        <v>10</v>
      </c>
      <c r="AM365" s="31" t="s">
        <v>35</v>
      </c>
      <c r="AN365" s="32" t="s">
        <v>35</v>
      </c>
      <c r="AO365" s="34" t="s">
        <v>35</v>
      </c>
      <c r="AP365" s="31" t="s">
        <v>35</v>
      </c>
      <c r="AQ365" s="32" t="s">
        <v>35</v>
      </c>
      <c r="AR365" s="34" t="s">
        <v>35</v>
      </c>
      <c r="AS365" s="90">
        <v>0.95744680851063835</v>
      </c>
      <c r="AT365" s="91">
        <v>1</v>
      </c>
      <c r="AU365" s="91">
        <v>1</v>
      </c>
      <c r="AV365" s="31">
        <v>0</v>
      </c>
      <c r="AW365" s="252">
        <v>70</v>
      </c>
      <c r="AX365" s="253">
        <v>141</v>
      </c>
      <c r="AY365" s="158">
        <v>0</v>
      </c>
      <c r="AZ365" s="176">
        <f t="shared" si="131"/>
        <v>0</v>
      </c>
      <c r="BA365" s="159">
        <v>1</v>
      </c>
      <c r="BB365" s="31">
        <v>0</v>
      </c>
      <c r="BC365" s="258">
        <v>1</v>
      </c>
      <c r="BD365" s="240">
        <v>3</v>
      </c>
      <c r="BE365" s="31" t="s">
        <v>35</v>
      </c>
      <c r="BF365" s="32" t="s">
        <v>35</v>
      </c>
      <c r="BG365" s="34" t="s">
        <v>35</v>
      </c>
      <c r="BH365" s="83">
        <f t="shared" si="132"/>
        <v>9</v>
      </c>
      <c r="BI365" s="84">
        <f t="shared" si="133"/>
        <v>10</v>
      </c>
      <c r="BK365" s="1">
        <v>1</v>
      </c>
    </row>
    <row r="366" spans="1:63" ht="20.100000000000001" customHeight="1" x14ac:dyDescent="0.25">
      <c r="A366" s="25">
        <v>956</v>
      </c>
      <c r="B366" s="25">
        <v>120422</v>
      </c>
      <c r="C366" s="25" t="s">
        <v>440</v>
      </c>
      <c r="D366" s="25" t="s">
        <v>455</v>
      </c>
      <c r="E366" s="25" t="s">
        <v>466</v>
      </c>
      <c r="F366" s="26">
        <v>1</v>
      </c>
      <c r="G366" s="26">
        <v>1</v>
      </c>
      <c r="H366" s="100">
        <v>3</v>
      </c>
      <c r="I366" s="101" t="s">
        <v>796</v>
      </c>
      <c r="J366" s="101">
        <v>4</v>
      </c>
      <c r="K366" s="63">
        <v>1</v>
      </c>
      <c r="L366" s="64">
        <v>1</v>
      </c>
      <c r="M366" s="26">
        <v>981</v>
      </c>
      <c r="N366" s="68">
        <v>47.32</v>
      </c>
      <c r="O366" s="103">
        <v>100</v>
      </c>
      <c r="P366" s="71">
        <v>0.8571428571428571</v>
      </c>
      <c r="Q366" s="72">
        <v>21</v>
      </c>
      <c r="R366" s="60">
        <f t="shared" si="126"/>
        <v>0.89999998832235528</v>
      </c>
      <c r="S366" s="108">
        <v>0.95714282989501953</v>
      </c>
      <c r="T366" s="163">
        <v>0</v>
      </c>
      <c r="U366" s="177">
        <f t="shared" si="127"/>
        <v>4</v>
      </c>
      <c r="V366" s="230">
        <v>9</v>
      </c>
      <c r="W366" s="188">
        <v>0</v>
      </c>
      <c r="X366" s="183">
        <v>27</v>
      </c>
      <c r="Y366" s="225">
        <f t="shared" si="128"/>
        <v>6.4285716840199056E-2</v>
      </c>
      <c r="Z366" s="184">
        <v>0.15000000596046448</v>
      </c>
      <c r="AA366" s="152">
        <v>0</v>
      </c>
      <c r="AB366" s="177">
        <f t="shared" si="129"/>
        <v>12</v>
      </c>
      <c r="AC366" s="234">
        <v>28</v>
      </c>
      <c r="AD366" s="31" t="s">
        <v>35</v>
      </c>
      <c r="AE366" s="32" t="s">
        <v>35</v>
      </c>
      <c r="AF366" s="34" t="s">
        <v>35</v>
      </c>
      <c r="AG366" s="31">
        <v>0</v>
      </c>
      <c r="AH366" s="239">
        <f t="shared" si="130"/>
        <v>3</v>
      </c>
      <c r="AI366" s="240">
        <v>5</v>
      </c>
      <c r="AJ366" s="48">
        <v>0</v>
      </c>
      <c r="AK366" s="246">
        <v>6</v>
      </c>
      <c r="AL366" s="247">
        <v>14</v>
      </c>
      <c r="AM366" s="31" t="s">
        <v>35</v>
      </c>
      <c r="AN366" s="32" t="s">
        <v>35</v>
      </c>
      <c r="AO366" s="34" t="s">
        <v>35</v>
      </c>
      <c r="AP366" s="31" t="s">
        <v>35</v>
      </c>
      <c r="AQ366" s="32" t="s">
        <v>35</v>
      </c>
      <c r="AR366" s="34" t="s">
        <v>35</v>
      </c>
      <c r="AS366" s="90">
        <v>0.94444444444444442</v>
      </c>
      <c r="AT366" s="91">
        <v>0.95</v>
      </c>
      <c r="AU366" s="91">
        <v>1</v>
      </c>
      <c r="AV366" s="31">
        <v>0</v>
      </c>
      <c r="AW366" s="252">
        <v>53</v>
      </c>
      <c r="AX366" s="253">
        <v>106</v>
      </c>
      <c r="AY366" s="158">
        <v>0</v>
      </c>
      <c r="AZ366" s="176">
        <f t="shared" si="131"/>
        <v>0</v>
      </c>
      <c r="BA366" s="159">
        <v>1</v>
      </c>
      <c r="BB366" s="31">
        <v>0</v>
      </c>
      <c r="BC366" s="258">
        <v>1</v>
      </c>
      <c r="BD366" s="240">
        <v>3</v>
      </c>
      <c r="BE366" s="31" t="s">
        <v>35</v>
      </c>
      <c r="BF366" s="32" t="s">
        <v>35</v>
      </c>
      <c r="BG366" s="34" t="s">
        <v>35</v>
      </c>
      <c r="BH366" s="83">
        <f t="shared" si="132"/>
        <v>9</v>
      </c>
      <c r="BI366" s="84">
        <f t="shared" si="133"/>
        <v>10</v>
      </c>
      <c r="BK366" s="1">
        <v>1</v>
      </c>
    </row>
    <row r="367" spans="1:63" ht="20.100000000000001" customHeight="1" x14ac:dyDescent="0.25">
      <c r="A367" s="25">
        <v>960</v>
      </c>
      <c r="B367" s="25">
        <v>120426</v>
      </c>
      <c r="C367" s="25" t="s">
        <v>440</v>
      </c>
      <c r="D367" s="25" t="s">
        <v>455</v>
      </c>
      <c r="E367" s="25" t="s">
        <v>467</v>
      </c>
      <c r="F367" s="26">
        <v>1</v>
      </c>
      <c r="G367" s="26">
        <v>1</v>
      </c>
      <c r="H367" s="100">
        <v>2</v>
      </c>
      <c r="I367" s="102" t="s">
        <v>794</v>
      </c>
      <c r="J367" s="101">
        <v>4</v>
      </c>
      <c r="K367" s="63">
        <v>0</v>
      </c>
      <c r="L367" s="64">
        <v>1</v>
      </c>
      <c r="M367" s="26">
        <v>1961</v>
      </c>
      <c r="N367" s="68">
        <v>57.02</v>
      </c>
      <c r="O367" s="103">
        <v>100</v>
      </c>
      <c r="P367" s="71">
        <v>0.56140350877192979</v>
      </c>
      <c r="Q367" s="72">
        <v>57</v>
      </c>
      <c r="R367" s="60">
        <f t="shared" si="126"/>
        <v>0.59354636259843829</v>
      </c>
      <c r="S367" s="108">
        <v>0.63640350103378296</v>
      </c>
      <c r="T367" s="163">
        <v>0</v>
      </c>
      <c r="U367" s="177">
        <f t="shared" si="127"/>
        <v>9</v>
      </c>
      <c r="V367" s="230">
        <v>19</v>
      </c>
      <c r="W367" s="188">
        <v>4.2253521126760563E-2</v>
      </c>
      <c r="X367" s="183">
        <v>71</v>
      </c>
      <c r="Y367" s="225">
        <f t="shared" si="128"/>
        <v>9.5824950957442201E-2</v>
      </c>
      <c r="Z367" s="184">
        <v>0.1672535240650177</v>
      </c>
      <c r="AA367" s="152">
        <v>0</v>
      </c>
      <c r="AB367" s="177">
        <f t="shared" si="129"/>
        <v>30</v>
      </c>
      <c r="AC367" s="234">
        <v>69</v>
      </c>
      <c r="AD367" s="155">
        <v>0</v>
      </c>
      <c r="AE367" s="221">
        <f t="shared" si="134"/>
        <v>2.142857142857143E-3</v>
      </c>
      <c r="AF367" s="222">
        <v>5.0000000000000001E-3</v>
      </c>
      <c r="AG367" s="31">
        <v>0</v>
      </c>
      <c r="AH367" s="239">
        <f t="shared" si="130"/>
        <v>7</v>
      </c>
      <c r="AI367" s="240">
        <v>15</v>
      </c>
      <c r="AJ367" s="48">
        <v>0</v>
      </c>
      <c r="AK367" s="246">
        <v>6</v>
      </c>
      <c r="AL367" s="247">
        <v>14</v>
      </c>
      <c r="AM367" s="31" t="s">
        <v>35</v>
      </c>
      <c r="AN367" s="32" t="s">
        <v>35</v>
      </c>
      <c r="AO367" s="34" t="s">
        <v>35</v>
      </c>
      <c r="AP367" s="31" t="s">
        <v>35</v>
      </c>
      <c r="AQ367" s="32" t="s">
        <v>35</v>
      </c>
      <c r="AR367" s="34" t="s">
        <v>35</v>
      </c>
      <c r="AS367" s="90">
        <v>0.98648648648648651</v>
      </c>
      <c r="AT367" s="91">
        <v>1</v>
      </c>
      <c r="AU367" s="91">
        <v>1</v>
      </c>
      <c r="AV367" s="31">
        <v>0</v>
      </c>
      <c r="AW367" s="252">
        <v>46</v>
      </c>
      <c r="AX367" s="253">
        <v>92</v>
      </c>
      <c r="AY367" s="158">
        <v>0</v>
      </c>
      <c r="AZ367" s="176">
        <f t="shared" si="131"/>
        <v>1</v>
      </c>
      <c r="BA367" s="159">
        <v>2</v>
      </c>
      <c r="BB367" s="31">
        <v>0</v>
      </c>
      <c r="BC367" s="258">
        <v>1</v>
      </c>
      <c r="BD367" s="240">
        <v>3</v>
      </c>
      <c r="BE367" s="31" t="s">
        <v>35</v>
      </c>
      <c r="BF367" s="32" t="s">
        <v>35</v>
      </c>
      <c r="BG367" s="34" t="s">
        <v>35</v>
      </c>
      <c r="BH367" s="83">
        <f t="shared" si="132"/>
        <v>11</v>
      </c>
      <c r="BI367" s="84">
        <f t="shared" si="133"/>
        <v>11</v>
      </c>
      <c r="BK367" s="1">
        <v>1</v>
      </c>
    </row>
    <row r="368" spans="1:63" ht="20.100000000000001" customHeight="1" x14ac:dyDescent="0.25">
      <c r="A368" s="25">
        <v>961</v>
      </c>
      <c r="B368" s="25">
        <v>120427</v>
      </c>
      <c r="C368" s="25" t="s">
        <v>440</v>
      </c>
      <c r="D368" s="25" t="s">
        <v>455</v>
      </c>
      <c r="E368" s="25" t="s">
        <v>468</v>
      </c>
      <c r="F368" s="26">
        <v>1</v>
      </c>
      <c r="G368" s="26">
        <v>1</v>
      </c>
      <c r="H368" s="100">
        <v>2</v>
      </c>
      <c r="I368" s="102" t="s">
        <v>794</v>
      </c>
      <c r="J368" s="101">
        <v>3</v>
      </c>
      <c r="K368" s="63">
        <v>0</v>
      </c>
      <c r="L368" s="64">
        <v>0</v>
      </c>
      <c r="M368" s="26">
        <v>1556</v>
      </c>
      <c r="N368" s="68">
        <v>57</v>
      </c>
      <c r="O368" s="103">
        <v>100</v>
      </c>
      <c r="P368" s="71">
        <v>0.58695652173913049</v>
      </c>
      <c r="Q368" s="72">
        <v>46</v>
      </c>
      <c r="R368" s="60">
        <f t="shared" si="126"/>
        <v>0.61909939043270135</v>
      </c>
      <c r="S368" s="108">
        <v>0.6619565486907959</v>
      </c>
      <c r="T368" s="163">
        <v>0</v>
      </c>
      <c r="U368" s="177">
        <f t="shared" si="127"/>
        <v>8</v>
      </c>
      <c r="V368" s="230">
        <v>17</v>
      </c>
      <c r="W368" s="188">
        <v>0</v>
      </c>
      <c r="X368" s="183">
        <v>59</v>
      </c>
      <c r="Y368" s="225">
        <f t="shared" ref="Y368:Y394" si="135">((Z368-W368)*3/7)+W368</f>
        <v>5.3571428571428568E-2</v>
      </c>
      <c r="Z368" s="184">
        <v>0.125</v>
      </c>
      <c r="AA368" s="152">
        <v>0</v>
      </c>
      <c r="AB368" s="177">
        <f t="shared" si="129"/>
        <v>25</v>
      </c>
      <c r="AC368" s="234">
        <v>57</v>
      </c>
      <c r="AD368" s="155">
        <v>0</v>
      </c>
      <c r="AE368" s="221">
        <f t="shared" si="134"/>
        <v>2.142857142857143E-3</v>
      </c>
      <c r="AF368" s="222">
        <v>5.0000000000000001E-3</v>
      </c>
      <c r="AG368" s="31">
        <v>0</v>
      </c>
      <c r="AH368" s="239">
        <f t="shared" si="130"/>
        <v>3</v>
      </c>
      <c r="AI368" s="240">
        <v>5</v>
      </c>
      <c r="AJ368" s="48">
        <v>0</v>
      </c>
      <c r="AK368" s="246">
        <v>6</v>
      </c>
      <c r="AL368" s="247">
        <v>14</v>
      </c>
      <c r="AM368" s="31" t="s">
        <v>35</v>
      </c>
      <c r="AN368" s="32" t="s">
        <v>35</v>
      </c>
      <c r="AO368" s="34" t="s">
        <v>35</v>
      </c>
      <c r="AP368" s="31" t="s">
        <v>35</v>
      </c>
      <c r="AQ368" s="32" t="s">
        <v>35</v>
      </c>
      <c r="AR368" s="34" t="s">
        <v>35</v>
      </c>
      <c r="AS368" s="90">
        <v>0.75862068965517238</v>
      </c>
      <c r="AT368" s="91">
        <v>0.8</v>
      </c>
      <c r="AU368" s="91">
        <v>0.9</v>
      </c>
      <c r="AV368" s="31">
        <v>0</v>
      </c>
      <c r="AW368" s="252">
        <v>89</v>
      </c>
      <c r="AX368" s="253">
        <v>178</v>
      </c>
      <c r="AY368" s="158">
        <v>0</v>
      </c>
      <c r="AZ368" s="176">
        <f t="shared" si="131"/>
        <v>0</v>
      </c>
      <c r="BA368" s="159">
        <v>1</v>
      </c>
      <c r="BB368" s="31">
        <v>0</v>
      </c>
      <c r="BC368" s="258">
        <v>1</v>
      </c>
      <c r="BD368" s="240">
        <v>3</v>
      </c>
      <c r="BE368" s="31" t="s">
        <v>35</v>
      </c>
      <c r="BF368" s="32" t="s">
        <v>35</v>
      </c>
      <c r="BG368" s="34" t="s">
        <v>35</v>
      </c>
      <c r="BH368" s="83">
        <f t="shared" ref="BH368:BH394" si="136">COUNTIF(AZ368,"&gt;0")+COUNTIF(R368,"&gt;0")+COUNTIF(U368,"&gt;0")+COUNTIF(Y368,"&gt;0")+COUNTIF(AB368,"&gt;0")+COUNTIF(AE368,"&gt;0")+COUNTIF(AH368,"&gt;0")+COUNTIF(AK368,"&gt;0")+COUNTIF(AT368,"&gt;0")+COUNTIF(AW368,"&gt;0")+COUNTIF(AN368,"&gt;0")+COUNTIF(AQ368,"&gt;0")+COUNTIF(BC368,"&gt;0")+COUNTIF(BF368,"&gt;0")</f>
        <v>10</v>
      </c>
      <c r="BI368" s="84">
        <f t="shared" ref="BI368:BI394" si="137">COUNTIF(BA368,"&gt;0")+COUNTIF(S368,"&gt;0")+COUNTIF(V368,"&gt;0")+COUNTIF(Z368,"&gt;0")+COUNTIF(AC368,"&gt;0")+COUNTIF(AF368,"&gt;0")+COUNTIF(AI368,"&gt;0")+COUNTIF(AL368,"&gt;0")+COUNTIF(AU368,"&gt;0")+COUNTIF(AX368,"&gt;0")+COUNTIF(AO368,"&gt;0")+COUNTIF(AR368,"&gt;0")+COUNTIF(BD368,"&gt;0")+COUNTIF(BG368,"&gt;0")</f>
        <v>11</v>
      </c>
      <c r="BK368" s="1">
        <v>1</v>
      </c>
    </row>
    <row r="369" spans="1:63" ht="20.100000000000001" customHeight="1" x14ac:dyDescent="0.25">
      <c r="A369" s="25">
        <v>964</v>
      </c>
      <c r="B369" s="25">
        <v>120431</v>
      </c>
      <c r="C369" s="25" t="s">
        <v>440</v>
      </c>
      <c r="D369" s="25" t="s">
        <v>455</v>
      </c>
      <c r="E369" s="25" t="s">
        <v>469</v>
      </c>
      <c r="F369" s="26">
        <v>2</v>
      </c>
      <c r="G369" s="26">
        <v>1</v>
      </c>
      <c r="H369" s="100">
        <v>3</v>
      </c>
      <c r="I369" s="101" t="s">
        <v>796</v>
      </c>
      <c r="J369" s="101">
        <v>4</v>
      </c>
      <c r="K369" s="63">
        <v>0</v>
      </c>
      <c r="L369" s="64">
        <v>1</v>
      </c>
      <c r="M369" s="26">
        <v>4877</v>
      </c>
      <c r="N369" s="68">
        <v>43.39</v>
      </c>
      <c r="O369" s="103">
        <v>100</v>
      </c>
      <c r="P369" s="71">
        <v>0.69655172413793098</v>
      </c>
      <c r="Q369" s="72">
        <v>145</v>
      </c>
      <c r="R369" s="60">
        <f t="shared" ref="R369:R394" si="138">((S369-P369)*3/7)+P369</f>
        <v>0.73940885853884841</v>
      </c>
      <c r="S369" s="108">
        <v>0.79655170440673828</v>
      </c>
      <c r="T369" s="163">
        <v>0</v>
      </c>
      <c r="U369" s="177">
        <f t="shared" ref="U369:U394" si="139">ROUNDUP(((V369-T369)*3/7)+T369,0)</f>
        <v>23</v>
      </c>
      <c r="V369" s="230">
        <v>53</v>
      </c>
      <c r="W369" s="188">
        <v>4.6728971962616819E-3</v>
      </c>
      <c r="X369" s="183">
        <v>214</v>
      </c>
      <c r="Y369" s="225">
        <f t="shared" si="135"/>
        <v>6.8958608784249059E-2</v>
      </c>
      <c r="Z369" s="184">
        <v>0.15467289090156555</v>
      </c>
      <c r="AA369" s="152">
        <v>0</v>
      </c>
      <c r="AB369" s="177">
        <f t="shared" ref="AB369:AB394" si="140">ROUNDUP(((AC369-AA369)*3/7)+AA369,0)</f>
        <v>56</v>
      </c>
      <c r="AC369" s="234">
        <v>129</v>
      </c>
      <c r="AD369" s="31" t="s">
        <v>35</v>
      </c>
      <c r="AE369" s="32" t="s">
        <v>35</v>
      </c>
      <c r="AF369" s="34" t="s">
        <v>35</v>
      </c>
      <c r="AG369" s="31">
        <v>0</v>
      </c>
      <c r="AH369" s="239">
        <f t="shared" ref="AH369:AH394" si="141">ROUNDUP(((AI369-AG369)*3/7)+AG369,0)</f>
        <v>11</v>
      </c>
      <c r="AI369" s="240">
        <v>25</v>
      </c>
      <c r="AJ369" s="48">
        <v>0</v>
      </c>
      <c r="AK369" s="246">
        <v>2</v>
      </c>
      <c r="AL369" s="247">
        <v>10</v>
      </c>
      <c r="AM369" s="31" t="s">
        <v>35</v>
      </c>
      <c r="AN369" s="32" t="s">
        <v>35</v>
      </c>
      <c r="AO369" s="34" t="s">
        <v>35</v>
      </c>
      <c r="AP369" s="31" t="s">
        <v>35</v>
      </c>
      <c r="AQ369" s="32" t="s">
        <v>35</v>
      </c>
      <c r="AR369" s="34" t="s">
        <v>35</v>
      </c>
      <c r="AS369" s="90">
        <v>0.90347490347490345</v>
      </c>
      <c r="AT369" s="91">
        <v>0.95</v>
      </c>
      <c r="AU369" s="91">
        <v>1</v>
      </c>
      <c r="AV369" s="31">
        <v>0</v>
      </c>
      <c r="AW369" s="252">
        <v>146</v>
      </c>
      <c r="AX369" s="253">
        <v>292</v>
      </c>
      <c r="AY369" s="158">
        <v>0</v>
      </c>
      <c r="AZ369" s="176">
        <f t="shared" ref="AZ369:AZ394" si="142">IFERROR(ROUND(((BA369-AY369)*3/7)+AY369,0),"No corresponde")</f>
        <v>1</v>
      </c>
      <c r="BA369" s="159">
        <v>2</v>
      </c>
      <c r="BB369" s="31">
        <v>0</v>
      </c>
      <c r="BC369" s="258">
        <v>1</v>
      </c>
      <c r="BD369" s="240">
        <v>3</v>
      </c>
      <c r="BE369" s="31" t="s">
        <v>35</v>
      </c>
      <c r="BF369" s="32" t="s">
        <v>35</v>
      </c>
      <c r="BG369" s="34" t="s">
        <v>35</v>
      </c>
      <c r="BH369" s="83">
        <f t="shared" si="136"/>
        <v>10</v>
      </c>
      <c r="BI369" s="84">
        <f t="shared" si="137"/>
        <v>10</v>
      </c>
      <c r="BK369" s="1">
        <v>1</v>
      </c>
    </row>
    <row r="370" spans="1:63" ht="20.100000000000001" customHeight="1" x14ac:dyDescent="0.25">
      <c r="A370" s="25">
        <v>969</v>
      </c>
      <c r="B370" s="25">
        <v>120502</v>
      </c>
      <c r="C370" s="25" t="s">
        <v>440</v>
      </c>
      <c r="D370" s="25" t="s">
        <v>440</v>
      </c>
      <c r="E370" s="25" t="s">
        <v>471</v>
      </c>
      <c r="F370" s="26">
        <v>1</v>
      </c>
      <c r="G370" s="26">
        <v>1</v>
      </c>
      <c r="H370" s="100">
        <v>6</v>
      </c>
      <c r="I370" s="102" t="s">
        <v>798</v>
      </c>
      <c r="J370" s="101">
        <v>2</v>
      </c>
      <c r="K370" s="63">
        <v>0</v>
      </c>
      <c r="L370" s="64">
        <v>0</v>
      </c>
      <c r="M370" s="26">
        <v>7713</v>
      </c>
      <c r="N370" s="68">
        <v>44.76</v>
      </c>
      <c r="O370" s="103">
        <v>10.174717368961973</v>
      </c>
      <c r="P370" s="71">
        <v>0.66536964980544744</v>
      </c>
      <c r="Q370" s="72">
        <v>257</v>
      </c>
      <c r="R370" s="60">
        <f t="shared" si="138"/>
        <v>0.74036964636633562</v>
      </c>
      <c r="S370" s="108">
        <v>0.84036964178085327</v>
      </c>
      <c r="T370" s="163">
        <v>0</v>
      </c>
      <c r="U370" s="177">
        <f t="shared" si="139"/>
        <v>33</v>
      </c>
      <c r="V370" s="230">
        <v>77</v>
      </c>
      <c r="W370" s="188">
        <v>2.9850746268656716E-2</v>
      </c>
      <c r="X370" s="183">
        <v>335</v>
      </c>
      <c r="Y370" s="225">
        <f t="shared" si="135"/>
        <v>0.12627931723970848</v>
      </c>
      <c r="Z370" s="184">
        <v>0.25485074520111084</v>
      </c>
      <c r="AA370" s="152">
        <v>0</v>
      </c>
      <c r="AB370" s="177">
        <f t="shared" si="140"/>
        <v>84</v>
      </c>
      <c r="AC370" s="234">
        <v>196</v>
      </c>
      <c r="AD370" s="31" t="s">
        <v>35</v>
      </c>
      <c r="AE370" s="32" t="s">
        <v>35</v>
      </c>
      <c r="AF370" s="34" t="s">
        <v>35</v>
      </c>
      <c r="AG370" s="31">
        <v>0</v>
      </c>
      <c r="AH370" s="239">
        <f t="shared" si="141"/>
        <v>11</v>
      </c>
      <c r="AI370" s="240">
        <v>25</v>
      </c>
      <c r="AJ370" s="48">
        <v>0</v>
      </c>
      <c r="AK370" s="246">
        <v>2</v>
      </c>
      <c r="AL370" s="247">
        <v>10</v>
      </c>
      <c r="AM370" s="31" t="s">
        <v>35</v>
      </c>
      <c r="AN370" s="32" t="s">
        <v>35</v>
      </c>
      <c r="AO370" s="34" t="s">
        <v>35</v>
      </c>
      <c r="AP370" s="31" t="s">
        <v>35</v>
      </c>
      <c r="AQ370" s="32" t="s">
        <v>35</v>
      </c>
      <c r="AR370" s="34" t="s">
        <v>35</v>
      </c>
      <c r="AS370" s="90">
        <v>0.8571428571428571</v>
      </c>
      <c r="AT370" s="91">
        <v>0.9</v>
      </c>
      <c r="AU370" s="91">
        <v>0.95</v>
      </c>
      <c r="AV370" s="31">
        <v>0</v>
      </c>
      <c r="AW370" s="252">
        <v>247</v>
      </c>
      <c r="AX370" s="253">
        <v>495</v>
      </c>
      <c r="AY370" s="158">
        <v>0</v>
      </c>
      <c r="AZ370" s="176">
        <f t="shared" si="142"/>
        <v>0</v>
      </c>
      <c r="BA370" s="159">
        <v>1</v>
      </c>
      <c r="BB370" s="31">
        <v>0</v>
      </c>
      <c r="BC370" s="258">
        <v>1</v>
      </c>
      <c r="BD370" s="240">
        <v>3</v>
      </c>
      <c r="BE370" s="31" t="s">
        <v>35</v>
      </c>
      <c r="BF370" s="32" t="s">
        <v>35</v>
      </c>
      <c r="BG370" s="34" t="s">
        <v>35</v>
      </c>
      <c r="BH370" s="83">
        <f t="shared" si="136"/>
        <v>9</v>
      </c>
      <c r="BI370" s="84">
        <f t="shared" si="137"/>
        <v>10</v>
      </c>
      <c r="BK370" s="1">
        <v>1</v>
      </c>
    </row>
    <row r="371" spans="1:63" ht="20.100000000000001" customHeight="1" x14ac:dyDescent="0.25">
      <c r="A371" s="25">
        <v>970</v>
      </c>
      <c r="B371" s="25">
        <v>120503</v>
      </c>
      <c r="C371" s="25" t="s">
        <v>440</v>
      </c>
      <c r="D371" s="25" t="s">
        <v>440</v>
      </c>
      <c r="E371" s="25" t="s">
        <v>472</v>
      </c>
      <c r="F371" s="26">
        <v>2</v>
      </c>
      <c r="G371" s="26">
        <v>1</v>
      </c>
      <c r="H371" s="100">
        <v>5</v>
      </c>
      <c r="I371" s="102" t="s">
        <v>797</v>
      </c>
      <c r="J371" s="101">
        <v>1</v>
      </c>
      <c r="K371" s="63">
        <v>0</v>
      </c>
      <c r="L371" s="64">
        <v>0</v>
      </c>
      <c r="M371" s="26">
        <v>1815</v>
      </c>
      <c r="N371" s="68">
        <v>38.049999999999997</v>
      </c>
      <c r="O371" s="103">
        <v>100</v>
      </c>
      <c r="P371" s="71">
        <v>0.66</v>
      </c>
      <c r="Q371" s="72">
        <v>50</v>
      </c>
      <c r="R371" s="60">
        <f t="shared" si="138"/>
        <v>0.72428571530750818</v>
      </c>
      <c r="S371" s="108">
        <v>0.81000000238418579</v>
      </c>
      <c r="T371" s="163">
        <v>0</v>
      </c>
      <c r="U371" s="177">
        <f t="shared" si="139"/>
        <v>7</v>
      </c>
      <c r="V371" s="230">
        <v>16</v>
      </c>
      <c r="W371" s="188">
        <v>0</v>
      </c>
      <c r="X371" s="183">
        <v>59</v>
      </c>
      <c r="Y371" s="225">
        <f t="shared" si="135"/>
        <v>8.5714286991528096E-2</v>
      </c>
      <c r="Z371" s="184">
        <v>0.20000000298023224</v>
      </c>
      <c r="AA371" s="152">
        <v>0</v>
      </c>
      <c r="AB371" s="177">
        <f t="shared" si="140"/>
        <v>15</v>
      </c>
      <c r="AC371" s="234">
        <v>33</v>
      </c>
      <c r="AD371" s="31" t="s">
        <v>35</v>
      </c>
      <c r="AE371" s="32" t="s">
        <v>35</v>
      </c>
      <c r="AF371" s="34" t="s">
        <v>35</v>
      </c>
      <c r="AG371" s="31">
        <v>0</v>
      </c>
      <c r="AH371" s="239">
        <f t="shared" si="141"/>
        <v>3</v>
      </c>
      <c r="AI371" s="240">
        <v>5</v>
      </c>
      <c r="AJ371" s="48">
        <v>0</v>
      </c>
      <c r="AK371" s="246">
        <v>2</v>
      </c>
      <c r="AL371" s="247">
        <v>10</v>
      </c>
      <c r="AM371" s="31" t="s">
        <v>35</v>
      </c>
      <c r="AN371" s="32" t="s">
        <v>35</v>
      </c>
      <c r="AO371" s="34" t="s">
        <v>35</v>
      </c>
      <c r="AP371" s="31" t="s">
        <v>35</v>
      </c>
      <c r="AQ371" s="32" t="s">
        <v>35</v>
      </c>
      <c r="AR371" s="34" t="s">
        <v>35</v>
      </c>
      <c r="AS371" s="90">
        <v>0.9285714285714286</v>
      </c>
      <c r="AT371" s="91">
        <v>0.95</v>
      </c>
      <c r="AU371" s="91">
        <v>1</v>
      </c>
      <c r="AV371" s="31">
        <v>0</v>
      </c>
      <c r="AW371" s="252">
        <v>68</v>
      </c>
      <c r="AX371" s="253">
        <v>137</v>
      </c>
      <c r="AY371" s="158">
        <v>0</v>
      </c>
      <c r="AZ371" s="176">
        <f t="shared" si="142"/>
        <v>0</v>
      </c>
      <c r="BA371" s="159">
        <v>1</v>
      </c>
      <c r="BB371" s="31">
        <v>0</v>
      </c>
      <c r="BC371" s="258">
        <v>1</v>
      </c>
      <c r="BD371" s="240">
        <v>3</v>
      </c>
      <c r="BE371" s="31" t="s">
        <v>35</v>
      </c>
      <c r="BF371" s="32" t="s">
        <v>35</v>
      </c>
      <c r="BG371" s="34" t="s">
        <v>35</v>
      </c>
      <c r="BH371" s="83">
        <f t="shared" si="136"/>
        <v>9</v>
      </c>
      <c r="BI371" s="84">
        <f t="shared" si="137"/>
        <v>10</v>
      </c>
      <c r="BK371" s="1">
        <v>1</v>
      </c>
    </row>
    <row r="372" spans="1:63" ht="20.100000000000001" customHeight="1" x14ac:dyDescent="0.25">
      <c r="A372" s="25">
        <v>971</v>
      </c>
      <c r="B372" s="25">
        <v>120504</v>
      </c>
      <c r="C372" s="25" t="s">
        <v>440</v>
      </c>
      <c r="D372" s="25" t="s">
        <v>440</v>
      </c>
      <c r="E372" s="25" t="s">
        <v>473</v>
      </c>
      <c r="F372" s="26">
        <v>1</v>
      </c>
      <c r="G372" s="26">
        <v>1</v>
      </c>
      <c r="H372" s="100">
        <v>1</v>
      </c>
      <c r="I372" s="102" t="s">
        <v>793</v>
      </c>
      <c r="J372" s="101">
        <v>4</v>
      </c>
      <c r="K372" s="63">
        <v>1</v>
      </c>
      <c r="L372" s="64">
        <v>1</v>
      </c>
      <c r="M372" s="26">
        <v>5742</v>
      </c>
      <c r="N372" s="68">
        <v>68.650000000000006</v>
      </c>
      <c r="O372" s="103">
        <v>100</v>
      </c>
      <c r="P372" s="71">
        <v>0.62311557788944727</v>
      </c>
      <c r="Q372" s="72">
        <v>199</v>
      </c>
      <c r="R372" s="60">
        <f t="shared" si="138"/>
        <v>0.64454413799613142</v>
      </c>
      <c r="S372" s="108">
        <v>0.67311555147171021</v>
      </c>
      <c r="T372" s="163">
        <v>0</v>
      </c>
      <c r="U372" s="177">
        <f t="shared" si="139"/>
        <v>30</v>
      </c>
      <c r="V372" s="230">
        <v>70</v>
      </c>
      <c r="W372" s="188">
        <v>0</v>
      </c>
      <c r="X372" s="183">
        <v>289</v>
      </c>
      <c r="Y372" s="225">
        <f t="shared" si="135"/>
        <v>4.2857143495764048E-2</v>
      </c>
      <c r="Z372" s="184">
        <v>0.10000000149011612</v>
      </c>
      <c r="AA372" s="152">
        <v>0</v>
      </c>
      <c r="AB372" s="177">
        <f t="shared" si="140"/>
        <v>69</v>
      </c>
      <c r="AC372" s="234">
        <v>160</v>
      </c>
      <c r="AD372" s="155">
        <v>0</v>
      </c>
      <c r="AE372" s="221">
        <f t="shared" ref="AE372:AE394" si="143">((AF372-AD372)*3/7)+AD372</f>
        <v>2.142857142857143E-3</v>
      </c>
      <c r="AF372" s="222">
        <v>5.0000000000000001E-3</v>
      </c>
      <c r="AG372" s="31">
        <v>0</v>
      </c>
      <c r="AH372" s="239">
        <f t="shared" si="141"/>
        <v>11</v>
      </c>
      <c r="AI372" s="240">
        <v>25</v>
      </c>
      <c r="AJ372" s="48">
        <v>0</v>
      </c>
      <c r="AK372" s="246">
        <v>6</v>
      </c>
      <c r="AL372" s="247">
        <v>14</v>
      </c>
      <c r="AM372" s="31" t="s">
        <v>35</v>
      </c>
      <c r="AN372" s="32" t="s">
        <v>35</v>
      </c>
      <c r="AO372" s="34" t="s">
        <v>35</v>
      </c>
      <c r="AP372" s="31" t="s">
        <v>35</v>
      </c>
      <c r="AQ372" s="32" t="s">
        <v>35</v>
      </c>
      <c r="AR372" s="34" t="s">
        <v>35</v>
      </c>
      <c r="AS372" s="90">
        <v>0.91629955947136565</v>
      </c>
      <c r="AT372" s="91">
        <v>0.95</v>
      </c>
      <c r="AU372" s="91">
        <v>1</v>
      </c>
      <c r="AV372" s="31">
        <v>0</v>
      </c>
      <c r="AW372" s="252">
        <v>170</v>
      </c>
      <c r="AX372" s="253">
        <v>340</v>
      </c>
      <c r="AY372" s="158">
        <v>0</v>
      </c>
      <c r="AZ372" s="176">
        <f t="shared" si="142"/>
        <v>0</v>
      </c>
      <c r="BA372" s="159">
        <v>1</v>
      </c>
      <c r="BB372" s="31">
        <v>0</v>
      </c>
      <c r="BC372" s="258">
        <v>1</v>
      </c>
      <c r="BD372" s="240">
        <v>3</v>
      </c>
      <c r="BE372" s="31" t="s">
        <v>35</v>
      </c>
      <c r="BF372" s="32" t="s">
        <v>35</v>
      </c>
      <c r="BG372" s="34" t="s">
        <v>35</v>
      </c>
      <c r="BH372" s="83">
        <f t="shared" si="136"/>
        <v>10</v>
      </c>
      <c r="BI372" s="84">
        <f t="shared" si="137"/>
        <v>11</v>
      </c>
      <c r="BK372" s="1">
        <v>1</v>
      </c>
    </row>
    <row r="373" spans="1:63" ht="20.100000000000001" customHeight="1" x14ac:dyDescent="0.25">
      <c r="A373" s="25">
        <v>972</v>
      </c>
      <c r="B373" s="25">
        <v>120602</v>
      </c>
      <c r="C373" s="25" t="s">
        <v>440</v>
      </c>
      <c r="D373" s="25" t="s">
        <v>474</v>
      </c>
      <c r="E373" s="25" t="s">
        <v>475</v>
      </c>
      <c r="F373" s="26">
        <v>2</v>
      </c>
      <c r="G373" s="26">
        <v>2</v>
      </c>
      <c r="H373" s="100">
        <v>5</v>
      </c>
      <c r="I373" s="102" t="s">
        <v>797</v>
      </c>
      <c r="J373" s="101">
        <v>3</v>
      </c>
      <c r="K373" s="63">
        <v>0</v>
      </c>
      <c r="L373" s="64">
        <v>0</v>
      </c>
      <c r="M373" s="26">
        <v>6287</v>
      </c>
      <c r="N373" s="68">
        <v>30.58</v>
      </c>
      <c r="O373" s="103">
        <v>100</v>
      </c>
      <c r="P373" s="71">
        <v>0.55629139072847678</v>
      </c>
      <c r="Q373" s="72">
        <v>151</v>
      </c>
      <c r="R373" s="60">
        <f t="shared" si="138"/>
        <v>0.62057709936387373</v>
      </c>
      <c r="S373" s="108">
        <v>0.70629137754440308</v>
      </c>
      <c r="T373" s="163">
        <v>0</v>
      </c>
      <c r="U373" s="177">
        <f t="shared" si="139"/>
        <v>18</v>
      </c>
      <c r="V373" s="230">
        <v>40</v>
      </c>
      <c r="W373" s="188">
        <v>0</v>
      </c>
      <c r="X373" s="183">
        <v>173</v>
      </c>
      <c r="Y373" s="225">
        <f t="shared" si="135"/>
        <v>8.5714286991528096E-2</v>
      </c>
      <c r="Z373" s="184">
        <v>0.20000000298023224</v>
      </c>
      <c r="AA373" s="152">
        <v>0</v>
      </c>
      <c r="AB373" s="177">
        <f t="shared" si="140"/>
        <v>55</v>
      </c>
      <c r="AC373" s="234">
        <v>127</v>
      </c>
      <c r="AD373" s="31" t="s">
        <v>35</v>
      </c>
      <c r="AE373" s="32" t="s">
        <v>35</v>
      </c>
      <c r="AF373" s="34" t="s">
        <v>35</v>
      </c>
      <c r="AG373" s="31">
        <v>0</v>
      </c>
      <c r="AH373" s="239">
        <f t="shared" si="141"/>
        <v>11</v>
      </c>
      <c r="AI373" s="240">
        <v>25</v>
      </c>
      <c r="AJ373" s="48">
        <v>0</v>
      </c>
      <c r="AK373" s="246">
        <v>2</v>
      </c>
      <c r="AL373" s="247">
        <v>10</v>
      </c>
      <c r="AM373" s="31" t="s">
        <v>35</v>
      </c>
      <c r="AN373" s="32" t="s">
        <v>35</v>
      </c>
      <c r="AO373" s="34" t="s">
        <v>35</v>
      </c>
      <c r="AP373" s="31" t="s">
        <v>35</v>
      </c>
      <c r="AQ373" s="32" t="s">
        <v>35</v>
      </c>
      <c r="AR373" s="34" t="s">
        <v>35</v>
      </c>
      <c r="AS373" s="90">
        <v>0.92241379310344829</v>
      </c>
      <c r="AT373" s="91">
        <v>0.95</v>
      </c>
      <c r="AU373" s="91">
        <v>1</v>
      </c>
      <c r="AV373" s="31">
        <v>0</v>
      </c>
      <c r="AW373" s="252">
        <v>82</v>
      </c>
      <c r="AX373" s="253">
        <v>164</v>
      </c>
      <c r="AY373" s="158">
        <v>0</v>
      </c>
      <c r="AZ373" s="176">
        <f t="shared" si="142"/>
        <v>1</v>
      </c>
      <c r="BA373" s="159">
        <v>3</v>
      </c>
      <c r="BB373" s="31">
        <v>0</v>
      </c>
      <c r="BC373" s="258">
        <v>1</v>
      </c>
      <c r="BD373" s="240">
        <v>3</v>
      </c>
      <c r="BE373" s="31">
        <v>0</v>
      </c>
      <c r="BF373" s="32" t="s">
        <v>35</v>
      </c>
      <c r="BG373" s="34">
        <v>1</v>
      </c>
      <c r="BH373" s="83">
        <f t="shared" si="136"/>
        <v>10</v>
      </c>
      <c r="BI373" s="84">
        <f t="shared" si="137"/>
        <v>11</v>
      </c>
      <c r="BK373" s="1">
        <v>1</v>
      </c>
    </row>
    <row r="374" spans="1:63" ht="20.100000000000001" customHeight="1" x14ac:dyDescent="0.25">
      <c r="A374" s="25">
        <v>974</v>
      </c>
      <c r="B374" s="25">
        <v>120604</v>
      </c>
      <c r="C374" s="25" t="s">
        <v>440</v>
      </c>
      <c r="D374" s="25" t="s">
        <v>474</v>
      </c>
      <c r="E374" s="25" t="s">
        <v>476</v>
      </c>
      <c r="F374" s="26">
        <v>2</v>
      </c>
      <c r="G374" s="26">
        <v>3</v>
      </c>
      <c r="H374" s="100">
        <v>4</v>
      </c>
      <c r="I374" s="102" t="s">
        <v>795</v>
      </c>
      <c r="J374" s="101">
        <v>4</v>
      </c>
      <c r="K374" s="63">
        <v>1</v>
      </c>
      <c r="L374" s="64">
        <v>0</v>
      </c>
      <c r="M374" s="26">
        <v>64552</v>
      </c>
      <c r="N374" s="68">
        <v>25.38</v>
      </c>
      <c r="O374" s="103">
        <v>62.58711052237517</v>
      </c>
      <c r="P374" s="71">
        <v>0.61281588447653434</v>
      </c>
      <c r="Q374" s="72">
        <v>1108</v>
      </c>
      <c r="R374" s="60">
        <f t="shared" si="138"/>
        <v>0.66638730124384549</v>
      </c>
      <c r="S374" s="108">
        <v>0.73781585693359375</v>
      </c>
      <c r="T374" s="163">
        <v>0</v>
      </c>
      <c r="U374" s="177">
        <f t="shared" si="139"/>
        <v>175</v>
      </c>
      <c r="V374" s="230">
        <v>407</v>
      </c>
      <c r="W374" s="188">
        <v>7.5700227100681302E-4</v>
      </c>
      <c r="X374" s="183">
        <v>1321</v>
      </c>
      <c r="Y374" s="225">
        <f t="shared" si="135"/>
        <v>7.5757003788034294E-2</v>
      </c>
      <c r="Z374" s="184">
        <v>0.17575700581073761</v>
      </c>
      <c r="AA374" s="152">
        <v>0</v>
      </c>
      <c r="AB374" s="177">
        <f t="shared" si="140"/>
        <v>422</v>
      </c>
      <c r="AC374" s="234">
        <v>983</v>
      </c>
      <c r="AD374" s="31" t="s">
        <v>35</v>
      </c>
      <c r="AE374" s="32" t="s">
        <v>35</v>
      </c>
      <c r="AF374" s="34" t="s">
        <v>35</v>
      </c>
      <c r="AG374" s="31">
        <v>0</v>
      </c>
      <c r="AH374" s="239">
        <f t="shared" si="141"/>
        <v>15</v>
      </c>
      <c r="AI374" s="240">
        <v>35</v>
      </c>
      <c r="AJ374" s="48">
        <v>0</v>
      </c>
      <c r="AK374" s="246">
        <v>6</v>
      </c>
      <c r="AL374" s="247">
        <v>14</v>
      </c>
      <c r="AM374" s="31" t="s">
        <v>35</v>
      </c>
      <c r="AN374" s="32" t="s">
        <v>35</v>
      </c>
      <c r="AO374" s="34" t="s">
        <v>35</v>
      </c>
      <c r="AP374" s="31" t="s">
        <v>35</v>
      </c>
      <c r="AQ374" s="32" t="s">
        <v>35</v>
      </c>
      <c r="AR374" s="34" t="s">
        <v>35</v>
      </c>
      <c r="AS374" s="90">
        <v>0.87020109689213898</v>
      </c>
      <c r="AT374" s="91">
        <v>0.9</v>
      </c>
      <c r="AU374" s="91">
        <v>0.95</v>
      </c>
      <c r="AV374" s="31">
        <v>0</v>
      </c>
      <c r="AW374" s="252">
        <v>325</v>
      </c>
      <c r="AX374" s="253">
        <v>651</v>
      </c>
      <c r="AY374" s="158">
        <v>0</v>
      </c>
      <c r="AZ374" s="176">
        <f t="shared" si="142"/>
        <v>3</v>
      </c>
      <c r="BA374" s="159">
        <v>6</v>
      </c>
      <c r="BB374" s="31">
        <v>0</v>
      </c>
      <c r="BC374" s="258">
        <v>1</v>
      </c>
      <c r="BD374" s="240">
        <v>3</v>
      </c>
      <c r="BE374" s="31">
        <v>0</v>
      </c>
      <c r="BF374" s="32" t="s">
        <v>35</v>
      </c>
      <c r="BG374" s="34">
        <v>1</v>
      </c>
      <c r="BH374" s="83">
        <f t="shared" si="136"/>
        <v>10</v>
      </c>
      <c r="BI374" s="84">
        <f t="shared" si="137"/>
        <v>11</v>
      </c>
      <c r="BK374" s="1">
        <v>1</v>
      </c>
    </row>
    <row r="375" spans="1:63" ht="20.100000000000001" customHeight="1" x14ac:dyDescent="0.25">
      <c r="A375" s="25">
        <v>976</v>
      </c>
      <c r="B375" s="25">
        <v>120606</v>
      </c>
      <c r="C375" s="25" t="s">
        <v>440</v>
      </c>
      <c r="D375" s="25" t="s">
        <v>474</v>
      </c>
      <c r="E375" s="25" t="s">
        <v>478</v>
      </c>
      <c r="F375" s="26">
        <v>2</v>
      </c>
      <c r="G375" s="26">
        <v>3</v>
      </c>
      <c r="H375" s="100">
        <v>4</v>
      </c>
      <c r="I375" s="102" t="s">
        <v>795</v>
      </c>
      <c r="J375" s="101">
        <v>4</v>
      </c>
      <c r="K375" s="63">
        <v>1</v>
      </c>
      <c r="L375" s="64">
        <v>0</v>
      </c>
      <c r="M375" s="26">
        <v>60157</v>
      </c>
      <c r="N375" s="68">
        <v>25.38</v>
      </c>
      <c r="O375" s="103">
        <v>62.58711052237517</v>
      </c>
      <c r="P375" s="71">
        <v>0.39641434262948205</v>
      </c>
      <c r="Q375" s="72">
        <v>2510</v>
      </c>
      <c r="R375" s="60">
        <f t="shared" si="138"/>
        <v>0.4499857698778707</v>
      </c>
      <c r="S375" s="108">
        <v>0.52141433954238892</v>
      </c>
      <c r="T375" s="163">
        <v>0</v>
      </c>
      <c r="U375" s="177">
        <f t="shared" si="139"/>
        <v>429</v>
      </c>
      <c r="V375" s="230">
        <v>1000</v>
      </c>
      <c r="W375" s="188">
        <v>2.4491795248591722E-4</v>
      </c>
      <c r="X375" s="183">
        <v>4083</v>
      </c>
      <c r="Y375" s="225">
        <f t="shared" si="135"/>
        <v>7.5244915617913327E-2</v>
      </c>
      <c r="Z375" s="184">
        <v>0.17524491250514984</v>
      </c>
      <c r="AA375" s="152">
        <v>0</v>
      </c>
      <c r="AB375" s="177">
        <f t="shared" si="140"/>
        <v>429</v>
      </c>
      <c r="AC375" s="234">
        <v>1000</v>
      </c>
      <c r="AD375" s="31" t="s">
        <v>35</v>
      </c>
      <c r="AE375" s="32" t="s">
        <v>35</v>
      </c>
      <c r="AF375" s="34" t="s">
        <v>35</v>
      </c>
      <c r="AG375" s="31">
        <v>0</v>
      </c>
      <c r="AH375" s="239">
        <f t="shared" si="141"/>
        <v>15</v>
      </c>
      <c r="AI375" s="240">
        <v>35</v>
      </c>
      <c r="AJ375" s="48">
        <v>0</v>
      </c>
      <c r="AK375" s="246">
        <v>6</v>
      </c>
      <c r="AL375" s="247">
        <v>14</v>
      </c>
      <c r="AM375" s="31" t="s">
        <v>35</v>
      </c>
      <c r="AN375" s="32" t="s">
        <v>35</v>
      </c>
      <c r="AO375" s="34" t="s">
        <v>35</v>
      </c>
      <c r="AP375" s="31" t="s">
        <v>35</v>
      </c>
      <c r="AQ375" s="32" t="s">
        <v>35</v>
      </c>
      <c r="AR375" s="34" t="s">
        <v>35</v>
      </c>
      <c r="AS375" s="90">
        <v>0.72835666148263345</v>
      </c>
      <c r="AT375" s="91">
        <v>0.8</v>
      </c>
      <c r="AU375" s="91">
        <v>0.9</v>
      </c>
      <c r="AV375" s="31">
        <v>0</v>
      </c>
      <c r="AW375" s="252">
        <v>444</v>
      </c>
      <c r="AX375" s="253">
        <v>888</v>
      </c>
      <c r="AY375" s="158">
        <v>0</v>
      </c>
      <c r="AZ375" s="176">
        <f t="shared" si="142"/>
        <v>4</v>
      </c>
      <c r="BA375" s="159">
        <v>9</v>
      </c>
      <c r="BB375" s="31">
        <v>0</v>
      </c>
      <c r="BC375" s="258">
        <v>1</v>
      </c>
      <c r="BD375" s="240">
        <v>3</v>
      </c>
      <c r="BE375" s="31">
        <v>0</v>
      </c>
      <c r="BF375" s="32" t="s">
        <v>35</v>
      </c>
      <c r="BG375" s="34">
        <v>1</v>
      </c>
      <c r="BH375" s="83">
        <f t="shared" si="136"/>
        <v>10</v>
      </c>
      <c r="BI375" s="84">
        <f t="shared" si="137"/>
        <v>11</v>
      </c>
      <c r="BK375" s="1">
        <v>1</v>
      </c>
    </row>
    <row r="376" spans="1:63" ht="20.100000000000001" customHeight="1" x14ac:dyDescent="0.25">
      <c r="A376" s="25">
        <v>978</v>
      </c>
      <c r="B376" s="25">
        <v>120608</v>
      </c>
      <c r="C376" s="25" t="s">
        <v>440</v>
      </c>
      <c r="D376" s="25" t="s">
        <v>474</v>
      </c>
      <c r="E376" s="25" t="s">
        <v>479</v>
      </c>
      <c r="F376" s="26">
        <v>2</v>
      </c>
      <c r="G376" s="26">
        <v>1</v>
      </c>
      <c r="H376" s="100">
        <v>5</v>
      </c>
      <c r="I376" s="102" t="s">
        <v>797</v>
      </c>
      <c r="J376" s="101">
        <v>4</v>
      </c>
      <c r="K376" s="63">
        <v>1</v>
      </c>
      <c r="L376" s="64">
        <v>0</v>
      </c>
      <c r="M376" s="26">
        <v>60824</v>
      </c>
      <c r="N376" s="68">
        <v>36.97</v>
      </c>
      <c r="O376" s="103">
        <v>100</v>
      </c>
      <c r="P376" s="71">
        <v>0.18934531450577663</v>
      </c>
      <c r="Q376" s="72">
        <v>1558</v>
      </c>
      <c r="R376" s="60">
        <f t="shared" si="138"/>
        <v>0.25363102521390057</v>
      </c>
      <c r="S376" s="108">
        <v>0.3393453061580658</v>
      </c>
      <c r="T376" s="163">
        <v>0</v>
      </c>
      <c r="U376" s="177">
        <f t="shared" si="139"/>
        <v>259</v>
      </c>
      <c r="V376" s="230">
        <v>604</v>
      </c>
      <c r="W376" s="188">
        <v>3.9416633819471815E-4</v>
      </c>
      <c r="X376" s="183">
        <v>2537</v>
      </c>
      <c r="Y376" s="225">
        <f t="shared" si="135"/>
        <v>8.6108452977310665E-2</v>
      </c>
      <c r="Z376" s="184">
        <v>0.2003941684961319</v>
      </c>
      <c r="AA376" s="152">
        <v>0</v>
      </c>
      <c r="AB376" s="177">
        <f t="shared" si="140"/>
        <v>429</v>
      </c>
      <c r="AC376" s="234">
        <v>1000</v>
      </c>
      <c r="AD376" s="31" t="s">
        <v>35</v>
      </c>
      <c r="AE376" s="32" t="s">
        <v>35</v>
      </c>
      <c r="AF376" s="34" t="s">
        <v>35</v>
      </c>
      <c r="AG376" s="31">
        <v>0</v>
      </c>
      <c r="AH376" s="239">
        <f t="shared" si="141"/>
        <v>15</v>
      </c>
      <c r="AI376" s="240">
        <v>35</v>
      </c>
      <c r="AJ376" s="48">
        <v>0</v>
      </c>
      <c r="AK376" s="246">
        <v>6</v>
      </c>
      <c r="AL376" s="247">
        <v>14</v>
      </c>
      <c r="AM376" s="31" t="s">
        <v>35</v>
      </c>
      <c r="AN376" s="32" t="s">
        <v>35</v>
      </c>
      <c r="AO376" s="34" t="s">
        <v>35</v>
      </c>
      <c r="AP376" s="31" t="s">
        <v>35</v>
      </c>
      <c r="AQ376" s="32" t="s">
        <v>35</v>
      </c>
      <c r="AR376" s="34" t="s">
        <v>35</v>
      </c>
      <c r="AS376" s="90">
        <v>0.84804928131416835</v>
      </c>
      <c r="AT376" s="91">
        <v>0.9</v>
      </c>
      <c r="AU376" s="91">
        <v>0.95</v>
      </c>
      <c r="AV376" s="31">
        <v>0</v>
      </c>
      <c r="AW376" s="252">
        <v>177</v>
      </c>
      <c r="AX376" s="253">
        <v>355</v>
      </c>
      <c r="AY376" s="158">
        <v>0</v>
      </c>
      <c r="AZ376" s="176">
        <f t="shared" si="142"/>
        <v>3</v>
      </c>
      <c r="BA376" s="159">
        <v>8</v>
      </c>
      <c r="BB376" s="31">
        <v>0</v>
      </c>
      <c r="BC376" s="258">
        <v>1</v>
      </c>
      <c r="BD376" s="240">
        <v>3</v>
      </c>
      <c r="BE376" s="31">
        <v>0</v>
      </c>
      <c r="BF376" s="32" t="s">
        <v>35</v>
      </c>
      <c r="BG376" s="34">
        <v>1</v>
      </c>
      <c r="BH376" s="83">
        <f t="shared" si="136"/>
        <v>10</v>
      </c>
      <c r="BI376" s="84">
        <f t="shared" si="137"/>
        <v>11</v>
      </c>
      <c r="BK376" s="1">
        <v>1</v>
      </c>
    </row>
    <row r="377" spans="1:63" ht="20.100000000000001" customHeight="1" x14ac:dyDescent="0.25">
      <c r="A377" s="25">
        <v>979</v>
      </c>
      <c r="B377" s="25">
        <v>120609</v>
      </c>
      <c r="C377" s="25" t="s">
        <v>440</v>
      </c>
      <c r="D377" s="25" t="s">
        <v>474</v>
      </c>
      <c r="E377" s="80" t="s">
        <v>782</v>
      </c>
      <c r="F377" s="26">
        <v>2</v>
      </c>
      <c r="G377" s="26">
        <v>3</v>
      </c>
      <c r="H377" s="100">
        <v>4</v>
      </c>
      <c r="I377" s="102" t="s">
        <v>795</v>
      </c>
      <c r="J377" s="101">
        <v>3</v>
      </c>
      <c r="K377" s="63">
        <v>0</v>
      </c>
      <c r="L377" s="64">
        <v>0</v>
      </c>
      <c r="M377" s="26">
        <v>3548</v>
      </c>
      <c r="N377" s="68">
        <v>25.38</v>
      </c>
      <c r="O377" s="103">
        <v>62.58711052237517</v>
      </c>
      <c r="P377" s="71">
        <v>0.73684210526315785</v>
      </c>
      <c r="Q377" s="72">
        <v>57</v>
      </c>
      <c r="R377" s="60">
        <f t="shared" si="138"/>
        <v>0.7904135298011894</v>
      </c>
      <c r="S377" s="108">
        <v>0.86184209585189819</v>
      </c>
      <c r="T377" s="163">
        <v>0</v>
      </c>
      <c r="U377" s="177">
        <f t="shared" si="139"/>
        <v>28</v>
      </c>
      <c r="V377" s="230">
        <v>65</v>
      </c>
      <c r="W377" s="188">
        <v>7.575757575757576E-3</v>
      </c>
      <c r="X377" s="183">
        <v>264</v>
      </c>
      <c r="Y377" s="225">
        <f t="shared" si="135"/>
        <v>8.2575759588381953E-2</v>
      </c>
      <c r="Z377" s="184">
        <v>0.1825757622718811</v>
      </c>
      <c r="AA377" s="152">
        <v>0</v>
      </c>
      <c r="AB377" s="177">
        <f t="shared" si="140"/>
        <v>18</v>
      </c>
      <c r="AC377" s="235">
        <v>40</v>
      </c>
      <c r="AD377" s="31" t="s">
        <v>35</v>
      </c>
      <c r="AE377" s="32" t="s">
        <v>35</v>
      </c>
      <c r="AF377" s="34" t="s">
        <v>35</v>
      </c>
      <c r="AG377" s="31">
        <v>0</v>
      </c>
      <c r="AH377" s="239">
        <f t="shared" si="141"/>
        <v>7</v>
      </c>
      <c r="AI377" s="240">
        <v>15</v>
      </c>
      <c r="AJ377" s="48">
        <v>0</v>
      </c>
      <c r="AK377" s="246">
        <v>2</v>
      </c>
      <c r="AL377" s="247">
        <v>10</v>
      </c>
      <c r="AM377" s="31" t="s">
        <v>35</v>
      </c>
      <c r="AN377" s="32" t="s">
        <v>35</v>
      </c>
      <c r="AO377" s="34" t="s">
        <v>35</v>
      </c>
      <c r="AP377" s="31" t="s">
        <v>35</v>
      </c>
      <c r="AQ377" s="32" t="s">
        <v>35</v>
      </c>
      <c r="AR377" s="34" t="s">
        <v>35</v>
      </c>
      <c r="AS377" s="90">
        <v>0</v>
      </c>
      <c r="AT377" s="91">
        <v>0.7</v>
      </c>
      <c r="AU377" s="91">
        <v>0.8</v>
      </c>
      <c r="AV377" s="31">
        <v>0</v>
      </c>
      <c r="AW377" s="252">
        <v>64</v>
      </c>
      <c r="AX377" s="253">
        <v>128</v>
      </c>
      <c r="AY377" s="158" t="s">
        <v>35</v>
      </c>
      <c r="AZ377" s="223" t="str">
        <f t="shared" si="142"/>
        <v>No corresponde</v>
      </c>
      <c r="BA377" s="159" t="s">
        <v>35</v>
      </c>
      <c r="BB377" s="31">
        <v>0</v>
      </c>
      <c r="BC377" s="258">
        <v>1</v>
      </c>
      <c r="BD377" s="240">
        <v>3</v>
      </c>
      <c r="BE377" s="31" t="s">
        <v>35</v>
      </c>
      <c r="BF377" s="32" t="s">
        <v>35</v>
      </c>
      <c r="BG377" s="34" t="s">
        <v>35</v>
      </c>
      <c r="BH377" s="83">
        <f t="shared" si="136"/>
        <v>9</v>
      </c>
      <c r="BI377" s="84">
        <f t="shared" si="137"/>
        <v>9</v>
      </c>
      <c r="BK377" s="1">
        <v>1</v>
      </c>
    </row>
    <row r="378" spans="1:63" ht="20.100000000000001" customHeight="1" x14ac:dyDescent="0.25">
      <c r="A378" s="25">
        <v>982</v>
      </c>
      <c r="B378" s="25">
        <v>120704</v>
      </c>
      <c r="C378" s="25" t="s">
        <v>440</v>
      </c>
      <c r="D378" s="25" t="s">
        <v>480</v>
      </c>
      <c r="E378" s="25" t="s">
        <v>481</v>
      </c>
      <c r="F378" s="26">
        <v>1</v>
      </c>
      <c r="G378" s="26">
        <v>1</v>
      </c>
      <c r="H378" s="100">
        <v>4</v>
      </c>
      <c r="I378" s="102" t="s">
        <v>795</v>
      </c>
      <c r="J378" s="101">
        <v>2</v>
      </c>
      <c r="K378" s="63">
        <v>0</v>
      </c>
      <c r="L378" s="64">
        <v>0</v>
      </c>
      <c r="M378" s="26">
        <v>15289</v>
      </c>
      <c r="N378" s="68">
        <v>44.51</v>
      </c>
      <c r="O378" s="103">
        <v>63.52750809061488</v>
      </c>
      <c r="P378" s="71">
        <v>0.37386018237082069</v>
      </c>
      <c r="Q378" s="72">
        <v>329</v>
      </c>
      <c r="R378" s="60">
        <f t="shared" si="138"/>
        <v>0.42743161008816621</v>
      </c>
      <c r="S378" s="108">
        <v>0.49886018037796021</v>
      </c>
      <c r="T378" s="163">
        <v>0</v>
      </c>
      <c r="U378" s="177">
        <f t="shared" si="139"/>
        <v>61</v>
      </c>
      <c r="V378" s="230">
        <v>141</v>
      </c>
      <c r="W378" s="188">
        <v>0</v>
      </c>
      <c r="X378" s="183">
        <v>571</v>
      </c>
      <c r="Y378" s="225">
        <f t="shared" si="135"/>
        <v>7.4999998722757616E-2</v>
      </c>
      <c r="Z378" s="184">
        <v>0.17499999701976776</v>
      </c>
      <c r="AA378" s="152">
        <v>0</v>
      </c>
      <c r="AB378" s="177">
        <f t="shared" si="140"/>
        <v>149</v>
      </c>
      <c r="AC378" s="234">
        <v>347</v>
      </c>
      <c r="AD378" s="31" t="s">
        <v>35</v>
      </c>
      <c r="AE378" s="32" t="s">
        <v>35</v>
      </c>
      <c r="AF378" s="34" t="s">
        <v>35</v>
      </c>
      <c r="AG378" s="31">
        <v>0</v>
      </c>
      <c r="AH378" s="239">
        <f t="shared" si="141"/>
        <v>15</v>
      </c>
      <c r="AI378" s="240">
        <v>35</v>
      </c>
      <c r="AJ378" s="48">
        <v>0</v>
      </c>
      <c r="AK378" s="246">
        <v>2</v>
      </c>
      <c r="AL378" s="247">
        <v>10</v>
      </c>
      <c r="AM378" s="31" t="s">
        <v>35</v>
      </c>
      <c r="AN378" s="32" t="s">
        <v>35</v>
      </c>
      <c r="AO378" s="34" t="s">
        <v>35</v>
      </c>
      <c r="AP378" s="31" t="s">
        <v>35</v>
      </c>
      <c r="AQ378" s="32" t="s">
        <v>35</v>
      </c>
      <c r="AR378" s="34" t="s">
        <v>35</v>
      </c>
      <c r="AS378" s="90">
        <v>0.71812080536912748</v>
      </c>
      <c r="AT378" s="91">
        <v>0.8</v>
      </c>
      <c r="AU378" s="91">
        <v>0.9</v>
      </c>
      <c r="AV378" s="31">
        <v>0</v>
      </c>
      <c r="AW378" s="252">
        <v>232</v>
      </c>
      <c r="AX378" s="253">
        <v>465</v>
      </c>
      <c r="AY378" s="158" t="s">
        <v>35</v>
      </c>
      <c r="AZ378" s="223" t="str">
        <f t="shared" si="142"/>
        <v>No corresponde</v>
      </c>
      <c r="BA378" s="159" t="s">
        <v>35</v>
      </c>
      <c r="BB378" s="31">
        <v>0</v>
      </c>
      <c r="BC378" s="258">
        <v>1</v>
      </c>
      <c r="BD378" s="240">
        <v>3</v>
      </c>
      <c r="BE378" s="31" t="s">
        <v>35</v>
      </c>
      <c r="BF378" s="32" t="s">
        <v>35</v>
      </c>
      <c r="BG378" s="34" t="s">
        <v>35</v>
      </c>
      <c r="BH378" s="83">
        <f t="shared" si="136"/>
        <v>9</v>
      </c>
      <c r="BI378" s="84">
        <f t="shared" si="137"/>
        <v>9</v>
      </c>
      <c r="BK378" s="1">
        <v>1</v>
      </c>
    </row>
    <row r="379" spans="1:63" ht="20.100000000000001" customHeight="1" x14ac:dyDescent="0.25">
      <c r="A379" s="25">
        <v>988</v>
      </c>
      <c r="B379" s="25">
        <v>120802</v>
      </c>
      <c r="C379" s="25" t="s">
        <v>440</v>
      </c>
      <c r="D379" s="25" t="s">
        <v>353</v>
      </c>
      <c r="E379" s="25" t="s">
        <v>482</v>
      </c>
      <c r="F379" s="26">
        <v>2</v>
      </c>
      <c r="G379" s="26">
        <v>2</v>
      </c>
      <c r="H379" s="100">
        <v>5</v>
      </c>
      <c r="I379" s="102" t="s">
        <v>797</v>
      </c>
      <c r="J379" s="101">
        <v>1</v>
      </c>
      <c r="K379" s="63">
        <v>0</v>
      </c>
      <c r="L379" s="64">
        <v>0</v>
      </c>
      <c r="M379" s="26">
        <v>699</v>
      </c>
      <c r="N379" s="68">
        <v>33.840000000000003</v>
      </c>
      <c r="O379" s="103">
        <v>100</v>
      </c>
      <c r="P379" s="71">
        <v>0.22222222222222221</v>
      </c>
      <c r="Q379" s="72">
        <v>18</v>
      </c>
      <c r="R379" s="60">
        <f t="shared" si="138"/>
        <v>0.28650793338578845</v>
      </c>
      <c r="S379" s="108">
        <v>0.37222221493721008</v>
      </c>
      <c r="T379" s="163">
        <v>0</v>
      </c>
      <c r="U379" s="177">
        <f t="shared" si="139"/>
        <v>4</v>
      </c>
      <c r="V379" s="230">
        <v>9</v>
      </c>
      <c r="W379" s="188">
        <v>0</v>
      </c>
      <c r="X379" s="183">
        <v>32</v>
      </c>
      <c r="Y379" s="225">
        <f t="shared" si="135"/>
        <v>8.5714286991528096E-2</v>
      </c>
      <c r="Z379" s="184">
        <v>0.20000000298023224</v>
      </c>
      <c r="AA379" s="152">
        <v>0</v>
      </c>
      <c r="AB379" s="177">
        <f t="shared" si="140"/>
        <v>10</v>
      </c>
      <c r="AC379" s="234">
        <v>22</v>
      </c>
      <c r="AD379" s="31" t="s">
        <v>35</v>
      </c>
      <c r="AE379" s="32" t="s">
        <v>35</v>
      </c>
      <c r="AF379" s="34" t="s">
        <v>35</v>
      </c>
      <c r="AG379" s="31">
        <v>0</v>
      </c>
      <c r="AH379" s="239">
        <f t="shared" si="141"/>
        <v>3</v>
      </c>
      <c r="AI379" s="240">
        <v>5</v>
      </c>
      <c r="AJ379" s="48">
        <v>0</v>
      </c>
      <c r="AK379" s="246">
        <v>2</v>
      </c>
      <c r="AL379" s="247">
        <v>10</v>
      </c>
      <c r="AM379" s="31" t="s">
        <v>35</v>
      </c>
      <c r="AN379" s="32" t="s">
        <v>35</v>
      </c>
      <c r="AO379" s="34" t="s">
        <v>35</v>
      </c>
      <c r="AP379" s="31" t="s">
        <v>35</v>
      </c>
      <c r="AQ379" s="32" t="s">
        <v>35</v>
      </c>
      <c r="AR379" s="34" t="s">
        <v>35</v>
      </c>
      <c r="AS379" s="90">
        <v>0</v>
      </c>
      <c r="AT379" s="91">
        <v>0.7</v>
      </c>
      <c r="AU379" s="91">
        <v>0.8</v>
      </c>
      <c r="AV379" s="31">
        <v>0</v>
      </c>
      <c r="AW379" s="252">
        <v>30</v>
      </c>
      <c r="AX379" s="253">
        <v>60</v>
      </c>
      <c r="AY379" s="158">
        <v>0</v>
      </c>
      <c r="AZ379" s="176">
        <f t="shared" si="142"/>
        <v>0</v>
      </c>
      <c r="BA379" s="159">
        <v>1</v>
      </c>
      <c r="BB379" s="31">
        <v>0</v>
      </c>
      <c r="BC379" s="258">
        <v>1</v>
      </c>
      <c r="BD379" s="240">
        <v>3</v>
      </c>
      <c r="BE379" s="31" t="s">
        <v>35</v>
      </c>
      <c r="BF379" s="32" t="s">
        <v>35</v>
      </c>
      <c r="BG379" s="34" t="s">
        <v>35</v>
      </c>
      <c r="BH379" s="83">
        <f t="shared" si="136"/>
        <v>9</v>
      </c>
      <c r="BI379" s="84">
        <f t="shared" si="137"/>
        <v>10</v>
      </c>
      <c r="BK379" s="1">
        <v>1</v>
      </c>
    </row>
    <row r="380" spans="1:63" ht="20.100000000000001" customHeight="1" x14ac:dyDescent="0.25">
      <c r="A380" s="25">
        <v>991</v>
      </c>
      <c r="B380" s="25">
        <v>120809</v>
      </c>
      <c r="C380" s="25" t="s">
        <v>440</v>
      </c>
      <c r="D380" s="25" t="s">
        <v>353</v>
      </c>
      <c r="E380" s="25" t="s">
        <v>483</v>
      </c>
      <c r="F380" s="26">
        <v>2</v>
      </c>
      <c r="G380" s="26">
        <v>2</v>
      </c>
      <c r="H380" s="100">
        <v>5</v>
      </c>
      <c r="I380" s="102" t="s">
        <v>797</v>
      </c>
      <c r="J380" s="101">
        <v>3</v>
      </c>
      <c r="K380" s="63">
        <v>0</v>
      </c>
      <c r="L380" s="64">
        <v>0</v>
      </c>
      <c r="M380" s="26">
        <v>1007</v>
      </c>
      <c r="N380" s="68">
        <v>26.56</v>
      </c>
      <c r="O380" s="103">
        <v>100</v>
      </c>
      <c r="P380" s="71">
        <v>0.68421052631578949</v>
      </c>
      <c r="Q380" s="72">
        <v>38</v>
      </c>
      <c r="R380" s="60">
        <f t="shared" si="138"/>
        <v>0.74849623576142732</v>
      </c>
      <c r="S380" s="108">
        <v>0.83421051502227783</v>
      </c>
      <c r="T380" s="163">
        <v>0</v>
      </c>
      <c r="U380" s="177">
        <f t="shared" si="139"/>
        <v>5</v>
      </c>
      <c r="V380" s="230">
        <v>11</v>
      </c>
      <c r="W380" s="188">
        <v>0</v>
      </c>
      <c r="X380" s="183">
        <v>44</v>
      </c>
      <c r="Y380" s="225">
        <f t="shared" si="135"/>
        <v>8.5714286991528096E-2</v>
      </c>
      <c r="Z380" s="184">
        <v>0.20000000298023224</v>
      </c>
      <c r="AA380" s="152">
        <v>0</v>
      </c>
      <c r="AB380" s="177">
        <f t="shared" si="140"/>
        <v>14</v>
      </c>
      <c r="AC380" s="234">
        <v>31</v>
      </c>
      <c r="AD380" s="31" t="s">
        <v>35</v>
      </c>
      <c r="AE380" s="32" t="s">
        <v>35</v>
      </c>
      <c r="AF380" s="34" t="s">
        <v>35</v>
      </c>
      <c r="AG380" s="31">
        <v>0</v>
      </c>
      <c r="AH380" s="239">
        <f t="shared" si="141"/>
        <v>3</v>
      </c>
      <c r="AI380" s="240">
        <v>5</v>
      </c>
      <c r="AJ380" s="48">
        <v>0</v>
      </c>
      <c r="AK380" s="246">
        <v>2</v>
      </c>
      <c r="AL380" s="247">
        <v>10</v>
      </c>
      <c r="AM380" s="31" t="s">
        <v>35</v>
      </c>
      <c r="AN380" s="32" t="s">
        <v>35</v>
      </c>
      <c r="AO380" s="34" t="s">
        <v>35</v>
      </c>
      <c r="AP380" s="31" t="s">
        <v>35</v>
      </c>
      <c r="AQ380" s="32" t="s">
        <v>35</v>
      </c>
      <c r="AR380" s="34" t="s">
        <v>35</v>
      </c>
      <c r="AS380" s="90">
        <v>0</v>
      </c>
      <c r="AT380" s="91">
        <v>0.7</v>
      </c>
      <c r="AU380" s="91">
        <v>0.8</v>
      </c>
      <c r="AV380" s="31">
        <v>0</v>
      </c>
      <c r="AW380" s="252">
        <v>44</v>
      </c>
      <c r="AX380" s="253">
        <v>88</v>
      </c>
      <c r="AY380" s="158" t="s">
        <v>35</v>
      </c>
      <c r="AZ380" s="223" t="str">
        <f t="shared" si="142"/>
        <v>No corresponde</v>
      </c>
      <c r="BA380" s="159" t="s">
        <v>35</v>
      </c>
      <c r="BB380" s="31">
        <v>0</v>
      </c>
      <c r="BC380" s="258">
        <v>1</v>
      </c>
      <c r="BD380" s="240">
        <v>3</v>
      </c>
      <c r="BE380" s="31" t="s">
        <v>35</v>
      </c>
      <c r="BF380" s="32" t="s">
        <v>35</v>
      </c>
      <c r="BG380" s="34" t="s">
        <v>35</v>
      </c>
      <c r="BH380" s="83">
        <f t="shared" si="136"/>
        <v>9</v>
      </c>
      <c r="BI380" s="84">
        <f t="shared" si="137"/>
        <v>9</v>
      </c>
      <c r="BK380" s="1">
        <v>1</v>
      </c>
    </row>
    <row r="381" spans="1:63" ht="20.100000000000001" customHeight="1" x14ac:dyDescent="0.25">
      <c r="A381" s="25">
        <v>996</v>
      </c>
      <c r="B381" s="25">
        <v>120908</v>
      </c>
      <c r="C381" s="25" t="s">
        <v>440</v>
      </c>
      <c r="D381" s="25" t="s">
        <v>484</v>
      </c>
      <c r="E381" s="25" t="s">
        <v>485</v>
      </c>
      <c r="F381" s="26">
        <v>2</v>
      </c>
      <c r="G381" s="26">
        <v>2</v>
      </c>
      <c r="H381" s="100">
        <v>6</v>
      </c>
      <c r="I381" s="102" t="s">
        <v>798</v>
      </c>
      <c r="J381" s="101">
        <v>1</v>
      </c>
      <c r="K381" s="63">
        <v>0</v>
      </c>
      <c r="L381" s="64">
        <v>0</v>
      </c>
      <c r="M381" s="26">
        <v>2096</v>
      </c>
      <c r="N381" s="68">
        <v>26.58</v>
      </c>
      <c r="O381" s="103">
        <v>0</v>
      </c>
      <c r="P381" s="71">
        <v>0.79347826086956519</v>
      </c>
      <c r="Q381" s="72">
        <v>92</v>
      </c>
      <c r="R381" s="60">
        <f t="shared" si="138"/>
        <v>0.86847826153595253</v>
      </c>
      <c r="S381" s="108">
        <v>0.96847826242446899</v>
      </c>
      <c r="T381" s="163">
        <v>0</v>
      </c>
      <c r="U381" s="177">
        <f t="shared" si="139"/>
        <v>14</v>
      </c>
      <c r="V381" s="230">
        <v>31</v>
      </c>
      <c r="W381" s="188">
        <v>1.0752688172043012E-2</v>
      </c>
      <c r="X381" s="183">
        <v>93</v>
      </c>
      <c r="Y381" s="225">
        <f t="shared" si="135"/>
        <v>0.10718125903752909</v>
      </c>
      <c r="Z381" s="184">
        <v>0.23575268685817719</v>
      </c>
      <c r="AA381" s="152">
        <v>0</v>
      </c>
      <c r="AB381" s="177">
        <f t="shared" si="140"/>
        <v>25</v>
      </c>
      <c r="AC381" s="234">
        <v>57</v>
      </c>
      <c r="AD381" s="31" t="s">
        <v>35</v>
      </c>
      <c r="AE381" s="32" t="s">
        <v>35</v>
      </c>
      <c r="AF381" s="34" t="s">
        <v>35</v>
      </c>
      <c r="AG381" s="31">
        <v>0</v>
      </c>
      <c r="AH381" s="239">
        <f t="shared" si="141"/>
        <v>7</v>
      </c>
      <c r="AI381" s="240">
        <v>15</v>
      </c>
      <c r="AJ381" s="48">
        <v>0</v>
      </c>
      <c r="AK381" s="246">
        <v>2</v>
      </c>
      <c r="AL381" s="247">
        <v>10</v>
      </c>
      <c r="AM381" s="31" t="s">
        <v>35</v>
      </c>
      <c r="AN381" s="32" t="s">
        <v>35</v>
      </c>
      <c r="AO381" s="34" t="s">
        <v>35</v>
      </c>
      <c r="AP381" s="31" t="s">
        <v>35</v>
      </c>
      <c r="AQ381" s="32" t="s">
        <v>35</v>
      </c>
      <c r="AR381" s="34" t="s">
        <v>35</v>
      </c>
      <c r="AS381" s="90">
        <v>1</v>
      </c>
      <c r="AT381" s="91">
        <v>1</v>
      </c>
      <c r="AU381" s="91">
        <v>1</v>
      </c>
      <c r="AV381" s="31">
        <v>0</v>
      </c>
      <c r="AW381" s="252">
        <v>118</v>
      </c>
      <c r="AX381" s="253">
        <v>236</v>
      </c>
      <c r="AY381" s="158">
        <v>0</v>
      </c>
      <c r="AZ381" s="176">
        <f t="shared" si="142"/>
        <v>0</v>
      </c>
      <c r="BA381" s="159">
        <v>1</v>
      </c>
      <c r="BB381" s="31">
        <v>0</v>
      </c>
      <c r="BC381" s="258">
        <v>1</v>
      </c>
      <c r="BD381" s="240">
        <v>3</v>
      </c>
      <c r="BE381" s="31" t="s">
        <v>35</v>
      </c>
      <c r="BF381" s="32" t="s">
        <v>35</v>
      </c>
      <c r="BG381" s="34" t="s">
        <v>35</v>
      </c>
      <c r="BH381" s="83">
        <f t="shared" si="136"/>
        <v>9</v>
      </c>
      <c r="BI381" s="84">
        <f t="shared" si="137"/>
        <v>10</v>
      </c>
      <c r="BK381" s="1">
        <v>1</v>
      </c>
    </row>
    <row r="382" spans="1:63" ht="20.100000000000001" customHeight="1" x14ac:dyDescent="0.25">
      <c r="A382" s="25">
        <v>997</v>
      </c>
      <c r="B382" s="25">
        <v>120909</v>
      </c>
      <c r="C382" s="25" t="s">
        <v>440</v>
      </c>
      <c r="D382" s="25" t="s">
        <v>484</v>
      </c>
      <c r="E382" s="25" t="s">
        <v>486</v>
      </c>
      <c r="F382" s="26">
        <v>2</v>
      </c>
      <c r="G382" s="26">
        <v>1</v>
      </c>
      <c r="H382" s="100">
        <v>3</v>
      </c>
      <c r="I382" s="101" t="s">
        <v>796</v>
      </c>
      <c r="J382" s="101">
        <v>3</v>
      </c>
      <c r="K382" s="63">
        <v>0</v>
      </c>
      <c r="L382" s="64">
        <v>0</v>
      </c>
      <c r="M382" s="26">
        <v>3522</v>
      </c>
      <c r="N382" s="68">
        <v>43.09</v>
      </c>
      <c r="O382" s="103">
        <v>100</v>
      </c>
      <c r="P382" s="71">
        <v>0.63793103448275867</v>
      </c>
      <c r="Q382" s="72">
        <v>116</v>
      </c>
      <c r="R382" s="60">
        <f t="shared" si="138"/>
        <v>0.68078816817899057</v>
      </c>
      <c r="S382" s="108">
        <v>0.7379310131072998</v>
      </c>
      <c r="T382" s="163">
        <v>0</v>
      </c>
      <c r="U382" s="177">
        <f t="shared" si="139"/>
        <v>24</v>
      </c>
      <c r="V382" s="230">
        <v>56</v>
      </c>
      <c r="W382" s="188">
        <v>9.1463414634146339E-2</v>
      </c>
      <c r="X382" s="183">
        <v>164</v>
      </c>
      <c r="Y382" s="225">
        <f t="shared" si="135"/>
        <v>0.15574912602270108</v>
      </c>
      <c r="Z382" s="184">
        <v>0.24146340787410736</v>
      </c>
      <c r="AA382" s="152">
        <v>0</v>
      </c>
      <c r="AB382" s="177">
        <f t="shared" si="140"/>
        <v>49</v>
      </c>
      <c r="AC382" s="234">
        <v>114</v>
      </c>
      <c r="AD382" s="31" t="s">
        <v>35</v>
      </c>
      <c r="AE382" s="32" t="s">
        <v>35</v>
      </c>
      <c r="AF382" s="34" t="s">
        <v>35</v>
      </c>
      <c r="AG382" s="31">
        <v>0</v>
      </c>
      <c r="AH382" s="239">
        <f t="shared" si="141"/>
        <v>7</v>
      </c>
      <c r="AI382" s="240">
        <v>15</v>
      </c>
      <c r="AJ382" s="48">
        <v>0</v>
      </c>
      <c r="AK382" s="246">
        <v>6</v>
      </c>
      <c r="AL382" s="247">
        <v>14</v>
      </c>
      <c r="AM382" s="31" t="s">
        <v>35</v>
      </c>
      <c r="AN382" s="32" t="s">
        <v>35</v>
      </c>
      <c r="AO382" s="34" t="s">
        <v>35</v>
      </c>
      <c r="AP382" s="31" t="s">
        <v>35</v>
      </c>
      <c r="AQ382" s="32" t="s">
        <v>35</v>
      </c>
      <c r="AR382" s="34" t="s">
        <v>35</v>
      </c>
      <c r="AS382" s="90">
        <v>0.9494949494949495</v>
      </c>
      <c r="AT382" s="91">
        <v>0.95</v>
      </c>
      <c r="AU382" s="91">
        <v>1</v>
      </c>
      <c r="AV382" s="31">
        <v>0</v>
      </c>
      <c r="AW382" s="252">
        <v>79</v>
      </c>
      <c r="AX382" s="253">
        <v>159</v>
      </c>
      <c r="AY382" s="158">
        <v>0</v>
      </c>
      <c r="AZ382" s="176">
        <f t="shared" si="142"/>
        <v>0</v>
      </c>
      <c r="BA382" s="159">
        <v>1</v>
      </c>
      <c r="BB382" s="31">
        <v>0</v>
      </c>
      <c r="BC382" s="258">
        <v>1</v>
      </c>
      <c r="BD382" s="240">
        <v>3</v>
      </c>
      <c r="BE382" s="31" t="s">
        <v>35</v>
      </c>
      <c r="BF382" s="32" t="s">
        <v>35</v>
      </c>
      <c r="BG382" s="34" t="s">
        <v>35</v>
      </c>
      <c r="BH382" s="83">
        <f t="shared" si="136"/>
        <v>9</v>
      </c>
      <c r="BI382" s="84">
        <f t="shared" si="137"/>
        <v>10</v>
      </c>
      <c r="BK382" s="1">
        <v>1</v>
      </c>
    </row>
    <row r="383" spans="1:63" ht="20.100000000000001" customHeight="1" x14ac:dyDescent="0.25">
      <c r="A383" s="25">
        <v>998</v>
      </c>
      <c r="B383" s="25">
        <v>130102</v>
      </c>
      <c r="C383" s="25" t="s">
        <v>76</v>
      </c>
      <c r="D383" s="25" t="s">
        <v>487</v>
      </c>
      <c r="E383" s="25" t="s">
        <v>488</v>
      </c>
      <c r="F383" s="26">
        <v>2</v>
      </c>
      <c r="G383" s="26">
        <v>3</v>
      </c>
      <c r="H383" s="100">
        <v>6</v>
      </c>
      <c r="I383" s="102" t="s">
        <v>798</v>
      </c>
      <c r="J383" s="101">
        <v>1</v>
      </c>
      <c r="K383" s="63">
        <v>0</v>
      </c>
      <c r="L383" s="64">
        <v>0</v>
      </c>
      <c r="M383" s="26">
        <v>194002</v>
      </c>
      <c r="N383" s="68">
        <v>31.11</v>
      </c>
      <c r="O383" s="103">
        <v>0</v>
      </c>
      <c r="P383" s="71">
        <v>0.77791563275434239</v>
      </c>
      <c r="Q383" s="72">
        <v>7254</v>
      </c>
      <c r="R383" s="60">
        <f t="shared" si="138"/>
        <v>0.85291562252372599</v>
      </c>
      <c r="S383" s="108">
        <v>0.95291560888290405</v>
      </c>
      <c r="T383" s="163">
        <v>0</v>
      </c>
      <c r="U383" s="177">
        <f t="shared" si="139"/>
        <v>429</v>
      </c>
      <c r="V383" s="230">
        <v>1000</v>
      </c>
      <c r="W383" s="188">
        <v>1.35666802333469E-4</v>
      </c>
      <c r="X383" s="183">
        <v>7371</v>
      </c>
      <c r="Y383" s="225">
        <f t="shared" si="135"/>
        <v>9.6564239220850057E-2</v>
      </c>
      <c r="Z383" s="184">
        <v>0.22513566911220551</v>
      </c>
      <c r="AA383" s="152">
        <v>0</v>
      </c>
      <c r="AB383" s="177">
        <f t="shared" si="140"/>
        <v>429</v>
      </c>
      <c r="AC383" s="234">
        <v>1000</v>
      </c>
      <c r="AD383" s="31" t="s">
        <v>35</v>
      </c>
      <c r="AE383" s="32" t="s">
        <v>35</v>
      </c>
      <c r="AF383" s="34" t="s">
        <v>35</v>
      </c>
      <c r="AG383" s="31">
        <v>0</v>
      </c>
      <c r="AH383" s="239">
        <f t="shared" si="141"/>
        <v>15</v>
      </c>
      <c r="AI383" s="240">
        <v>35</v>
      </c>
      <c r="AJ383" s="48">
        <v>0</v>
      </c>
      <c r="AK383" s="246">
        <v>2</v>
      </c>
      <c r="AL383" s="247">
        <v>10</v>
      </c>
      <c r="AM383" s="31" t="s">
        <v>35</v>
      </c>
      <c r="AN383" s="32" t="s">
        <v>35</v>
      </c>
      <c r="AO383" s="34" t="s">
        <v>35</v>
      </c>
      <c r="AP383" s="31" t="s">
        <v>35</v>
      </c>
      <c r="AQ383" s="32" t="s">
        <v>35</v>
      </c>
      <c r="AR383" s="34" t="s">
        <v>35</v>
      </c>
      <c r="AS383" s="90">
        <v>0.77646159724875807</v>
      </c>
      <c r="AT383" s="91">
        <v>0.8</v>
      </c>
      <c r="AU383" s="91">
        <v>0.9</v>
      </c>
      <c r="AV383" s="31">
        <v>0</v>
      </c>
      <c r="AW383" s="252">
        <v>1661</v>
      </c>
      <c r="AX383" s="253">
        <v>3323</v>
      </c>
      <c r="AY383" s="158" t="s">
        <v>35</v>
      </c>
      <c r="AZ383" s="223" t="str">
        <f t="shared" si="142"/>
        <v>No corresponde</v>
      </c>
      <c r="BA383" s="159" t="s">
        <v>35</v>
      </c>
      <c r="BB383" s="31">
        <v>0</v>
      </c>
      <c r="BC383" s="258">
        <v>1</v>
      </c>
      <c r="BD383" s="240">
        <v>3</v>
      </c>
      <c r="BE383" s="31" t="s">
        <v>35</v>
      </c>
      <c r="BF383" s="32" t="s">
        <v>35</v>
      </c>
      <c r="BG383" s="34" t="s">
        <v>35</v>
      </c>
      <c r="BH383" s="83">
        <f t="shared" si="136"/>
        <v>9</v>
      </c>
      <c r="BI383" s="84">
        <f t="shared" si="137"/>
        <v>9</v>
      </c>
      <c r="BK383" s="1">
        <v>1</v>
      </c>
    </row>
    <row r="384" spans="1:63" ht="20.100000000000001" customHeight="1" x14ac:dyDescent="0.25">
      <c r="A384" s="25">
        <v>1000</v>
      </c>
      <c r="B384" s="25">
        <v>130104</v>
      </c>
      <c r="C384" s="25" t="s">
        <v>76</v>
      </c>
      <c r="D384" s="25" t="s">
        <v>487</v>
      </c>
      <c r="E384" s="25" t="s">
        <v>489</v>
      </c>
      <c r="F384" s="26">
        <v>2</v>
      </c>
      <c r="G384" s="26">
        <v>4</v>
      </c>
      <c r="H384" s="100">
        <v>6</v>
      </c>
      <c r="I384" s="102" t="s">
        <v>798</v>
      </c>
      <c r="J384" s="101">
        <v>1</v>
      </c>
      <c r="K384" s="63">
        <v>0</v>
      </c>
      <c r="L384" s="64">
        <v>0</v>
      </c>
      <c r="M384" s="26">
        <v>71379</v>
      </c>
      <c r="N384" s="68">
        <v>24.67</v>
      </c>
      <c r="O384" s="103">
        <v>3.6452611604913616</v>
      </c>
      <c r="P384" s="71">
        <v>0.78365384615384615</v>
      </c>
      <c r="Q384" s="72">
        <v>2912</v>
      </c>
      <c r="R384" s="60">
        <f t="shared" si="138"/>
        <v>0.85865385519279225</v>
      </c>
      <c r="S384" s="108">
        <v>0.95865386724472046</v>
      </c>
      <c r="T384" s="163">
        <v>0</v>
      </c>
      <c r="U384" s="177">
        <f t="shared" si="139"/>
        <v>217</v>
      </c>
      <c r="V384" s="230">
        <v>505</v>
      </c>
      <c r="W384" s="188">
        <v>6.1728395061728394E-4</v>
      </c>
      <c r="X384" s="183">
        <v>1620</v>
      </c>
      <c r="Y384" s="225">
        <f t="shared" si="135"/>
        <v>9.7045857775989258E-2</v>
      </c>
      <c r="Z384" s="184">
        <v>0.22561728954315186</v>
      </c>
      <c r="AA384" s="152">
        <v>0</v>
      </c>
      <c r="AB384" s="177">
        <f t="shared" si="140"/>
        <v>429</v>
      </c>
      <c r="AC384" s="234">
        <v>1000</v>
      </c>
      <c r="AD384" s="31" t="s">
        <v>35</v>
      </c>
      <c r="AE384" s="32" t="s">
        <v>35</v>
      </c>
      <c r="AF384" s="34" t="s">
        <v>35</v>
      </c>
      <c r="AG384" s="31">
        <v>0</v>
      </c>
      <c r="AH384" s="239">
        <f t="shared" si="141"/>
        <v>15</v>
      </c>
      <c r="AI384" s="240">
        <v>35</v>
      </c>
      <c r="AJ384" s="48">
        <v>0</v>
      </c>
      <c r="AK384" s="246">
        <v>6</v>
      </c>
      <c r="AL384" s="247">
        <v>14</v>
      </c>
      <c r="AM384" s="31" t="s">
        <v>35</v>
      </c>
      <c r="AN384" s="32" t="s">
        <v>35</v>
      </c>
      <c r="AO384" s="34" t="s">
        <v>35</v>
      </c>
      <c r="AP384" s="31" t="s">
        <v>35</v>
      </c>
      <c r="AQ384" s="32" t="s">
        <v>35</v>
      </c>
      <c r="AR384" s="34" t="s">
        <v>35</v>
      </c>
      <c r="AS384" s="90">
        <v>0.71927374301675973</v>
      </c>
      <c r="AT384" s="91">
        <v>0.8</v>
      </c>
      <c r="AU384" s="91">
        <v>0.9</v>
      </c>
      <c r="AV384" s="31">
        <v>0</v>
      </c>
      <c r="AW384" s="252">
        <v>627</v>
      </c>
      <c r="AX384" s="253">
        <v>1255</v>
      </c>
      <c r="AY384" s="158" t="s">
        <v>35</v>
      </c>
      <c r="AZ384" s="223" t="str">
        <f t="shared" si="142"/>
        <v>No corresponde</v>
      </c>
      <c r="BA384" s="159" t="s">
        <v>35</v>
      </c>
      <c r="BB384" s="31">
        <v>0</v>
      </c>
      <c r="BC384" s="258">
        <v>1</v>
      </c>
      <c r="BD384" s="240">
        <v>3</v>
      </c>
      <c r="BE384" s="31" t="s">
        <v>35</v>
      </c>
      <c r="BF384" s="32" t="s">
        <v>35</v>
      </c>
      <c r="BG384" s="34" t="s">
        <v>35</v>
      </c>
      <c r="BH384" s="83">
        <f t="shared" si="136"/>
        <v>9</v>
      </c>
      <c r="BI384" s="84">
        <f t="shared" si="137"/>
        <v>9</v>
      </c>
      <c r="BK384" s="1">
        <v>1</v>
      </c>
    </row>
    <row r="385" spans="1:63" ht="20.100000000000001" customHeight="1" x14ac:dyDescent="0.25">
      <c r="A385" s="25">
        <v>1001</v>
      </c>
      <c r="B385" s="25">
        <v>130107</v>
      </c>
      <c r="C385" s="25" t="s">
        <v>76</v>
      </c>
      <c r="D385" s="25" t="s">
        <v>487</v>
      </c>
      <c r="E385" s="25" t="s">
        <v>490</v>
      </c>
      <c r="F385" s="26">
        <v>2</v>
      </c>
      <c r="G385" s="26">
        <v>3</v>
      </c>
      <c r="H385" s="100">
        <v>6</v>
      </c>
      <c r="I385" s="102" t="s">
        <v>798</v>
      </c>
      <c r="J385" s="101">
        <v>1</v>
      </c>
      <c r="K385" s="63">
        <v>0</v>
      </c>
      <c r="L385" s="64">
        <v>0</v>
      </c>
      <c r="M385" s="26">
        <v>35518</v>
      </c>
      <c r="N385" s="68">
        <v>26.94</v>
      </c>
      <c r="O385" s="103">
        <v>16.766292462458086</v>
      </c>
      <c r="P385" s="71">
        <v>0.81818181818181823</v>
      </c>
      <c r="Q385" s="72">
        <v>1595</v>
      </c>
      <c r="R385" s="60">
        <f t="shared" si="138"/>
        <v>0.88753247570681881</v>
      </c>
      <c r="S385" s="108">
        <v>0.98000001907348633</v>
      </c>
      <c r="T385" s="163">
        <v>0</v>
      </c>
      <c r="U385" s="177">
        <f t="shared" si="139"/>
        <v>128</v>
      </c>
      <c r="V385" s="230">
        <v>297</v>
      </c>
      <c r="W385" s="188">
        <v>0</v>
      </c>
      <c r="X385" s="183">
        <v>1031</v>
      </c>
      <c r="Y385" s="225">
        <f t="shared" si="135"/>
        <v>9.6428568874086656E-2</v>
      </c>
      <c r="Z385" s="184">
        <v>0.22499999403953552</v>
      </c>
      <c r="AA385" s="152">
        <v>0</v>
      </c>
      <c r="AB385" s="177">
        <f t="shared" si="140"/>
        <v>429</v>
      </c>
      <c r="AC385" s="234">
        <v>1000</v>
      </c>
      <c r="AD385" s="31" t="s">
        <v>35</v>
      </c>
      <c r="AE385" s="32" t="s">
        <v>35</v>
      </c>
      <c r="AF385" s="34" t="s">
        <v>35</v>
      </c>
      <c r="AG385" s="31">
        <v>0</v>
      </c>
      <c r="AH385" s="239">
        <f t="shared" si="141"/>
        <v>15</v>
      </c>
      <c r="AI385" s="240">
        <v>35</v>
      </c>
      <c r="AJ385" s="48">
        <v>0</v>
      </c>
      <c r="AK385" s="246">
        <v>6</v>
      </c>
      <c r="AL385" s="247">
        <v>14</v>
      </c>
      <c r="AM385" s="31" t="s">
        <v>35</v>
      </c>
      <c r="AN385" s="32" t="s">
        <v>35</v>
      </c>
      <c r="AO385" s="34" t="s">
        <v>35</v>
      </c>
      <c r="AP385" s="31" t="s">
        <v>35</v>
      </c>
      <c r="AQ385" s="32" t="s">
        <v>35</v>
      </c>
      <c r="AR385" s="34" t="s">
        <v>35</v>
      </c>
      <c r="AS385" s="90">
        <v>0.92437923250564336</v>
      </c>
      <c r="AT385" s="91">
        <v>0.95</v>
      </c>
      <c r="AU385" s="91">
        <v>1</v>
      </c>
      <c r="AV385" s="31">
        <v>0</v>
      </c>
      <c r="AW385" s="252">
        <v>280</v>
      </c>
      <c r="AX385" s="253">
        <v>561</v>
      </c>
      <c r="AY385" s="158" t="s">
        <v>35</v>
      </c>
      <c r="AZ385" s="223" t="str">
        <f t="shared" si="142"/>
        <v>No corresponde</v>
      </c>
      <c r="BA385" s="159" t="s">
        <v>35</v>
      </c>
      <c r="BB385" s="31">
        <v>0</v>
      </c>
      <c r="BC385" s="258">
        <v>1</v>
      </c>
      <c r="BD385" s="240">
        <v>3</v>
      </c>
      <c r="BE385" s="31" t="s">
        <v>35</v>
      </c>
      <c r="BF385" s="32" t="s">
        <v>35</v>
      </c>
      <c r="BG385" s="34" t="s">
        <v>35</v>
      </c>
      <c r="BH385" s="83">
        <f t="shared" si="136"/>
        <v>9</v>
      </c>
      <c r="BI385" s="84">
        <f t="shared" si="137"/>
        <v>9</v>
      </c>
      <c r="BK385" s="1">
        <v>1</v>
      </c>
    </row>
    <row r="386" spans="1:63" ht="20.100000000000001" customHeight="1" x14ac:dyDescent="0.25">
      <c r="A386" s="25">
        <v>1002</v>
      </c>
      <c r="B386" s="25">
        <v>130108</v>
      </c>
      <c r="C386" s="25" t="s">
        <v>76</v>
      </c>
      <c r="D386" s="25" t="s">
        <v>487</v>
      </c>
      <c r="E386" s="25" t="s">
        <v>491</v>
      </c>
      <c r="F386" s="26">
        <v>1</v>
      </c>
      <c r="G386" s="26">
        <v>2</v>
      </c>
      <c r="H386" s="100">
        <v>3</v>
      </c>
      <c r="I386" s="101" t="s">
        <v>796</v>
      </c>
      <c r="J386" s="101">
        <v>4</v>
      </c>
      <c r="K386" s="63">
        <v>0</v>
      </c>
      <c r="L386" s="64">
        <v>1</v>
      </c>
      <c r="M386" s="26">
        <v>3090</v>
      </c>
      <c r="N386" s="68">
        <v>47.5</v>
      </c>
      <c r="O386" s="103">
        <v>100</v>
      </c>
      <c r="P386" s="71">
        <v>0.7483443708609272</v>
      </c>
      <c r="Q386" s="72">
        <v>151</v>
      </c>
      <c r="R386" s="60">
        <f t="shared" si="138"/>
        <v>0.79120152004507205</v>
      </c>
      <c r="S386" s="108">
        <v>0.84834438562393188</v>
      </c>
      <c r="T386" s="163">
        <v>0</v>
      </c>
      <c r="U386" s="177">
        <f t="shared" si="139"/>
        <v>25</v>
      </c>
      <c r="V386" s="230">
        <v>57</v>
      </c>
      <c r="W386" s="188">
        <v>0</v>
      </c>
      <c r="X386" s="183">
        <v>232</v>
      </c>
      <c r="Y386" s="225">
        <f t="shared" si="135"/>
        <v>6.4285716840199056E-2</v>
      </c>
      <c r="Z386" s="184">
        <v>0.15000000596046448</v>
      </c>
      <c r="AA386" s="152">
        <v>0</v>
      </c>
      <c r="AB386" s="177">
        <f t="shared" si="140"/>
        <v>50</v>
      </c>
      <c r="AC386" s="234">
        <v>115</v>
      </c>
      <c r="AD386" s="31" t="s">
        <v>35</v>
      </c>
      <c r="AE386" s="32" t="s">
        <v>35</v>
      </c>
      <c r="AF386" s="34" t="s">
        <v>35</v>
      </c>
      <c r="AG386" s="31">
        <v>0</v>
      </c>
      <c r="AH386" s="239">
        <f t="shared" si="141"/>
        <v>7</v>
      </c>
      <c r="AI386" s="240">
        <v>15</v>
      </c>
      <c r="AJ386" s="48">
        <v>0</v>
      </c>
      <c r="AK386" s="246">
        <v>6</v>
      </c>
      <c r="AL386" s="247">
        <v>14</v>
      </c>
      <c r="AM386" s="31" t="s">
        <v>35</v>
      </c>
      <c r="AN386" s="32" t="s">
        <v>35</v>
      </c>
      <c r="AO386" s="34" t="s">
        <v>35</v>
      </c>
      <c r="AP386" s="31" t="s">
        <v>35</v>
      </c>
      <c r="AQ386" s="32" t="s">
        <v>35</v>
      </c>
      <c r="AR386" s="34" t="s">
        <v>35</v>
      </c>
      <c r="AS386" s="90">
        <v>0.90952380952380951</v>
      </c>
      <c r="AT386" s="91">
        <v>0.95</v>
      </c>
      <c r="AU386" s="91">
        <v>1</v>
      </c>
      <c r="AV386" s="31">
        <v>0</v>
      </c>
      <c r="AW386" s="252">
        <v>102</v>
      </c>
      <c r="AX386" s="253">
        <v>205</v>
      </c>
      <c r="AY386" s="158">
        <v>0</v>
      </c>
      <c r="AZ386" s="176">
        <f t="shared" si="142"/>
        <v>1</v>
      </c>
      <c r="BA386" s="159">
        <v>2</v>
      </c>
      <c r="BB386" s="31">
        <v>0</v>
      </c>
      <c r="BC386" s="258">
        <v>1</v>
      </c>
      <c r="BD386" s="240">
        <v>3</v>
      </c>
      <c r="BE386" s="31" t="s">
        <v>35</v>
      </c>
      <c r="BF386" s="32" t="s">
        <v>35</v>
      </c>
      <c r="BG386" s="34" t="s">
        <v>35</v>
      </c>
      <c r="BH386" s="83">
        <f t="shared" si="136"/>
        <v>10</v>
      </c>
      <c r="BI386" s="84">
        <f t="shared" si="137"/>
        <v>10</v>
      </c>
      <c r="BK386" s="1">
        <v>1</v>
      </c>
    </row>
    <row r="387" spans="1:63" ht="20.100000000000001" customHeight="1" x14ac:dyDescent="0.25">
      <c r="A387" s="25">
        <v>1007</v>
      </c>
      <c r="B387" s="25">
        <v>130205</v>
      </c>
      <c r="C387" s="25" t="s">
        <v>76</v>
      </c>
      <c r="D387" s="25" t="s">
        <v>492</v>
      </c>
      <c r="E387" s="25" t="s">
        <v>493</v>
      </c>
      <c r="F387" s="26">
        <v>2</v>
      </c>
      <c r="G387" s="26">
        <v>2</v>
      </c>
      <c r="H387" s="100">
        <v>6</v>
      </c>
      <c r="I387" s="102" t="s">
        <v>798</v>
      </c>
      <c r="J387" s="101">
        <v>4</v>
      </c>
      <c r="K387" s="63">
        <v>1</v>
      </c>
      <c r="L387" s="64">
        <v>1</v>
      </c>
      <c r="M387" s="26">
        <v>26119</v>
      </c>
      <c r="N387" s="68">
        <v>34.28</v>
      </c>
      <c r="O387" s="103">
        <v>20.907230559345159</v>
      </c>
      <c r="P387" s="71">
        <v>0.90588235294117647</v>
      </c>
      <c r="Q387" s="72">
        <v>1020</v>
      </c>
      <c r="R387" s="60">
        <f t="shared" si="138"/>
        <v>0.9376470669978807</v>
      </c>
      <c r="S387" s="108">
        <v>0.98000001907348633</v>
      </c>
      <c r="T387" s="163">
        <v>0</v>
      </c>
      <c r="U387" s="177">
        <f t="shared" si="139"/>
        <v>117</v>
      </c>
      <c r="V387" s="230">
        <v>271</v>
      </c>
      <c r="W387" s="188">
        <v>0</v>
      </c>
      <c r="X387" s="183">
        <v>1055</v>
      </c>
      <c r="Y387" s="225">
        <f t="shared" si="135"/>
        <v>9.6428568874086656E-2</v>
      </c>
      <c r="Z387" s="184">
        <v>0.22499999403953552</v>
      </c>
      <c r="AA387" s="152">
        <v>0</v>
      </c>
      <c r="AB387" s="177">
        <f t="shared" si="140"/>
        <v>301</v>
      </c>
      <c r="AC387" s="234">
        <v>702</v>
      </c>
      <c r="AD387" s="31" t="s">
        <v>35</v>
      </c>
      <c r="AE387" s="32" t="s">
        <v>35</v>
      </c>
      <c r="AF387" s="34" t="s">
        <v>35</v>
      </c>
      <c r="AG387" s="31">
        <v>0</v>
      </c>
      <c r="AH387" s="239">
        <f t="shared" si="141"/>
        <v>15</v>
      </c>
      <c r="AI387" s="240">
        <v>35</v>
      </c>
      <c r="AJ387" s="48">
        <v>0</v>
      </c>
      <c r="AK387" s="246">
        <v>6</v>
      </c>
      <c r="AL387" s="247">
        <v>14</v>
      </c>
      <c r="AM387" s="31" t="s">
        <v>35</v>
      </c>
      <c r="AN387" s="32" t="s">
        <v>35</v>
      </c>
      <c r="AO387" s="34" t="s">
        <v>35</v>
      </c>
      <c r="AP387" s="31" t="s">
        <v>35</v>
      </c>
      <c r="AQ387" s="32" t="s">
        <v>35</v>
      </c>
      <c r="AR387" s="34" t="s">
        <v>35</v>
      </c>
      <c r="AS387" s="90">
        <v>0.9834630350194552</v>
      </c>
      <c r="AT387" s="91">
        <v>1</v>
      </c>
      <c r="AU387" s="91">
        <v>1</v>
      </c>
      <c r="AV387" s="31">
        <v>0</v>
      </c>
      <c r="AW387" s="252">
        <v>391</v>
      </c>
      <c r="AX387" s="253">
        <v>783</v>
      </c>
      <c r="AY387" s="158" t="s">
        <v>35</v>
      </c>
      <c r="AZ387" s="223" t="str">
        <f t="shared" si="142"/>
        <v>No corresponde</v>
      </c>
      <c r="BA387" s="159" t="s">
        <v>35</v>
      </c>
      <c r="BB387" s="31">
        <v>0</v>
      </c>
      <c r="BC387" s="258">
        <v>1</v>
      </c>
      <c r="BD387" s="240">
        <v>3</v>
      </c>
      <c r="BE387" s="31" t="s">
        <v>35</v>
      </c>
      <c r="BF387" s="32" t="s">
        <v>35</v>
      </c>
      <c r="BG387" s="34" t="s">
        <v>35</v>
      </c>
      <c r="BH387" s="83">
        <f t="shared" si="136"/>
        <v>9</v>
      </c>
      <c r="BI387" s="84">
        <f t="shared" si="137"/>
        <v>9</v>
      </c>
      <c r="BK387" s="1">
        <v>1</v>
      </c>
    </row>
    <row r="388" spans="1:63" ht="20.100000000000001" customHeight="1" x14ac:dyDescent="0.25">
      <c r="A388" s="25">
        <v>1008</v>
      </c>
      <c r="B388" s="25">
        <v>130206</v>
      </c>
      <c r="C388" s="25" t="s">
        <v>76</v>
      </c>
      <c r="D388" s="25" t="s">
        <v>492</v>
      </c>
      <c r="E388" s="25" t="s">
        <v>494</v>
      </c>
      <c r="F388" s="26">
        <v>2</v>
      </c>
      <c r="G388" s="26">
        <v>3</v>
      </c>
      <c r="H388" s="100">
        <v>4</v>
      </c>
      <c r="I388" s="102" t="s">
        <v>795</v>
      </c>
      <c r="J388" s="101">
        <v>1</v>
      </c>
      <c r="K388" s="63">
        <v>0</v>
      </c>
      <c r="L388" s="64">
        <v>0</v>
      </c>
      <c r="M388" s="26">
        <v>9247</v>
      </c>
      <c r="N388" s="68">
        <v>26.5</v>
      </c>
      <c r="O388" s="103">
        <v>39.729119638826184</v>
      </c>
      <c r="P388" s="71">
        <v>0.74275362318840576</v>
      </c>
      <c r="Q388" s="72">
        <v>276</v>
      </c>
      <c r="R388" s="60">
        <f t="shared" si="138"/>
        <v>0.79632505250026475</v>
      </c>
      <c r="S388" s="108">
        <v>0.86775362491607666</v>
      </c>
      <c r="T388" s="163">
        <v>0</v>
      </c>
      <c r="U388" s="177">
        <f t="shared" si="139"/>
        <v>41</v>
      </c>
      <c r="V388" s="230">
        <v>95</v>
      </c>
      <c r="W388" s="188">
        <v>2.7700831024930748E-3</v>
      </c>
      <c r="X388" s="183">
        <v>361</v>
      </c>
      <c r="Y388" s="225">
        <f t="shared" si="135"/>
        <v>7.7770080993804808E-2</v>
      </c>
      <c r="Z388" s="184">
        <v>0.17777007818222046</v>
      </c>
      <c r="AA388" s="152">
        <v>0</v>
      </c>
      <c r="AB388" s="177">
        <f t="shared" si="140"/>
        <v>103</v>
      </c>
      <c r="AC388" s="234">
        <v>240</v>
      </c>
      <c r="AD388" s="31" t="s">
        <v>35</v>
      </c>
      <c r="AE388" s="32" t="s">
        <v>35</v>
      </c>
      <c r="AF388" s="34" t="s">
        <v>35</v>
      </c>
      <c r="AG388" s="31">
        <v>0</v>
      </c>
      <c r="AH388" s="239">
        <f t="shared" si="141"/>
        <v>11</v>
      </c>
      <c r="AI388" s="240">
        <v>25</v>
      </c>
      <c r="AJ388" s="48">
        <v>0</v>
      </c>
      <c r="AK388" s="246">
        <v>2</v>
      </c>
      <c r="AL388" s="247">
        <v>10</v>
      </c>
      <c r="AM388" s="31" t="s">
        <v>35</v>
      </c>
      <c r="AN388" s="32" t="s">
        <v>35</v>
      </c>
      <c r="AO388" s="34" t="s">
        <v>35</v>
      </c>
      <c r="AP388" s="31" t="s">
        <v>35</v>
      </c>
      <c r="AQ388" s="32" t="s">
        <v>35</v>
      </c>
      <c r="AR388" s="34" t="s">
        <v>35</v>
      </c>
      <c r="AS388" s="90">
        <v>0.8</v>
      </c>
      <c r="AT388" s="91">
        <v>0.9</v>
      </c>
      <c r="AU388" s="91">
        <v>0.95</v>
      </c>
      <c r="AV388" s="31">
        <v>0</v>
      </c>
      <c r="AW388" s="252">
        <v>125</v>
      </c>
      <c r="AX388" s="253">
        <v>251</v>
      </c>
      <c r="AY388" s="158">
        <v>0</v>
      </c>
      <c r="AZ388" s="176">
        <f t="shared" si="142"/>
        <v>1</v>
      </c>
      <c r="BA388" s="159">
        <v>2</v>
      </c>
      <c r="BB388" s="31">
        <v>0</v>
      </c>
      <c r="BC388" s="258">
        <v>1</v>
      </c>
      <c r="BD388" s="240">
        <v>3</v>
      </c>
      <c r="BE388" s="31" t="s">
        <v>35</v>
      </c>
      <c r="BF388" s="32" t="s">
        <v>35</v>
      </c>
      <c r="BG388" s="34" t="s">
        <v>35</v>
      </c>
      <c r="BH388" s="83">
        <f t="shared" si="136"/>
        <v>10</v>
      </c>
      <c r="BI388" s="84">
        <f t="shared" si="137"/>
        <v>10</v>
      </c>
      <c r="BK388" s="1">
        <v>1</v>
      </c>
    </row>
    <row r="389" spans="1:63" ht="20.100000000000001" customHeight="1" x14ac:dyDescent="0.25">
      <c r="A389" s="25">
        <v>1009</v>
      </c>
      <c r="B389" s="25">
        <v>130301</v>
      </c>
      <c r="C389" s="25" t="s">
        <v>76</v>
      </c>
      <c r="D389" s="25" t="s">
        <v>300</v>
      </c>
      <c r="E389" s="25" t="s">
        <v>300</v>
      </c>
      <c r="F389" s="26">
        <v>1</v>
      </c>
      <c r="G389" s="26">
        <v>1</v>
      </c>
      <c r="H389" s="100">
        <v>2</v>
      </c>
      <c r="I389" s="102" t="s">
        <v>794</v>
      </c>
      <c r="J389" s="101">
        <v>4</v>
      </c>
      <c r="K389" s="63">
        <v>1</v>
      </c>
      <c r="L389" s="64">
        <v>1</v>
      </c>
      <c r="M389" s="26">
        <v>4863</v>
      </c>
      <c r="N389" s="68">
        <v>59.16</v>
      </c>
      <c r="O389" s="103">
        <v>100</v>
      </c>
      <c r="P389" s="71">
        <v>0.41496598639455784</v>
      </c>
      <c r="Q389" s="72">
        <v>147</v>
      </c>
      <c r="R389" s="60">
        <f t="shared" si="138"/>
        <v>0.44710883877599439</v>
      </c>
      <c r="S389" s="108">
        <v>0.48996597528457642</v>
      </c>
      <c r="T389" s="163">
        <v>0</v>
      </c>
      <c r="U389" s="177">
        <f t="shared" si="139"/>
        <v>27</v>
      </c>
      <c r="V389" s="230">
        <v>61</v>
      </c>
      <c r="W389" s="188">
        <v>6.6666666666666666E-2</v>
      </c>
      <c r="X389" s="183">
        <v>285</v>
      </c>
      <c r="Y389" s="225">
        <f t="shared" si="135"/>
        <v>0.12023809353510539</v>
      </c>
      <c r="Z389" s="184">
        <v>0.19166666269302368</v>
      </c>
      <c r="AA389" s="152">
        <v>0</v>
      </c>
      <c r="AB389" s="177">
        <f t="shared" si="140"/>
        <v>86</v>
      </c>
      <c r="AC389" s="234">
        <v>199</v>
      </c>
      <c r="AD389" s="155">
        <v>0</v>
      </c>
      <c r="AE389" s="221">
        <f t="shared" si="143"/>
        <v>2.142857142857143E-3</v>
      </c>
      <c r="AF389" s="222">
        <v>5.0000000000000001E-3</v>
      </c>
      <c r="AG389" s="31">
        <v>0</v>
      </c>
      <c r="AH389" s="239">
        <f t="shared" si="141"/>
        <v>11</v>
      </c>
      <c r="AI389" s="240">
        <v>25</v>
      </c>
      <c r="AJ389" s="48">
        <v>0</v>
      </c>
      <c r="AK389" s="246">
        <v>2</v>
      </c>
      <c r="AL389" s="247">
        <v>10</v>
      </c>
      <c r="AM389" s="111">
        <v>0</v>
      </c>
      <c r="AN389" s="172">
        <f>((AO389-AM389)*3/7)+AM389</f>
        <v>0.36428571428571427</v>
      </c>
      <c r="AO389" s="113">
        <v>0.85</v>
      </c>
      <c r="AP389" s="111">
        <v>0</v>
      </c>
      <c r="AQ389" s="172">
        <f>((AR389-AP389)*3/7)+AP389</f>
        <v>0.36428571428571427</v>
      </c>
      <c r="AR389" s="113">
        <v>0.85</v>
      </c>
      <c r="AS389" s="90">
        <v>0.96</v>
      </c>
      <c r="AT389" s="91">
        <v>1</v>
      </c>
      <c r="AU389" s="91">
        <v>1</v>
      </c>
      <c r="AV389" s="31">
        <v>0</v>
      </c>
      <c r="AW389" s="252">
        <v>149</v>
      </c>
      <c r="AX389" s="253">
        <v>299</v>
      </c>
      <c r="AY389" s="158">
        <v>0</v>
      </c>
      <c r="AZ389" s="176">
        <f t="shared" si="142"/>
        <v>0</v>
      </c>
      <c r="BA389" s="159">
        <v>1</v>
      </c>
      <c r="BB389" s="31">
        <v>0</v>
      </c>
      <c r="BC389" s="258">
        <v>1</v>
      </c>
      <c r="BD389" s="240">
        <v>3</v>
      </c>
      <c r="BE389" s="31" t="s">
        <v>35</v>
      </c>
      <c r="BF389" s="32" t="s">
        <v>35</v>
      </c>
      <c r="BG389" s="34" t="s">
        <v>35</v>
      </c>
      <c r="BH389" s="83">
        <f t="shared" si="136"/>
        <v>12</v>
      </c>
      <c r="BI389" s="84">
        <f t="shared" si="137"/>
        <v>13</v>
      </c>
      <c r="BK389" s="1">
        <v>1</v>
      </c>
    </row>
    <row r="390" spans="1:63" ht="20.100000000000001" customHeight="1" x14ac:dyDescent="0.25">
      <c r="A390" s="25">
        <v>1013</v>
      </c>
      <c r="B390" s="25">
        <v>130305</v>
      </c>
      <c r="C390" s="25" t="s">
        <v>76</v>
      </c>
      <c r="D390" s="25" t="s">
        <v>300</v>
      </c>
      <c r="E390" s="25" t="s">
        <v>495</v>
      </c>
      <c r="F390" s="26">
        <v>1</v>
      </c>
      <c r="G390" s="26">
        <v>1</v>
      </c>
      <c r="H390" s="100">
        <v>2</v>
      </c>
      <c r="I390" s="102" t="s">
        <v>794</v>
      </c>
      <c r="J390" s="101">
        <v>2</v>
      </c>
      <c r="K390" s="63">
        <v>0</v>
      </c>
      <c r="L390" s="64">
        <v>0</v>
      </c>
      <c r="M390" s="26">
        <v>2729</v>
      </c>
      <c r="N390" s="68">
        <v>57.34</v>
      </c>
      <c r="O390" s="103">
        <v>100</v>
      </c>
      <c r="P390" s="71">
        <v>0.18571428571428572</v>
      </c>
      <c r="Q390" s="72">
        <v>70</v>
      </c>
      <c r="R390" s="60">
        <f t="shared" si="138"/>
        <v>0.21785714577655402</v>
      </c>
      <c r="S390" s="108">
        <v>0.26071429252624512</v>
      </c>
      <c r="T390" s="163">
        <v>0</v>
      </c>
      <c r="U390" s="177">
        <f t="shared" si="139"/>
        <v>16</v>
      </c>
      <c r="V390" s="230">
        <v>37</v>
      </c>
      <c r="W390" s="188">
        <v>0.29702970297029702</v>
      </c>
      <c r="X390" s="183">
        <v>101</v>
      </c>
      <c r="Y390" s="225">
        <f t="shared" si="135"/>
        <v>0.35060113192110454</v>
      </c>
      <c r="Z390" s="184">
        <v>0.42202970385551453</v>
      </c>
      <c r="AA390" s="152">
        <v>0</v>
      </c>
      <c r="AB390" s="177">
        <f t="shared" si="140"/>
        <v>45</v>
      </c>
      <c r="AC390" s="234">
        <v>104</v>
      </c>
      <c r="AD390" s="155">
        <v>0</v>
      </c>
      <c r="AE390" s="221">
        <f t="shared" si="143"/>
        <v>2.142857142857143E-3</v>
      </c>
      <c r="AF390" s="222">
        <v>5.0000000000000001E-3</v>
      </c>
      <c r="AG390" s="31">
        <v>0</v>
      </c>
      <c r="AH390" s="239">
        <f t="shared" si="141"/>
        <v>7</v>
      </c>
      <c r="AI390" s="240">
        <v>15</v>
      </c>
      <c r="AJ390" s="48">
        <v>0</v>
      </c>
      <c r="AK390" s="246">
        <v>2</v>
      </c>
      <c r="AL390" s="247">
        <v>10</v>
      </c>
      <c r="AM390" s="31" t="s">
        <v>35</v>
      </c>
      <c r="AN390" s="32" t="s">
        <v>35</v>
      </c>
      <c r="AO390" s="34" t="s">
        <v>35</v>
      </c>
      <c r="AP390" s="31" t="s">
        <v>35</v>
      </c>
      <c r="AQ390" s="32" t="s">
        <v>35</v>
      </c>
      <c r="AR390" s="34" t="s">
        <v>35</v>
      </c>
      <c r="AS390" s="90">
        <v>0.71900826446280997</v>
      </c>
      <c r="AT390" s="91">
        <v>0.8</v>
      </c>
      <c r="AU390" s="91">
        <v>0.9</v>
      </c>
      <c r="AV390" s="31">
        <v>0</v>
      </c>
      <c r="AW390" s="252">
        <v>143</v>
      </c>
      <c r="AX390" s="253">
        <v>286</v>
      </c>
      <c r="AY390" s="158">
        <v>0</v>
      </c>
      <c r="AZ390" s="176">
        <f t="shared" si="142"/>
        <v>0</v>
      </c>
      <c r="BA390" s="159">
        <v>1</v>
      </c>
      <c r="BB390" s="31">
        <v>0</v>
      </c>
      <c r="BC390" s="258">
        <v>1</v>
      </c>
      <c r="BD390" s="240">
        <v>3</v>
      </c>
      <c r="BE390" s="31" t="s">
        <v>35</v>
      </c>
      <c r="BF390" s="32" t="s">
        <v>35</v>
      </c>
      <c r="BG390" s="34" t="s">
        <v>35</v>
      </c>
      <c r="BH390" s="83">
        <f t="shared" si="136"/>
        <v>10</v>
      </c>
      <c r="BI390" s="84">
        <f t="shared" si="137"/>
        <v>11</v>
      </c>
      <c r="BK390" s="1">
        <v>1</v>
      </c>
    </row>
    <row r="391" spans="1:63" ht="20.100000000000001" customHeight="1" x14ac:dyDescent="0.25">
      <c r="A391" s="25">
        <v>1015</v>
      </c>
      <c r="B391" s="25">
        <v>130401</v>
      </c>
      <c r="C391" s="25" t="s">
        <v>76</v>
      </c>
      <c r="D391" s="25" t="s">
        <v>496</v>
      </c>
      <c r="E391" s="25" t="s">
        <v>496</v>
      </c>
      <c r="F391" s="26">
        <v>2</v>
      </c>
      <c r="G391" s="26">
        <v>3</v>
      </c>
      <c r="H391" s="100">
        <v>6</v>
      </c>
      <c r="I391" s="102" t="s">
        <v>798</v>
      </c>
      <c r="J391" s="101">
        <v>1</v>
      </c>
      <c r="K391" s="63">
        <v>0</v>
      </c>
      <c r="L391" s="64">
        <v>0</v>
      </c>
      <c r="M391" s="26">
        <v>49334</v>
      </c>
      <c r="N391" s="68">
        <v>29.29</v>
      </c>
      <c r="O391" s="103">
        <v>22.019964768056372</v>
      </c>
      <c r="P391" s="71">
        <v>0.91028571428571425</v>
      </c>
      <c r="Q391" s="72">
        <v>1750</v>
      </c>
      <c r="R391" s="60">
        <f t="shared" si="138"/>
        <v>0.94016327348047368</v>
      </c>
      <c r="S391" s="108">
        <v>0.98000001907348633</v>
      </c>
      <c r="T391" s="163">
        <v>0</v>
      </c>
      <c r="U391" s="177">
        <f t="shared" si="139"/>
        <v>311</v>
      </c>
      <c r="V391" s="230">
        <v>724</v>
      </c>
      <c r="W391" s="188">
        <v>3.3585222502099076E-3</v>
      </c>
      <c r="X391" s="183">
        <v>2382</v>
      </c>
      <c r="Y391" s="225">
        <f t="shared" si="135"/>
        <v>9.9787093596205634E-2</v>
      </c>
      <c r="Z391" s="184">
        <v>0.22835852205753326</v>
      </c>
      <c r="AA391" s="152">
        <v>0</v>
      </c>
      <c r="AB391" s="177">
        <f t="shared" si="140"/>
        <v>429</v>
      </c>
      <c r="AC391" s="234">
        <v>1000</v>
      </c>
      <c r="AD391" s="31" t="s">
        <v>35</v>
      </c>
      <c r="AE391" s="32" t="s">
        <v>35</v>
      </c>
      <c r="AF391" s="34" t="s">
        <v>35</v>
      </c>
      <c r="AG391" s="31">
        <v>0</v>
      </c>
      <c r="AH391" s="239">
        <f t="shared" si="141"/>
        <v>15</v>
      </c>
      <c r="AI391" s="240">
        <v>35</v>
      </c>
      <c r="AJ391" s="48">
        <v>0</v>
      </c>
      <c r="AK391" s="246">
        <v>6</v>
      </c>
      <c r="AL391" s="247">
        <v>14</v>
      </c>
      <c r="AM391" s="111">
        <v>0</v>
      </c>
      <c r="AN391" s="172">
        <f>((AO391-AM391)*3/7)+AM391</f>
        <v>0.36428571428571427</v>
      </c>
      <c r="AO391" s="113">
        <v>0.85</v>
      </c>
      <c r="AP391" s="111">
        <v>0</v>
      </c>
      <c r="AQ391" s="172">
        <f>((AR391-AP391)*3/7)+AP391</f>
        <v>0.36428571428571427</v>
      </c>
      <c r="AR391" s="113">
        <v>0.85</v>
      </c>
      <c r="AS391" s="90">
        <v>0.86552567237163813</v>
      </c>
      <c r="AT391" s="91">
        <v>0.9</v>
      </c>
      <c r="AU391" s="91">
        <v>0.95</v>
      </c>
      <c r="AV391" s="31">
        <v>0</v>
      </c>
      <c r="AW391" s="252">
        <v>523</v>
      </c>
      <c r="AX391" s="253">
        <v>1047</v>
      </c>
      <c r="AY391" s="158" t="s">
        <v>35</v>
      </c>
      <c r="AZ391" s="223" t="str">
        <f t="shared" si="142"/>
        <v>No corresponde</v>
      </c>
      <c r="BA391" s="159" t="s">
        <v>35</v>
      </c>
      <c r="BB391" s="31">
        <v>0</v>
      </c>
      <c r="BC391" s="258">
        <v>1</v>
      </c>
      <c r="BD391" s="240">
        <v>3</v>
      </c>
      <c r="BE391" s="31" t="s">
        <v>35</v>
      </c>
      <c r="BF391" s="32" t="s">
        <v>35</v>
      </c>
      <c r="BG391" s="34" t="s">
        <v>35</v>
      </c>
      <c r="BH391" s="83">
        <f t="shared" si="136"/>
        <v>11</v>
      </c>
      <c r="BI391" s="84">
        <f t="shared" si="137"/>
        <v>11</v>
      </c>
      <c r="BK391" s="1">
        <v>1</v>
      </c>
    </row>
    <row r="392" spans="1:63" ht="20.100000000000001" customHeight="1" x14ac:dyDescent="0.25">
      <c r="A392" s="25">
        <v>1016</v>
      </c>
      <c r="B392" s="25">
        <v>130402</v>
      </c>
      <c r="C392" s="25" t="s">
        <v>76</v>
      </c>
      <c r="D392" s="25" t="s">
        <v>496</v>
      </c>
      <c r="E392" s="25" t="s">
        <v>497</v>
      </c>
      <c r="F392" s="26">
        <v>1</v>
      </c>
      <c r="G392" s="26">
        <v>2</v>
      </c>
      <c r="H392" s="100">
        <v>4</v>
      </c>
      <c r="I392" s="102" t="s">
        <v>795</v>
      </c>
      <c r="J392" s="101">
        <v>3</v>
      </c>
      <c r="K392" s="63">
        <v>0</v>
      </c>
      <c r="L392" s="64">
        <v>0</v>
      </c>
      <c r="M392" s="26">
        <v>24617</v>
      </c>
      <c r="N392" s="68">
        <v>47.52</v>
      </c>
      <c r="O392" s="103">
        <v>36.078817733990149</v>
      </c>
      <c r="P392" s="71">
        <v>0.8774193548387097</v>
      </c>
      <c r="Q392" s="72">
        <v>775</v>
      </c>
      <c r="R392" s="60">
        <f t="shared" si="138"/>
        <v>0.92138249665361394</v>
      </c>
      <c r="S392" s="108">
        <v>0.98000001907348633</v>
      </c>
      <c r="T392" s="163">
        <v>0</v>
      </c>
      <c r="U392" s="177">
        <f t="shared" si="139"/>
        <v>98</v>
      </c>
      <c r="V392" s="230">
        <v>227</v>
      </c>
      <c r="W392" s="188">
        <v>0</v>
      </c>
      <c r="X392" s="183">
        <v>957</v>
      </c>
      <c r="Y392" s="225">
        <f t="shared" si="135"/>
        <v>7.4999998722757616E-2</v>
      </c>
      <c r="Z392" s="184">
        <v>0.17499999701976776</v>
      </c>
      <c r="AA392" s="152">
        <v>0</v>
      </c>
      <c r="AB392" s="177">
        <f t="shared" si="140"/>
        <v>215</v>
      </c>
      <c r="AC392" s="234">
        <v>501</v>
      </c>
      <c r="AD392" s="31" t="s">
        <v>35</v>
      </c>
      <c r="AE392" s="32" t="s">
        <v>35</v>
      </c>
      <c r="AF392" s="34" t="s">
        <v>35</v>
      </c>
      <c r="AG392" s="31">
        <v>0</v>
      </c>
      <c r="AH392" s="239">
        <f t="shared" si="141"/>
        <v>15</v>
      </c>
      <c r="AI392" s="240">
        <v>35</v>
      </c>
      <c r="AJ392" s="48">
        <v>0</v>
      </c>
      <c r="AK392" s="246">
        <v>2</v>
      </c>
      <c r="AL392" s="247">
        <v>10</v>
      </c>
      <c r="AM392" s="31" t="s">
        <v>35</v>
      </c>
      <c r="AN392" s="32" t="s">
        <v>35</v>
      </c>
      <c r="AO392" s="34" t="s">
        <v>35</v>
      </c>
      <c r="AP392" s="31" t="s">
        <v>35</v>
      </c>
      <c r="AQ392" s="32" t="s">
        <v>35</v>
      </c>
      <c r="AR392" s="34" t="s">
        <v>35</v>
      </c>
      <c r="AS392" s="90">
        <v>0.88269073010664478</v>
      </c>
      <c r="AT392" s="91">
        <v>0.9</v>
      </c>
      <c r="AU392" s="91">
        <v>0.95</v>
      </c>
      <c r="AV392" s="31">
        <v>0</v>
      </c>
      <c r="AW392" s="252">
        <v>314</v>
      </c>
      <c r="AX392" s="253">
        <v>629</v>
      </c>
      <c r="AY392" s="158">
        <v>0</v>
      </c>
      <c r="AZ392" s="176">
        <f t="shared" si="142"/>
        <v>1</v>
      </c>
      <c r="BA392" s="159">
        <v>2</v>
      </c>
      <c r="BB392" s="31">
        <v>0</v>
      </c>
      <c r="BC392" s="258">
        <v>1</v>
      </c>
      <c r="BD392" s="240">
        <v>3</v>
      </c>
      <c r="BE392" s="31" t="s">
        <v>35</v>
      </c>
      <c r="BF392" s="32" t="s">
        <v>35</v>
      </c>
      <c r="BG392" s="34" t="s">
        <v>35</v>
      </c>
      <c r="BH392" s="83">
        <f t="shared" si="136"/>
        <v>10</v>
      </c>
      <c r="BI392" s="84">
        <f t="shared" si="137"/>
        <v>10</v>
      </c>
      <c r="BK392" s="1">
        <v>1</v>
      </c>
    </row>
    <row r="393" spans="1:63" ht="20.100000000000001" customHeight="1" x14ac:dyDescent="0.25">
      <c r="A393" s="25">
        <v>1018</v>
      </c>
      <c r="B393" s="25">
        <v>130501</v>
      </c>
      <c r="C393" s="25" t="s">
        <v>76</v>
      </c>
      <c r="D393" s="25" t="s">
        <v>460</v>
      </c>
      <c r="E393" s="25" t="s">
        <v>460</v>
      </c>
      <c r="F393" s="26">
        <v>1</v>
      </c>
      <c r="G393" s="26">
        <v>1</v>
      </c>
      <c r="H393" s="100">
        <v>4</v>
      </c>
      <c r="I393" s="102" t="s">
        <v>795</v>
      </c>
      <c r="J393" s="101">
        <v>4</v>
      </c>
      <c r="K393" s="63">
        <v>1</v>
      </c>
      <c r="L393" s="64">
        <v>1</v>
      </c>
      <c r="M393" s="26">
        <v>11492</v>
      </c>
      <c r="N393" s="68">
        <v>81.69</v>
      </c>
      <c r="O393" s="103">
        <v>79.194244604316538</v>
      </c>
      <c r="P393" s="71">
        <v>0.7142857142857143</v>
      </c>
      <c r="Q393" s="72">
        <v>476</v>
      </c>
      <c r="R393" s="60">
        <f t="shared" si="138"/>
        <v>0.7678571501556708</v>
      </c>
      <c r="S393" s="108">
        <v>0.83928573131561279</v>
      </c>
      <c r="T393" s="163">
        <v>0</v>
      </c>
      <c r="U393" s="177">
        <f t="shared" si="139"/>
        <v>70</v>
      </c>
      <c r="V393" s="230">
        <v>162</v>
      </c>
      <c r="W393" s="188">
        <v>0</v>
      </c>
      <c r="X393" s="183">
        <v>662</v>
      </c>
      <c r="Y393" s="225">
        <f t="shared" si="135"/>
        <v>7.4999998722757616E-2</v>
      </c>
      <c r="Z393" s="184">
        <v>0.17499999701976776</v>
      </c>
      <c r="AA393" s="152">
        <v>0</v>
      </c>
      <c r="AB393" s="177">
        <f t="shared" si="140"/>
        <v>180</v>
      </c>
      <c r="AC393" s="234">
        <v>419</v>
      </c>
      <c r="AD393" s="155">
        <v>0</v>
      </c>
      <c r="AE393" s="221">
        <f t="shared" si="143"/>
        <v>2.142857142857143E-3</v>
      </c>
      <c r="AF393" s="222">
        <v>5.0000000000000001E-3</v>
      </c>
      <c r="AG393" s="31">
        <v>0</v>
      </c>
      <c r="AH393" s="239">
        <f t="shared" si="141"/>
        <v>15</v>
      </c>
      <c r="AI393" s="240">
        <v>35</v>
      </c>
      <c r="AJ393" s="48">
        <v>0</v>
      </c>
      <c r="AK393" s="246">
        <v>6</v>
      </c>
      <c r="AL393" s="247">
        <v>14</v>
      </c>
      <c r="AM393" s="111">
        <v>0</v>
      </c>
      <c r="AN393" s="172">
        <f>((AO393-AM393)*3/7)+AM393</f>
        <v>0.36428571428571427</v>
      </c>
      <c r="AO393" s="113">
        <v>0.85</v>
      </c>
      <c r="AP393" s="111">
        <v>0</v>
      </c>
      <c r="AQ393" s="172">
        <f>((AR393-AP393)*3/7)+AP393</f>
        <v>0.36428571428571427</v>
      </c>
      <c r="AR393" s="113">
        <v>0.85</v>
      </c>
      <c r="AS393" s="90">
        <v>0.95948827292110872</v>
      </c>
      <c r="AT393" s="91">
        <v>1</v>
      </c>
      <c r="AU393" s="91">
        <v>1</v>
      </c>
      <c r="AV393" s="31">
        <v>0</v>
      </c>
      <c r="AW393" s="252">
        <v>319</v>
      </c>
      <c r="AX393" s="253">
        <v>638</v>
      </c>
      <c r="AY393" s="158">
        <v>0</v>
      </c>
      <c r="AZ393" s="176">
        <f t="shared" si="142"/>
        <v>2</v>
      </c>
      <c r="BA393" s="159">
        <v>5</v>
      </c>
      <c r="BB393" s="31">
        <v>0</v>
      </c>
      <c r="BC393" s="258">
        <v>1</v>
      </c>
      <c r="BD393" s="240">
        <v>3</v>
      </c>
      <c r="BE393" s="31" t="s">
        <v>35</v>
      </c>
      <c r="BF393" s="32" t="s">
        <v>35</v>
      </c>
      <c r="BG393" s="34" t="s">
        <v>35</v>
      </c>
      <c r="BH393" s="83">
        <f t="shared" si="136"/>
        <v>13</v>
      </c>
      <c r="BI393" s="84">
        <f t="shared" si="137"/>
        <v>13</v>
      </c>
      <c r="BK393" s="1">
        <v>1</v>
      </c>
    </row>
    <row r="394" spans="1:63" ht="20.100000000000001" customHeight="1" x14ac:dyDescent="0.25">
      <c r="A394" s="25">
        <v>1022</v>
      </c>
      <c r="B394" s="25">
        <v>130601</v>
      </c>
      <c r="C394" s="25" t="s">
        <v>76</v>
      </c>
      <c r="D394" s="25" t="s">
        <v>498</v>
      </c>
      <c r="E394" s="25" t="s">
        <v>498</v>
      </c>
      <c r="F394" s="26">
        <v>1</v>
      </c>
      <c r="G394" s="26">
        <v>2</v>
      </c>
      <c r="H394" s="100">
        <v>4</v>
      </c>
      <c r="I394" s="102" t="s">
        <v>795</v>
      </c>
      <c r="J394" s="101">
        <v>4</v>
      </c>
      <c r="K394" s="63">
        <v>0</v>
      </c>
      <c r="L394" s="64">
        <v>1</v>
      </c>
      <c r="M394" s="26">
        <v>27715</v>
      </c>
      <c r="N394" s="68">
        <v>50.82</v>
      </c>
      <c r="O394" s="103">
        <v>58.038956751403106</v>
      </c>
      <c r="P394" s="71">
        <v>0.8138489208633094</v>
      </c>
      <c r="Q394" s="72">
        <v>1112</v>
      </c>
      <c r="R394" s="60">
        <f t="shared" si="138"/>
        <v>0.86742034594299622</v>
      </c>
      <c r="S394" s="108">
        <v>0.93884891271591187</v>
      </c>
      <c r="T394" s="163">
        <v>0</v>
      </c>
      <c r="U394" s="177">
        <f t="shared" si="139"/>
        <v>156</v>
      </c>
      <c r="V394" s="230">
        <v>363</v>
      </c>
      <c r="W394" s="188">
        <v>2.66844563042028E-3</v>
      </c>
      <c r="X394" s="183">
        <v>1499</v>
      </c>
      <c r="Y394" s="225">
        <f t="shared" si="135"/>
        <v>7.7668448472902329E-2</v>
      </c>
      <c r="Z394" s="184">
        <v>0.17766845226287842</v>
      </c>
      <c r="AA394" s="152">
        <v>0</v>
      </c>
      <c r="AB394" s="177">
        <f t="shared" si="140"/>
        <v>353</v>
      </c>
      <c r="AC394" s="234">
        <v>823</v>
      </c>
      <c r="AD394" s="155">
        <v>0</v>
      </c>
      <c r="AE394" s="221">
        <f t="shared" si="143"/>
        <v>2.142857142857143E-3</v>
      </c>
      <c r="AF394" s="222">
        <v>5.0000000000000001E-3</v>
      </c>
      <c r="AG394" s="31">
        <v>0</v>
      </c>
      <c r="AH394" s="239">
        <f t="shared" si="141"/>
        <v>15</v>
      </c>
      <c r="AI394" s="240">
        <v>35</v>
      </c>
      <c r="AJ394" s="48">
        <v>0</v>
      </c>
      <c r="AK394" s="246">
        <v>6</v>
      </c>
      <c r="AL394" s="247">
        <v>14</v>
      </c>
      <c r="AM394" s="111">
        <v>0</v>
      </c>
      <c r="AN394" s="172">
        <f>((AO394-AM394)*3/7)+AM394</f>
        <v>0.36428571428571427</v>
      </c>
      <c r="AO394" s="113">
        <v>0.85</v>
      </c>
      <c r="AP394" s="111">
        <v>0</v>
      </c>
      <c r="AQ394" s="172">
        <f>((AR394-AP394)*3/7)+AP394</f>
        <v>0.36428571428571427</v>
      </c>
      <c r="AR394" s="113">
        <v>0.85</v>
      </c>
      <c r="AS394" s="90">
        <v>0.9566694987255735</v>
      </c>
      <c r="AT394" s="91">
        <v>1</v>
      </c>
      <c r="AU394" s="91">
        <v>1</v>
      </c>
      <c r="AV394" s="31">
        <v>0</v>
      </c>
      <c r="AW394" s="252">
        <v>469</v>
      </c>
      <c r="AX394" s="253">
        <v>938</v>
      </c>
      <c r="AY394" s="158">
        <v>0</v>
      </c>
      <c r="AZ394" s="176">
        <f t="shared" si="142"/>
        <v>3</v>
      </c>
      <c r="BA394" s="159">
        <v>6</v>
      </c>
      <c r="BB394" s="31">
        <v>0</v>
      </c>
      <c r="BC394" s="258">
        <v>1</v>
      </c>
      <c r="BD394" s="240">
        <v>3</v>
      </c>
      <c r="BE394" s="31" t="s">
        <v>35</v>
      </c>
      <c r="BF394" s="32" t="s">
        <v>35</v>
      </c>
      <c r="BG394" s="34" t="s">
        <v>35</v>
      </c>
      <c r="BH394" s="83">
        <f t="shared" si="136"/>
        <v>13</v>
      </c>
      <c r="BI394" s="84">
        <f t="shared" si="137"/>
        <v>13</v>
      </c>
      <c r="BK394" s="1">
        <v>1</v>
      </c>
    </row>
    <row r="395" spans="1:63" ht="20.100000000000001" customHeight="1" x14ac:dyDescent="0.25">
      <c r="A395" s="25">
        <v>1031</v>
      </c>
      <c r="B395" s="25">
        <v>130614</v>
      </c>
      <c r="C395" s="25" t="s">
        <v>76</v>
      </c>
      <c r="D395" s="25" t="s">
        <v>498</v>
      </c>
      <c r="E395" s="25" t="s">
        <v>499</v>
      </c>
      <c r="F395" s="26">
        <v>1</v>
      </c>
      <c r="G395" s="26">
        <v>1</v>
      </c>
      <c r="H395" s="100">
        <v>2</v>
      </c>
      <c r="I395" s="102" t="s">
        <v>794</v>
      </c>
      <c r="J395" s="101">
        <v>4</v>
      </c>
      <c r="K395" s="63">
        <v>1</v>
      </c>
      <c r="L395" s="64">
        <v>0</v>
      </c>
      <c r="M395" s="26">
        <v>27654</v>
      </c>
      <c r="N395" s="68">
        <v>61.01</v>
      </c>
      <c r="O395" s="103">
        <v>100</v>
      </c>
      <c r="P395" s="71">
        <v>0.34888888888888892</v>
      </c>
      <c r="Q395" s="72">
        <v>900</v>
      </c>
      <c r="R395" s="60">
        <f t="shared" ref="R395:R420" si="144">((S395-P395)*3/7)+P395</f>
        <v>0.38103174733737161</v>
      </c>
      <c r="S395" s="108">
        <v>0.42388889193534851</v>
      </c>
      <c r="T395" s="163">
        <v>0</v>
      </c>
      <c r="U395" s="177">
        <f t="shared" ref="U395:U420" si="145">ROUNDUP(((V395-T395)*3/7)+T395,0)</f>
        <v>156</v>
      </c>
      <c r="V395" s="230">
        <v>364</v>
      </c>
      <c r="W395" s="188">
        <v>1.2894906511927788E-2</v>
      </c>
      <c r="X395" s="183">
        <v>1551</v>
      </c>
      <c r="Y395" s="225">
        <f t="shared" ref="Y395:Y420" si="146">((Z395-W395)*3/7)+W395</f>
        <v>6.6466338101469416E-2</v>
      </c>
      <c r="Z395" s="184">
        <v>0.13789491355419159</v>
      </c>
      <c r="AA395" s="152">
        <v>0</v>
      </c>
      <c r="AB395" s="177">
        <f t="shared" ref="AB395:AB420" si="147">ROUNDUP(((AC395-AA395)*3/7)+AA395,0)</f>
        <v>383</v>
      </c>
      <c r="AC395" s="234">
        <v>892</v>
      </c>
      <c r="AD395" s="155">
        <v>0</v>
      </c>
      <c r="AE395" s="221">
        <f t="shared" ref="AE395:AE418" si="148">((AF395-AD395)*3/7)+AD395</f>
        <v>2.142857142857143E-3</v>
      </c>
      <c r="AF395" s="222">
        <v>5.0000000000000001E-3</v>
      </c>
      <c r="AG395" s="31">
        <v>0</v>
      </c>
      <c r="AH395" s="239">
        <f t="shared" ref="AH395:AH420" si="149">ROUNDUP(((AI395-AG395)*3/7)+AG395,0)</f>
        <v>15</v>
      </c>
      <c r="AI395" s="240">
        <v>35</v>
      </c>
      <c r="AJ395" s="48">
        <v>0</v>
      </c>
      <c r="AK395" s="246">
        <v>6</v>
      </c>
      <c r="AL395" s="247">
        <v>14</v>
      </c>
      <c r="AM395" s="31" t="s">
        <v>35</v>
      </c>
      <c r="AN395" s="32" t="s">
        <v>35</v>
      </c>
      <c r="AO395" s="34" t="s">
        <v>35</v>
      </c>
      <c r="AP395" s="31" t="s">
        <v>35</v>
      </c>
      <c r="AQ395" s="32" t="s">
        <v>35</v>
      </c>
      <c r="AR395" s="34" t="s">
        <v>35</v>
      </c>
      <c r="AS395" s="90">
        <v>0.87839433293978753</v>
      </c>
      <c r="AT395" s="91">
        <v>0.9</v>
      </c>
      <c r="AU395" s="91">
        <v>0.95</v>
      </c>
      <c r="AV395" s="31">
        <v>0</v>
      </c>
      <c r="AW395" s="252">
        <v>534</v>
      </c>
      <c r="AX395" s="253">
        <v>1068</v>
      </c>
      <c r="AY395" s="158">
        <v>0</v>
      </c>
      <c r="AZ395" s="176">
        <f t="shared" ref="AZ395:AZ420" si="150">IFERROR(ROUND(((BA395-AY395)*3/7)+AY395,0),"No corresponde")</f>
        <v>4</v>
      </c>
      <c r="BA395" s="159">
        <v>10</v>
      </c>
      <c r="BB395" s="31">
        <v>0</v>
      </c>
      <c r="BC395" s="258">
        <v>1</v>
      </c>
      <c r="BD395" s="240">
        <v>3</v>
      </c>
      <c r="BE395" s="31" t="s">
        <v>35</v>
      </c>
      <c r="BF395" s="32" t="s">
        <v>35</v>
      </c>
      <c r="BG395" s="34" t="s">
        <v>35</v>
      </c>
      <c r="BH395" s="83">
        <f t="shared" ref="BH395:BH420" si="151">COUNTIF(AZ395,"&gt;0")+COUNTIF(R395,"&gt;0")+COUNTIF(U395,"&gt;0")+COUNTIF(Y395,"&gt;0")+COUNTIF(AB395,"&gt;0")+COUNTIF(AE395,"&gt;0")+COUNTIF(AH395,"&gt;0")+COUNTIF(AK395,"&gt;0")+COUNTIF(AT395,"&gt;0")+COUNTIF(AW395,"&gt;0")+COUNTIF(AN395,"&gt;0")+COUNTIF(AQ395,"&gt;0")+COUNTIF(BC395,"&gt;0")+COUNTIF(BF395,"&gt;0")</f>
        <v>11</v>
      </c>
      <c r="BI395" s="84">
        <f t="shared" ref="BI395:BI420" si="152">COUNTIF(BA395,"&gt;0")+COUNTIF(S395,"&gt;0")+COUNTIF(V395,"&gt;0")+COUNTIF(Z395,"&gt;0")+COUNTIF(AC395,"&gt;0")+COUNTIF(AF395,"&gt;0")+COUNTIF(AI395,"&gt;0")+COUNTIF(AL395,"&gt;0")+COUNTIF(AU395,"&gt;0")+COUNTIF(AX395,"&gt;0")+COUNTIF(AO395,"&gt;0")+COUNTIF(AR395,"&gt;0")+COUNTIF(BD395,"&gt;0")+COUNTIF(BG395,"&gt;0")</f>
        <v>11</v>
      </c>
      <c r="BK395" s="1">
        <v>1</v>
      </c>
    </row>
    <row r="396" spans="1:63" ht="20.100000000000001" customHeight="1" x14ac:dyDescent="0.25">
      <c r="A396" s="25">
        <v>1034</v>
      </c>
      <c r="B396" s="25">
        <v>130703</v>
      </c>
      <c r="C396" s="25" t="s">
        <v>76</v>
      </c>
      <c r="D396" s="25" t="s">
        <v>500</v>
      </c>
      <c r="E396" s="25" t="s">
        <v>501</v>
      </c>
      <c r="F396" s="26">
        <v>2</v>
      </c>
      <c r="G396" s="26">
        <v>2</v>
      </c>
      <c r="H396" s="100">
        <v>4</v>
      </c>
      <c r="I396" s="102" t="s">
        <v>795</v>
      </c>
      <c r="J396" s="101">
        <v>2</v>
      </c>
      <c r="K396" s="63">
        <v>0</v>
      </c>
      <c r="L396" s="64">
        <v>0</v>
      </c>
      <c r="M396" s="26">
        <v>3950</v>
      </c>
      <c r="N396" s="68">
        <v>35.6</v>
      </c>
      <c r="O396" s="103">
        <v>40.918163672654693</v>
      </c>
      <c r="P396" s="71">
        <v>0.79069767441860461</v>
      </c>
      <c r="Q396" s="72">
        <v>129</v>
      </c>
      <c r="R396" s="60">
        <f t="shared" si="144"/>
        <v>0.84426911130696036</v>
      </c>
      <c r="S396" s="108">
        <v>0.91569769382476807</v>
      </c>
      <c r="T396" s="163">
        <v>0</v>
      </c>
      <c r="U396" s="177">
        <f t="shared" si="145"/>
        <v>17</v>
      </c>
      <c r="V396" s="230">
        <v>38</v>
      </c>
      <c r="W396" s="188">
        <v>0</v>
      </c>
      <c r="X396" s="183">
        <v>125</v>
      </c>
      <c r="Y396" s="225">
        <f t="shared" si="146"/>
        <v>7.4999998722757616E-2</v>
      </c>
      <c r="Z396" s="184">
        <v>0.17499999701976776</v>
      </c>
      <c r="AA396" s="152">
        <v>0</v>
      </c>
      <c r="AB396" s="177">
        <f t="shared" si="147"/>
        <v>42</v>
      </c>
      <c r="AC396" s="234">
        <v>97</v>
      </c>
      <c r="AD396" s="31" t="s">
        <v>35</v>
      </c>
      <c r="AE396" s="32" t="s">
        <v>35</v>
      </c>
      <c r="AF396" s="34" t="s">
        <v>35</v>
      </c>
      <c r="AG396" s="31">
        <v>0</v>
      </c>
      <c r="AH396" s="239">
        <f t="shared" si="149"/>
        <v>7</v>
      </c>
      <c r="AI396" s="240">
        <v>15</v>
      </c>
      <c r="AJ396" s="48">
        <v>0</v>
      </c>
      <c r="AK396" s="246">
        <v>2</v>
      </c>
      <c r="AL396" s="247">
        <v>10</v>
      </c>
      <c r="AM396" s="31" t="s">
        <v>35</v>
      </c>
      <c r="AN396" s="32" t="s">
        <v>35</v>
      </c>
      <c r="AO396" s="34" t="s">
        <v>35</v>
      </c>
      <c r="AP396" s="31" t="s">
        <v>35</v>
      </c>
      <c r="AQ396" s="32" t="s">
        <v>35</v>
      </c>
      <c r="AR396" s="34" t="s">
        <v>35</v>
      </c>
      <c r="AS396" s="90">
        <v>0.92142857142857137</v>
      </c>
      <c r="AT396" s="91">
        <v>0.95</v>
      </c>
      <c r="AU396" s="91">
        <v>1</v>
      </c>
      <c r="AV396" s="31">
        <v>0</v>
      </c>
      <c r="AW396" s="252">
        <v>130</v>
      </c>
      <c r="AX396" s="253">
        <v>260</v>
      </c>
      <c r="AY396" s="158">
        <v>0</v>
      </c>
      <c r="AZ396" s="176">
        <f t="shared" si="150"/>
        <v>0</v>
      </c>
      <c r="BA396" s="159">
        <v>1</v>
      </c>
      <c r="BB396" s="31">
        <v>0</v>
      </c>
      <c r="BC396" s="258">
        <v>1</v>
      </c>
      <c r="BD396" s="240">
        <v>3</v>
      </c>
      <c r="BE396" s="31" t="s">
        <v>35</v>
      </c>
      <c r="BF396" s="32" t="s">
        <v>35</v>
      </c>
      <c r="BG396" s="34" t="s">
        <v>35</v>
      </c>
      <c r="BH396" s="83">
        <f t="shared" si="151"/>
        <v>9</v>
      </c>
      <c r="BI396" s="84">
        <f t="shared" si="152"/>
        <v>10</v>
      </c>
      <c r="BK396" s="1">
        <v>1</v>
      </c>
    </row>
    <row r="397" spans="1:63" ht="20.100000000000001" customHeight="1" x14ac:dyDescent="0.25">
      <c r="A397" s="25">
        <v>1039</v>
      </c>
      <c r="B397" s="25">
        <v>130803</v>
      </c>
      <c r="C397" s="25" t="s">
        <v>76</v>
      </c>
      <c r="D397" s="25" t="s">
        <v>503</v>
      </c>
      <c r="E397" s="25" t="s">
        <v>504</v>
      </c>
      <c r="F397" s="26">
        <v>1</v>
      </c>
      <c r="G397" s="26">
        <v>1</v>
      </c>
      <c r="H397" s="100">
        <v>1</v>
      </c>
      <c r="I397" s="102" t="s">
        <v>793</v>
      </c>
      <c r="J397" s="101">
        <v>4</v>
      </c>
      <c r="K397" s="63">
        <v>1</v>
      </c>
      <c r="L397" s="64">
        <v>1</v>
      </c>
      <c r="M397" s="26">
        <v>13893</v>
      </c>
      <c r="N397" s="68">
        <v>68.31</v>
      </c>
      <c r="O397" s="103">
        <v>100</v>
      </c>
      <c r="P397" s="71">
        <v>0.16766467065868262</v>
      </c>
      <c r="Q397" s="72">
        <v>668</v>
      </c>
      <c r="R397" s="60">
        <f t="shared" si="144"/>
        <v>0.18909324348686699</v>
      </c>
      <c r="S397" s="108">
        <v>0.21766467392444611</v>
      </c>
      <c r="T397" s="163">
        <v>0</v>
      </c>
      <c r="U397" s="177">
        <f t="shared" si="145"/>
        <v>117</v>
      </c>
      <c r="V397" s="230">
        <v>272</v>
      </c>
      <c r="W397" s="188">
        <v>9.7222222222222224E-2</v>
      </c>
      <c r="X397" s="183">
        <v>936</v>
      </c>
      <c r="Y397" s="225">
        <f t="shared" si="146"/>
        <v>0.14007936323445941</v>
      </c>
      <c r="Z397" s="184">
        <v>0.19722221791744232</v>
      </c>
      <c r="AA397" s="152">
        <v>0</v>
      </c>
      <c r="AB397" s="177">
        <f t="shared" si="147"/>
        <v>231</v>
      </c>
      <c r="AC397" s="234">
        <v>538</v>
      </c>
      <c r="AD397" s="155">
        <v>0</v>
      </c>
      <c r="AE397" s="221">
        <f t="shared" si="148"/>
        <v>2.142857142857143E-3</v>
      </c>
      <c r="AF397" s="222">
        <v>5.0000000000000001E-3</v>
      </c>
      <c r="AG397" s="31">
        <v>0</v>
      </c>
      <c r="AH397" s="239">
        <f t="shared" si="149"/>
        <v>15</v>
      </c>
      <c r="AI397" s="240">
        <v>35</v>
      </c>
      <c r="AJ397" s="48">
        <v>0</v>
      </c>
      <c r="AK397" s="246">
        <v>2</v>
      </c>
      <c r="AL397" s="247">
        <v>10</v>
      </c>
      <c r="AM397" s="31" t="s">
        <v>35</v>
      </c>
      <c r="AN397" s="32" t="s">
        <v>35</v>
      </c>
      <c r="AO397" s="34" t="s">
        <v>35</v>
      </c>
      <c r="AP397" s="31" t="s">
        <v>35</v>
      </c>
      <c r="AQ397" s="32" t="s">
        <v>35</v>
      </c>
      <c r="AR397" s="34" t="s">
        <v>35</v>
      </c>
      <c r="AS397" s="90">
        <v>0.66448230668414154</v>
      </c>
      <c r="AT397" s="91">
        <v>0.8</v>
      </c>
      <c r="AU397" s="91">
        <v>0.9</v>
      </c>
      <c r="AV397" s="31">
        <v>0</v>
      </c>
      <c r="AW397" s="252">
        <v>271</v>
      </c>
      <c r="AX397" s="253">
        <v>543</v>
      </c>
      <c r="AY397" s="158">
        <v>0</v>
      </c>
      <c r="AZ397" s="176">
        <f t="shared" si="150"/>
        <v>2</v>
      </c>
      <c r="BA397" s="159">
        <v>4</v>
      </c>
      <c r="BB397" s="31">
        <v>0</v>
      </c>
      <c r="BC397" s="258">
        <v>1</v>
      </c>
      <c r="BD397" s="240">
        <v>3</v>
      </c>
      <c r="BE397" s="31" t="s">
        <v>35</v>
      </c>
      <c r="BF397" s="32" t="s">
        <v>35</v>
      </c>
      <c r="BG397" s="34" t="s">
        <v>35</v>
      </c>
      <c r="BH397" s="83">
        <f t="shared" si="151"/>
        <v>11</v>
      </c>
      <c r="BI397" s="84">
        <f t="shared" si="152"/>
        <v>11</v>
      </c>
      <c r="BK397" s="1">
        <v>1</v>
      </c>
    </row>
    <row r="398" spans="1:63" ht="20.100000000000001" customHeight="1" x14ac:dyDescent="0.25">
      <c r="A398" s="25">
        <v>1042</v>
      </c>
      <c r="B398" s="25">
        <v>130806</v>
      </c>
      <c r="C398" s="25" t="s">
        <v>76</v>
      </c>
      <c r="D398" s="25" t="s">
        <v>503</v>
      </c>
      <c r="E398" s="25" t="s">
        <v>505</v>
      </c>
      <c r="F398" s="26">
        <v>1</v>
      </c>
      <c r="G398" s="26">
        <v>1</v>
      </c>
      <c r="H398" s="100">
        <v>1</v>
      </c>
      <c r="I398" s="102" t="s">
        <v>793</v>
      </c>
      <c r="J398" s="101">
        <v>3</v>
      </c>
      <c r="K398" s="63">
        <v>0</v>
      </c>
      <c r="L398" s="64">
        <v>0</v>
      </c>
      <c r="M398" s="26">
        <v>4473</v>
      </c>
      <c r="N398" s="68">
        <v>79.95</v>
      </c>
      <c r="O398" s="103">
        <v>100</v>
      </c>
      <c r="P398" s="71">
        <v>0.19653179190751446</v>
      </c>
      <c r="Q398" s="72">
        <v>173</v>
      </c>
      <c r="R398" s="60">
        <f t="shared" si="144"/>
        <v>0.21796036017620299</v>
      </c>
      <c r="S398" s="108">
        <v>0.24653178453445435</v>
      </c>
      <c r="T398" s="163">
        <v>0</v>
      </c>
      <c r="U398" s="177">
        <f t="shared" si="145"/>
        <v>36</v>
      </c>
      <c r="V398" s="230">
        <v>84</v>
      </c>
      <c r="W398" s="188">
        <v>0.10714285714285714</v>
      </c>
      <c r="X398" s="183">
        <v>252</v>
      </c>
      <c r="Y398" s="225">
        <f t="shared" si="146"/>
        <v>0.15000000109477918</v>
      </c>
      <c r="Z398" s="184">
        <v>0.20714285969734192</v>
      </c>
      <c r="AA398" s="152">
        <v>0</v>
      </c>
      <c r="AB398" s="177">
        <f t="shared" si="147"/>
        <v>71</v>
      </c>
      <c r="AC398" s="234">
        <v>165</v>
      </c>
      <c r="AD398" s="155">
        <v>0</v>
      </c>
      <c r="AE398" s="221">
        <f t="shared" si="148"/>
        <v>2.142857142857143E-3</v>
      </c>
      <c r="AF398" s="222">
        <v>5.0000000000000001E-3</v>
      </c>
      <c r="AG398" s="31">
        <v>0</v>
      </c>
      <c r="AH398" s="239">
        <f t="shared" si="149"/>
        <v>11</v>
      </c>
      <c r="AI398" s="240">
        <v>25</v>
      </c>
      <c r="AJ398" s="48">
        <v>0</v>
      </c>
      <c r="AK398" s="246">
        <v>2</v>
      </c>
      <c r="AL398" s="247">
        <v>10</v>
      </c>
      <c r="AM398" s="31" t="s">
        <v>35</v>
      </c>
      <c r="AN398" s="32" t="s">
        <v>35</v>
      </c>
      <c r="AO398" s="34" t="s">
        <v>35</v>
      </c>
      <c r="AP398" s="31" t="s">
        <v>35</v>
      </c>
      <c r="AQ398" s="32" t="s">
        <v>35</v>
      </c>
      <c r="AR398" s="34" t="s">
        <v>35</v>
      </c>
      <c r="AS398" s="90">
        <v>0.4</v>
      </c>
      <c r="AT398" s="91">
        <v>0.7</v>
      </c>
      <c r="AU398" s="91">
        <v>0.8</v>
      </c>
      <c r="AV398" s="31">
        <v>0</v>
      </c>
      <c r="AW398" s="252">
        <v>150</v>
      </c>
      <c r="AX398" s="253">
        <v>301</v>
      </c>
      <c r="AY398" s="158">
        <v>0</v>
      </c>
      <c r="AZ398" s="176">
        <f t="shared" si="150"/>
        <v>1</v>
      </c>
      <c r="BA398" s="159">
        <v>2</v>
      </c>
      <c r="BB398" s="31">
        <v>0</v>
      </c>
      <c r="BC398" s="258">
        <v>1</v>
      </c>
      <c r="BD398" s="240">
        <v>3</v>
      </c>
      <c r="BE398" s="31" t="s">
        <v>35</v>
      </c>
      <c r="BF398" s="32" t="s">
        <v>35</v>
      </c>
      <c r="BG398" s="34" t="s">
        <v>35</v>
      </c>
      <c r="BH398" s="83">
        <f t="shared" si="151"/>
        <v>11</v>
      </c>
      <c r="BI398" s="84">
        <f t="shared" si="152"/>
        <v>11</v>
      </c>
      <c r="BK398" s="1">
        <v>1</v>
      </c>
    </row>
    <row r="399" spans="1:63" ht="20.100000000000001" customHeight="1" x14ac:dyDescent="0.25">
      <c r="A399" s="25">
        <v>1044</v>
      </c>
      <c r="B399" s="25">
        <v>130808</v>
      </c>
      <c r="C399" s="25" t="s">
        <v>76</v>
      </c>
      <c r="D399" s="25" t="s">
        <v>503</v>
      </c>
      <c r="E399" s="25" t="s">
        <v>506</v>
      </c>
      <c r="F399" s="26">
        <v>1</v>
      </c>
      <c r="G399" s="26">
        <v>1</v>
      </c>
      <c r="H399" s="100">
        <v>2</v>
      </c>
      <c r="I399" s="102" t="s">
        <v>794</v>
      </c>
      <c r="J399" s="101">
        <v>3</v>
      </c>
      <c r="K399" s="63">
        <v>0</v>
      </c>
      <c r="L399" s="64">
        <v>0</v>
      </c>
      <c r="M399" s="26">
        <v>22176</v>
      </c>
      <c r="N399" s="68">
        <v>58.34</v>
      </c>
      <c r="O399" s="103">
        <v>100</v>
      </c>
      <c r="P399" s="71">
        <v>0.51529987760097917</v>
      </c>
      <c r="Q399" s="72">
        <v>817</v>
      </c>
      <c r="R399" s="60">
        <f t="shared" si="144"/>
        <v>0.54744274620618782</v>
      </c>
      <c r="S399" s="108">
        <v>0.59029990434646606</v>
      </c>
      <c r="T399" s="163">
        <v>0</v>
      </c>
      <c r="U399" s="177">
        <f t="shared" si="145"/>
        <v>124</v>
      </c>
      <c r="V399" s="230">
        <v>288</v>
      </c>
      <c r="W399" s="188">
        <v>4.1493775933609959E-3</v>
      </c>
      <c r="X399" s="183">
        <v>1205</v>
      </c>
      <c r="Y399" s="225">
        <f t="shared" si="146"/>
        <v>5.7720806058794344E-2</v>
      </c>
      <c r="Z399" s="184">
        <v>0.12914937734603882</v>
      </c>
      <c r="AA399" s="152">
        <v>0</v>
      </c>
      <c r="AB399" s="177">
        <f t="shared" si="147"/>
        <v>225</v>
      </c>
      <c r="AC399" s="234">
        <v>525</v>
      </c>
      <c r="AD399" s="155">
        <v>0</v>
      </c>
      <c r="AE399" s="221">
        <f t="shared" si="148"/>
        <v>2.142857142857143E-3</v>
      </c>
      <c r="AF399" s="222">
        <v>5.0000000000000001E-3</v>
      </c>
      <c r="AG399" s="31">
        <v>0</v>
      </c>
      <c r="AH399" s="239">
        <f t="shared" si="149"/>
        <v>15</v>
      </c>
      <c r="AI399" s="240">
        <v>35</v>
      </c>
      <c r="AJ399" s="48">
        <v>0</v>
      </c>
      <c r="AK399" s="246">
        <v>2</v>
      </c>
      <c r="AL399" s="247">
        <v>10</v>
      </c>
      <c r="AM399" s="31" t="s">
        <v>35</v>
      </c>
      <c r="AN399" s="32" t="s">
        <v>35</v>
      </c>
      <c r="AO399" s="34" t="s">
        <v>35</v>
      </c>
      <c r="AP399" s="31" t="s">
        <v>35</v>
      </c>
      <c r="AQ399" s="32" t="s">
        <v>35</v>
      </c>
      <c r="AR399" s="34" t="s">
        <v>35</v>
      </c>
      <c r="AS399" s="90">
        <v>0.19574468085106383</v>
      </c>
      <c r="AT399" s="91">
        <v>0.7</v>
      </c>
      <c r="AU399" s="91">
        <v>0.8</v>
      </c>
      <c r="AV399" s="31">
        <v>0</v>
      </c>
      <c r="AW399" s="252">
        <v>309</v>
      </c>
      <c r="AX399" s="253">
        <v>619</v>
      </c>
      <c r="AY399" s="158" t="s">
        <v>35</v>
      </c>
      <c r="AZ399" s="223" t="str">
        <f t="shared" si="150"/>
        <v>No corresponde</v>
      </c>
      <c r="BA399" s="159" t="s">
        <v>35</v>
      </c>
      <c r="BB399" s="31">
        <v>0</v>
      </c>
      <c r="BC399" s="258">
        <v>1</v>
      </c>
      <c r="BD399" s="240">
        <v>3</v>
      </c>
      <c r="BE399" s="31" t="s">
        <v>35</v>
      </c>
      <c r="BF399" s="32" t="s">
        <v>35</v>
      </c>
      <c r="BG399" s="34" t="s">
        <v>35</v>
      </c>
      <c r="BH399" s="83">
        <f t="shared" si="151"/>
        <v>10</v>
      </c>
      <c r="BI399" s="84">
        <f t="shared" si="152"/>
        <v>10</v>
      </c>
      <c r="BK399" s="1">
        <v>1</v>
      </c>
    </row>
    <row r="400" spans="1:63" ht="20.100000000000001" customHeight="1" x14ac:dyDescent="0.25">
      <c r="A400" s="25">
        <v>1046</v>
      </c>
      <c r="B400" s="25">
        <v>130810</v>
      </c>
      <c r="C400" s="25" t="s">
        <v>76</v>
      </c>
      <c r="D400" s="25" t="s">
        <v>503</v>
      </c>
      <c r="E400" s="25" t="s">
        <v>507</v>
      </c>
      <c r="F400" s="26">
        <v>1</v>
      </c>
      <c r="G400" s="26">
        <v>1</v>
      </c>
      <c r="H400" s="100">
        <v>1</v>
      </c>
      <c r="I400" s="102" t="s">
        <v>793</v>
      </c>
      <c r="J400" s="101">
        <v>4</v>
      </c>
      <c r="K400" s="63">
        <v>0</v>
      </c>
      <c r="L400" s="64">
        <v>1</v>
      </c>
      <c r="M400" s="26">
        <v>1278</v>
      </c>
      <c r="N400" s="68">
        <v>82.05</v>
      </c>
      <c r="O400" s="103">
        <v>100</v>
      </c>
      <c r="P400" s="71">
        <v>0.38461538461538464</v>
      </c>
      <c r="Q400" s="72">
        <v>52</v>
      </c>
      <c r="R400" s="60">
        <f t="shared" si="144"/>
        <v>0.40604395132798415</v>
      </c>
      <c r="S400" s="108">
        <v>0.4346153736114502</v>
      </c>
      <c r="T400" s="163">
        <v>0</v>
      </c>
      <c r="U400" s="177">
        <f t="shared" si="145"/>
        <v>6</v>
      </c>
      <c r="V400" s="230">
        <v>14</v>
      </c>
      <c r="W400" s="188">
        <v>0</v>
      </c>
      <c r="X400" s="183">
        <v>53</v>
      </c>
      <c r="Y400" s="225">
        <f t="shared" si="146"/>
        <v>4.2857143495764048E-2</v>
      </c>
      <c r="Z400" s="184">
        <v>0.10000000149011612</v>
      </c>
      <c r="AA400" s="152">
        <v>0</v>
      </c>
      <c r="AB400" s="177">
        <f t="shared" si="147"/>
        <v>20</v>
      </c>
      <c r="AC400" s="234">
        <v>46</v>
      </c>
      <c r="AD400" s="155">
        <v>0</v>
      </c>
      <c r="AE400" s="221">
        <f t="shared" si="148"/>
        <v>2.142857142857143E-3</v>
      </c>
      <c r="AF400" s="222">
        <v>5.0000000000000001E-3</v>
      </c>
      <c r="AG400" s="31">
        <v>0</v>
      </c>
      <c r="AH400" s="239">
        <f t="shared" si="149"/>
        <v>3</v>
      </c>
      <c r="AI400" s="240">
        <v>5</v>
      </c>
      <c r="AJ400" s="48">
        <v>0</v>
      </c>
      <c r="AK400" s="246">
        <v>2</v>
      </c>
      <c r="AL400" s="247">
        <v>10</v>
      </c>
      <c r="AM400" s="31" t="s">
        <v>35</v>
      </c>
      <c r="AN400" s="32" t="s">
        <v>35</v>
      </c>
      <c r="AO400" s="34" t="s">
        <v>35</v>
      </c>
      <c r="AP400" s="31" t="s">
        <v>35</v>
      </c>
      <c r="AQ400" s="32" t="s">
        <v>35</v>
      </c>
      <c r="AR400" s="34" t="s">
        <v>35</v>
      </c>
      <c r="AS400" s="90">
        <v>0.54216867469879515</v>
      </c>
      <c r="AT400" s="91">
        <v>0.8</v>
      </c>
      <c r="AU400" s="91">
        <v>0.9</v>
      </c>
      <c r="AV400" s="31">
        <v>0</v>
      </c>
      <c r="AW400" s="252">
        <v>71</v>
      </c>
      <c r="AX400" s="253">
        <v>142</v>
      </c>
      <c r="AY400" s="158">
        <v>0</v>
      </c>
      <c r="AZ400" s="176">
        <f t="shared" si="150"/>
        <v>1</v>
      </c>
      <c r="BA400" s="159">
        <v>2</v>
      </c>
      <c r="BB400" s="31">
        <v>0</v>
      </c>
      <c r="BC400" s="258">
        <v>1</v>
      </c>
      <c r="BD400" s="240">
        <v>3</v>
      </c>
      <c r="BE400" s="31" t="s">
        <v>35</v>
      </c>
      <c r="BF400" s="32" t="s">
        <v>35</v>
      </c>
      <c r="BG400" s="34" t="s">
        <v>35</v>
      </c>
      <c r="BH400" s="83">
        <f t="shared" si="151"/>
        <v>11</v>
      </c>
      <c r="BI400" s="84">
        <f t="shared" si="152"/>
        <v>11</v>
      </c>
      <c r="BK400" s="1">
        <v>1</v>
      </c>
    </row>
    <row r="401" spans="1:63" ht="20.100000000000001" customHeight="1" x14ac:dyDescent="0.25">
      <c r="A401" s="25">
        <v>1049</v>
      </c>
      <c r="B401" s="25">
        <v>130813</v>
      </c>
      <c r="C401" s="25" t="s">
        <v>76</v>
      </c>
      <c r="D401" s="25" t="s">
        <v>503</v>
      </c>
      <c r="E401" s="25" t="s">
        <v>508</v>
      </c>
      <c r="F401" s="26">
        <v>1</v>
      </c>
      <c r="G401" s="26">
        <v>1</v>
      </c>
      <c r="H401" s="100">
        <v>1</v>
      </c>
      <c r="I401" s="102" t="s">
        <v>793</v>
      </c>
      <c r="J401" s="101">
        <v>3</v>
      </c>
      <c r="K401" s="63">
        <v>0</v>
      </c>
      <c r="L401" s="64">
        <v>0</v>
      </c>
      <c r="M401" s="26">
        <v>2776</v>
      </c>
      <c r="N401" s="68">
        <v>80.069999999999993</v>
      </c>
      <c r="O401" s="103">
        <v>100</v>
      </c>
      <c r="P401" s="71">
        <v>0.2</v>
      </c>
      <c r="Q401" s="72">
        <v>95</v>
      </c>
      <c r="R401" s="60">
        <f t="shared" si="144"/>
        <v>0.22142857142857145</v>
      </c>
      <c r="S401" s="108">
        <v>0.25</v>
      </c>
      <c r="T401" s="163">
        <v>0</v>
      </c>
      <c r="U401" s="177">
        <f t="shared" si="145"/>
        <v>17</v>
      </c>
      <c r="V401" s="230">
        <v>38</v>
      </c>
      <c r="W401" s="188">
        <v>0.1411042944785276</v>
      </c>
      <c r="X401" s="183">
        <v>163</v>
      </c>
      <c r="Y401" s="225">
        <f t="shared" si="146"/>
        <v>0.18396143536887388</v>
      </c>
      <c r="Z401" s="184">
        <v>0.24110428988933563</v>
      </c>
      <c r="AA401" s="152">
        <v>0</v>
      </c>
      <c r="AB401" s="177">
        <f t="shared" si="147"/>
        <v>45</v>
      </c>
      <c r="AC401" s="234">
        <v>104</v>
      </c>
      <c r="AD401" s="155">
        <v>0</v>
      </c>
      <c r="AE401" s="221">
        <f t="shared" si="148"/>
        <v>2.142857142857143E-3</v>
      </c>
      <c r="AF401" s="222">
        <v>5.0000000000000001E-3</v>
      </c>
      <c r="AG401" s="31">
        <v>0</v>
      </c>
      <c r="AH401" s="239">
        <f t="shared" si="149"/>
        <v>7</v>
      </c>
      <c r="AI401" s="240">
        <v>15</v>
      </c>
      <c r="AJ401" s="48">
        <v>0</v>
      </c>
      <c r="AK401" s="246">
        <v>2</v>
      </c>
      <c r="AL401" s="247">
        <v>10</v>
      </c>
      <c r="AM401" s="31" t="s">
        <v>35</v>
      </c>
      <c r="AN401" s="32" t="s">
        <v>35</v>
      </c>
      <c r="AO401" s="34" t="s">
        <v>35</v>
      </c>
      <c r="AP401" s="31" t="s">
        <v>35</v>
      </c>
      <c r="AQ401" s="32" t="s">
        <v>35</v>
      </c>
      <c r="AR401" s="34" t="s">
        <v>35</v>
      </c>
      <c r="AS401" s="90">
        <v>0.93333333333333335</v>
      </c>
      <c r="AT401" s="91">
        <v>0.95</v>
      </c>
      <c r="AU401" s="91">
        <v>1</v>
      </c>
      <c r="AV401" s="31">
        <v>0</v>
      </c>
      <c r="AW401" s="252">
        <v>90</v>
      </c>
      <c r="AX401" s="253">
        <v>180</v>
      </c>
      <c r="AY401" s="158">
        <v>0</v>
      </c>
      <c r="AZ401" s="176">
        <f t="shared" si="150"/>
        <v>0</v>
      </c>
      <c r="BA401" s="159">
        <v>1</v>
      </c>
      <c r="BB401" s="31">
        <v>0</v>
      </c>
      <c r="BC401" s="258">
        <v>1</v>
      </c>
      <c r="BD401" s="240">
        <v>3</v>
      </c>
      <c r="BE401" s="31" t="s">
        <v>35</v>
      </c>
      <c r="BF401" s="32" t="s">
        <v>35</v>
      </c>
      <c r="BG401" s="34" t="s">
        <v>35</v>
      </c>
      <c r="BH401" s="83">
        <f t="shared" si="151"/>
        <v>10</v>
      </c>
      <c r="BI401" s="84">
        <f t="shared" si="152"/>
        <v>11</v>
      </c>
      <c r="BK401" s="1">
        <v>1</v>
      </c>
    </row>
    <row r="402" spans="1:63" ht="20.100000000000001" customHeight="1" x14ac:dyDescent="0.25">
      <c r="A402" s="25">
        <v>1050</v>
      </c>
      <c r="B402" s="25">
        <v>130901</v>
      </c>
      <c r="C402" s="25" t="s">
        <v>76</v>
      </c>
      <c r="D402" s="25" t="s">
        <v>509</v>
      </c>
      <c r="E402" s="25" t="s">
        <v>510</v>
      </c>
      <c r="F402" s="26">
        <v>2</v>
      </c>
      <c r="G402" s="26">
        <v>2</v>
      </c>
      <c r="H402" s="100">
        <v>4</v>
      </c>
      <c r="I402" s="102" t="s">
        <v>795</v>
      </c>
      <c r="J402" s="101">
        <v>4</v>
      </c>
      <c r="K402" s="63">
        <v>1</v>
      </c>
      <c r="L402" s="64">
        <v>1</v>
      </c>
      <c r="M402" s="26">
        <v>64368</v>
      </c>
      <c r="N402" s="68">
        <v>35.42</v>
      </c>
      <c r="O402" s="103">
        <v>46.830060306169784</v>
      </c>
      <c r="P402" s="71">
        <v>0.85777341834232468</v>
      </c>
      <c r="Q402" s="72">
        <v>4078</v>
      </c>
      <c r="R402" s="60">
        <f t="shared" si="144"/>
        <v>0.91015624722710819</v>
      </c>
      <c r="S402" s="108">
        <v>0.98000001907348633</v>
      </c>
      <c r="T402" s="163">
        <v>0</v>
      </c>
      <c r="U402" s="177">
        <f t="shared" si="145"/>
        <v>429</v>
      </c>
      <c r="V402" s="230">
        <v>1000</v>
      </c>
      <c r="W402" s="188">
        <v>6.8341708542713564E-3</v>
      </c>
      <c r="X402" s="183">
        <v>4975</v>
      </c>
      <c r="Y402" s="225">
        <f t="shared" si="146"/>
        <v>8.183417313790374E-2</v>
      </c>
      <c r="Z402" s="184">
        <v>0.18183417618274689</v>
      </c>
      <c r="AA402" s="152">
        <v>0</v>
      </c>
      <c r="AB402" s="177">
        <f t="shared" si="147"/>
        <v>429</v>
      </c>
      <c r="AC402" s="234">
        <v>1000</v>
      </c>
      <c r="AD402" s="31" t="s">
        <v>35</v>
      </c>
      <c r="AE402" s="32" t="s">
        <v>35</v>
      </c>
      <c r="AF402" s="34" t="s">
        <v>35</v>
      </c>
      <c r="AG402" s="31">
        <v>0</v>
      </c>
      <c r="AH402" s="239">
        <f t="shared" si="149"/>
        <v>15</v>
      </c>
      <c r="AI402" s="240">
        <v>35</v>
      </c>
      <c r="AJ402" s="48">
        <v>0</v>
      </c>
      <c r="AK402" s="246">
        <v>6</v>
      </c>
      <c r="AL402" s="247">
        <v>14</v>
      </c>
      <c r="AM402" s="111">
        <v>0</v>
      </c>
      <c r="AN402" s="172">
        <f>((AO402-AM402)*3/7)+AM402</f>
        <v>0.36428571428571427</v>
      </c>
      <c r="AO402" s="113">
        <v>0.85</v>
      </c>
      <c r="AP402" s="111">
        <v>0</v>
      </c>
      <c r="AQ402" s="172">
        <f>((AR402-AP402)*3/7)+AP402</f>
        <v>0.36428571428571427</v>
      </c>
      <c r="AR402" s="113">
        <v>0.85</v>
      </c>
      <c r="AS402" s="90">
        <v>0.84378378378378383</v>
      </c>
      <c r="AT402" s="91">
        <v>0.9</v>
      </c>
      <c r="AU402" s="91">
        <v>0.95</v>
      </c>
      <c r="AV402" s="31">
        <v>0</v>
      </c>
      <c r="AW402" s="252">
        <v>851</v>
      </c>
      <c r="AX402" s="253">
        <v>1702</v>
      </c>
      <c r="AY402" s="158" t="s">
        <v>35</v>
      </c>
      <c r="AZ402" s="223" t="str">
        <f t="shared" si="150"/>
        <v>No corresponde</v>
      </c>
      <c r="BA402" s="159" t="s">
        <v>35</v>
      </c>
      <c r="BB402" s="31">
        <v>0</v>
      </c>
      <c r="BC402" s="258">
        <v>1</v>
      </c>
      <c r="BD402" s="240">
        <v>3</v>
      </c>
      <c r="BE402" s="31" t="s">
        <v>35</v>
      </c>
      <c r="BF402" s="32" t="s">
        <v>35</v>
      </c>
      <c r="BG402" s="34" t="s">
        <v>35</v>
      </c>
      <c r="BH402" s="83">
        <f t="shared" si="151"/>
        <v>11</v>
      </c>
      <c r="BI402" s="84">
        <f t="shared" si="152"/>
        <v>11</v>
      </c>
      <c r="BK402" s="1">
        <v>1</v>
      </c>
    </row>
    <row r="403" spans="1:63" ht="20.100000000000001" customHeight="1" x14ac:dyDescent="0.25">
      <c r="A403" s="25">
        <v>1051</v>
      </c>
      <c r="B403" s="25">
        <v>130902</v>
      </c>
      <c r="C403" s="25" t="s">
        <v>76</v>
      </c>
      <c r="D403" s="25" t="s">
        <v>509</v>
      </c>
      <c r="E403" s="25" t="s">
        <v>511</v>
      </c>
      <c r="F403" s="26">
        <v>1</v>
      </c>
      <c r="G403" s="26">
        <v>1</v>
      </c>
      <c r="H403" s="100">
        <v>1</v>
      </c>
      <c r="I403" s="102" t="s">
        <v>793</v>
      </c>
      <c r="J403" s="101">
        <v>4</v>
      </c>
      <c r="K403" s="63">
        <v>1</v>
      </c>
      <c r="L403" s="64">
        <v>0</v>
      </c>
      <c r="M403" s="26">
        <v>19087</v>
      </c>
      <c r="N403" s="68">
        <v>69.66</v>
      </c>
      <c r="O403" s="103">
        <v>100</v>
      </c>
      <c r="P403" s="71">
        <v>0.31744312026002169</v>
      </c>
      <c r="Q403" s="72">
        <v>923</v>
      </c>
      <c r="R403" s="60">
        <f t="shared" si="144"/>
        <v>0.33887168922820637</v>
      </c>
      <c r="S403" s="108">
        <v>0.36744311451911926</v>
      </c>
      <c r="T403" s="163">
        <v>0</v>
      </c>
      <c r="U403" s="177">
        <f t="shared" si="145"/>
        <v>130</v>
      </c>
      <c r="V403" s="230">
        <v>302</v>
      </c>
      <c r="W403" s="188">
        <v>2.9710711493354185E-2</v>
      </c>
      <c r="X403" s="183">
        <v>1279</v>
      </c>
      <c r="Y403" s="225">
        <f t="shared" si="146"/>
        <v>7.2567851176864262E-2</v>
      </c>
      <c r="Z403" s="184">
        <v>0.12971070408821106</v>
      </c>
      <c r="AA403" s="152">
        <v>0</v>
      </c>
      <c r="AB403" s="177">
        <f t="shared" si="147"/>
        <v>320</v>
      </c>
      <c r="AC403" s="234">
        <v>746</v>
      </c>
      <c r="AD403" s="155">
        <v>0</v>
      </c>
      <c r="AE403" s="221">
        <f t="shared" si="148"/>
        <v>2.142857142857143E-3</v>
      </c>
      <c r="AF403" s="222">
        <v>5.0000000000000001E-3</v>
      </c>
      <c r="AG403" s="31">
        <v>0</v>
      </c>
      <c r="AH403" s="239">
        <f t="shared" si="149"/>
        <v>15</v>
      </c>
      <c r="AI403" s="240">
        <v>35</v>
      </c>
      <c r="AJ403" s="48">
        <v>0</v>
      </c>
      <c r="AK403" s="246">
        <v>6</v>
      </c>
      <c r="AL403" s="247">
        <v>14</v>
      </c>
      <c r="AM403" s="31" t="s">
        <v>35</v>
      </c>
      <c r="AN403" s="32" t="s">
        <v>35</v>
      </c>
      <c r="AO403" s="34" t="s">
        <v>35</v>
      </c>
      <c r="AP403" s="31" t="s">
        <v>35</v>
      </c>
      <c r="AQ403" s="32" t="s">
        <v>35</v>
      </c>
      <c r="AR403" s="34" t="s">
        <v>35</v>
      </c>
      <c r="AS403" s="90">
        <v>0.97750281214848145</v>
      </c>
      <c r="AT403" s="91">
        <v>1</v>
      </c>
      <c r="AU403" s="91">
        <v>1</v>
      </c>
      <c r="AV403" s="31">
        <v>0</v>
      </c>
      <c r="AW403" s="252">
        <v>383</v>
      </c>
      <c r="AX403" s="253">
        <v>766</v>
      </c>
      <c r="AY403" s="158">
        <v>0</v>
      </c>
      <c r="AZ403" s="176">
        <f t="shared" si="150"/>
        <v>3</v>
      </c>
      <c r="BA403" s="159">
        <v>6</v>
      </c>
      <c r="BB403" s="31">
        <v>0</v>
      </c>
      <c r="BC403" s="258">
        <v>1</v>
      </c>
      <c r="BD403" s="240">
        <v>3</v>
      </c>
      <c r="BE403" s="31" t="s">
        <v>35</v>
      </c>
      <c r="BF403" s="32" t="s">
        <v>35</v>
      </c>
      <c r="BG403" s="34" t="s">
        <v>35</v>
      </c>
      <c r="BH403" s="83">
        <f t="shared" si="151"/>
        <v>11</v>
      </c>
      <c r="BI403" s="84">
        <f t="shared" si="152"/>
        <v>11</v>
      </c>
      <c r="BK403" s="1">
        <v>1</v>
      </c>
    </row>
    <row r="404" spans="1:63" ht="20.100000000000001" customHeight="1" x14ac:dyDescent="0.25">
      <c r="A404" s="25">
        <v>1053</v>
      </c>
      <c r="B404" s="25">
        <v>130904</v>
      </c>
      <c r="C404" s="25" t="s">
        <v>76</v>
      </c>
      <c r="D404" s="25" t="s">
        <v>509</v>
      </c>
      <c r="E404" s="25" t="s">
        <v>512</v>
      </c>
      <c r="F404" s="26">
        <v>1</v>
      </c>
      <c r="G404" s="26">
        <v>1</v>
      </c>
      <c r="H404" s="100">
        <v>1</v>
      </c>
      <c r="I404" s="102" t="s">
        <v>793</v>
      </c>
      <c r="J404" s="101">
        <v>3</v>
      </c>
      <c r="K404" s="63">
        <v>0</v>
      </c>
      <c r="L404" s="64">
        <v>0</v>
      </c>
      <c r="M404" s="26">
        <v>8609</v>
      </c>
      <c r="N404" s="68">
        <v>97.376800000000003</v>
      </c>
      <c r="O404" s="103">
        <v>100</v>
      </c>
      <c r="P404" s="71">
        <v>0.48110831234256929</v>
      </c>
      <c r="Q404" s="72">
        <v>397</v>
      </c>
      <c r="R404" s="60">
        <f t="shared" si="144"/>
        <v>0.50253688694976917</v>
      </c>
      <c r="S404" s="108">
        <v>0.5311083197593689</v>
      </c>
      <c r="T404" s="163">
        <v>0</v>
      </c>
      <c r="U404" s="177">
        <f t="shared" si="145"/>
        <v>57</v>
      </c>
      <c r="V404" s="230">
        <v>132</v>
      </c>
      <c r="W404" s="188">
        <v>0</v>
      </c>
      <c r="X404" s="183">
        <v>540</v>
      </c>
      <c r="Y404" s="225">
        <f t="shared" si="146"/>
        <v>4.2857143495764048E-2</v>
      </c>
      <c r="Z404" s="184">
        <v>0.10000000149011612</v>
      </c>
      <c r="AA404" s="152">
        <v>0</v>
      </c>
      <c r="AB404" s="177">
        <f t="shared" si="147"/>
        <v>142</v>
      </c>
      <c r="AC404" s="234">
        <v>330</v>
      </c>
      <c r="AD404" s="155">
        <v>0</v>
      </c>
      <c r="AE404" s="221">
        <f t="shared" si="148"/>
        <v>2.142857142857143E-3</v>
      </c>
      <c r="AF404" s="222">
        <v>5.0000000000000001E-3</v>
      </c>
      <c r="AG404" s="31">
        <v>0</v>
      </c>
      <c r="AH404" s="239">
        <f t="shared" si="149"/>
        <v>11</v>
      </c>
      <c r="AI404" s="240">
        <v>25</v>
      </c>
      <c r="AJ404" s="48">
        <v>0</v>
      </c>
      <c r="AK404" s="246">
        <v>6</v>
      </c>
      <c r="AL404" s="247">
        <v>14</v>
      </c>
      <c r="AM404" s="31" t="s">
        <v>35</v>
      </c>
      <c r="AN404" s="32" t="s">
        <v>35</v>
      </c>
      <c r="AO404" s="34" t="s">
        <v>35</v>
      </c>
      <c r="AP404" s="31" t="s">
        <v>35</v>
      </c>
      <c r="AQ404" s="32" t="s">
        <v>35</v>
      </c>
      <c r="AR404" s="34" t="s">
        <v>35</v>
      </c>
      <c r="AS404" s="90">
        <v>0.98070175438596496</v>
      </c>
      <c r="AT404" s="91">
        <v>1</v>
      </c>
      <c r="AU404" s="91">
        <v>1</v>
      </c>
      <c r="AV404" s="31">
        <v>0</v>
      </c>
      <c r="AW404" s="252">
        <v>232</v>
      </c>
      <c r="AX404" s="253">
        <v>464</v>
      </c>
      <c r="AY404" s="158">
        <v>0</v>
      </c>
      <c r="AZ404" s="176">
        <f t="shared" si="150"/>
        <v>1</v>
      </c>
      <c r="BA404" s="159">
        <v>3</v>
      </c>
      <c r="BB404" s="31">
        <v>0</v>
      </c>
      <c r="BC404" s="258">
        <v>1</v>
      </c>
      <c r="BD404" s="240">
        <v>3</v>
      </c>
      <c r="BE404" s="31" t="s">
        <v>35</v>
      </c>
      <c r="BF404" s="32" t="s">
        <v>35</v>
      </c>
      <c r="BG404" s="34" t="s">
        <v>35</v>
      </c>
      <c r="BH404" s="83">
        <f t="shared" si="151"/>
        <v>11</v>
      </c>
      <c r="BI404" s="84">
        <f t="shared" si="152"/>
        <v>11</v>
      </c>
      <c r="BK404" s="1">
        <v>1</v>
      </c>
    </row>
    <row r="405" spans="1:63" ht="20.100000000000001" customHeight="1" x14ac:dyDescent="0.25">
      <c r="A405" s="25">
        <v>1054</v>
      </c>
      <c r="B405" s="25">
        <v>130905</v>
      </c>
      <c r="C405" s="25" t="s">
        <v>76</v>
      </c>
      <c r="D405" s="25" t="s">
        <v>509</v>
      </c>
      <c r="E405" s="25" t="s">
        <v>513</v>
      </c>
      <c r="F405" s="26">
        <v>1</v>
      </c>
      <c r="G405" s="26">
        <v>1</v>
      </c>
      <c r="H405" s="100">
        <v>2</v>
      </c>
      <c r="I405" s="102" t="s">
        <v>794</v>
      </c>
      <c r="J405" s="101">
        <v>3</v>
      </c>
      <c r="K405" s="63">
        <v>0</v>
      </c>
      <c r="L405" s="64">
        <v>0</v>
      </c>
      <c r="M405" s="26">
        <v>17091</v>
      </c>
      <c r="N405" s="68">
        <v>62.62</v>
      </c>
      <c r="O405" s="103">
        <v>100</v>
      </c>
      <c r="P405" s="71">
        <v>0.51372549019607838</v>
      </c>
      <c r="Q405" s="72">
        <v>510</v>
      </c>
      <c r="R405" s="60">
        <f t="shared" si="144"/>
        <v>0.5458683546517743</v>
      </c>
      <c r="S405" s="108">
        <v>0.5887255072593689</v>
      </c>
      <c r="T405" s="163">
        <v>0</v>
      </c>
      <c r="U405" s="177">
        <f t="shared" si="145"/>
        <v>57</v>
      </c>
      <c r="V405" s="230">
        <v>132</v>
      </c>
      <c r="W405" s="188">
        <v>0.46864111498257838</v>
      </c>
      <c r="X405" s="183">
        <v>574</v>
      </c>
      <c r="Y405" s="225">
        <f t="shared" si="146"/>
        <v>0.52221253812461421</v>
      </c>
      <c r="Z405" s="184">
        <v>0.59364110231399536</v>
      </c>
      <c r="AA405" s="152">
        <v>0</v>
      </c>
      <c r="AB405" s="177">
        <f t="shared" si="147"/>
        <v>229</v>
      </c>
      <c r="AC405" s="234">
        <v>533</v>
      </c>
      <c r="AD405" s="155">
        <v>0</v>
      </c>
      <c r="AE405" s="221">
        <f t="shared" si="148"/>
        <v>2.142857142857143E-3</v>
      </c>
      <c r="AF405" s="222">
        <v>5.0000000000000001E-3</v>
      </c>
      <c r="AG405" s="31">
        <v>0</v>
      </c>
      <c r="AH405" s="239">
        <f t="shared" si="149"/>
        <v>15</v>
      </c>
      <c r="AI405" s="240">
        <v>35</v>
      </c>
      <c r="AJ405" s="48">
        <v>0</v>
      </c>
      <c r="AK405" s="246">
        <v>6</v>
      </c>
      <c r="AL405" s="247">
        <v>14</v>
      </c>
      <c r="AM405" s="31" t="s">
        <v>35</v>
      </c>
      <c r="AN405" s="32" t="s">
        <v>35</v>
      </c>
      <c r="AO405" s="34" t="s">
        <v>35</v>
      </c>
      <c r="AP405" s="31" t="s">
        <v>35</v>
      </c>
      <c r="AQ405" s="32" t="s">
        <v>35</v>
      </c>
      <c r="AR405" s="34" t="s">
        <v>35</v>
      </c>
      <c r="AS405" s="90">
        <v>0.59212050984936271</v>
      </c>
      <c r="AT405" s="91">
        <v>0.8</v>
      </c>
      <c r="AU405" s="91">
        <v>0.9</v>
      </c>
      <c r="AV405" s="31">
        <v>0</v>
      </c>
      <c r="AW405" s="252">
        <v>395</v>
      </c>
      <c r="AX405" s="253">
        <v>790</v>
      </c>
      <c r="AY405" s="158">
        <v>0</v>
      </c>
      <c r="AZ405" s="176">
        <f t="shared" si="150"/>
        <v>2</v>
      </c>
      <c r="BA405" s="159">
        <v>5</v>
      </c>
      <c r="BB405" s="31">
        <v>0</v>
      </c>
      <c r="BC405" s="258">
        <v>1</v>
      </c>
      <c r="BD405" s="240">
        <v>3</v>
      </c>
      <c r="BE405" s="31" t="s">
        <v>35</v>
      </c>
      <c r="BF405" s="32" t="s">
        <v>35</v>
      </c>
      <c r="BG405" s="34" t="s">
        <v>35</v>
      </c>
      <c r="BH405" s="83">
        <f t="shared" si="151"/>
        <v>11</v>
      </c>
      <c r="BI405" s="84">
        <f t="shared" si="152"/>
        <v>11</v>
      </c>
      <c r="BK405" s="1">
        <v>1</v>
      </c>
    </row>
    <row r="406" spans="1:63" ht="20.100000000000001" customHeight="1" x14ac:dyDescent="0.25">
      <c r="A406" s="25">
        <v>1055</v>
      </c>
      <c r="B406" s="25">
        <v>130906</v>
      </c>
      <c r="C406" s="25" t="s">
        <v>76</v>
      </c>
      <c r="D406" s="25" t="s">
        <v>509</v>
      </c>
      <c r="E406" s="25" t="s">
        <v>514</v>
      </c>
      <c r="F406" s="26">
        <v>1</v>
      </c>
      <c r="G406" s="26">
        <v>1</v>
      </c>
      <c r="H406" s="100">
        <v>1</v>
      </c>
      <c r="I406" s="102" t="s">
        <v>793</v>
      </c>
      <c r="J406" s="101">
        <v>2</v>
      </c>
      <c r="K406" s="63">
        <v>0</v>
      </c>
      <c r="L406" s="64">
        <v>0</v>
      </c>
      <c r="M406" s="26">
        <v>15241</v>
      </c>
      <c r="N406" s="68">
        <v>85.82</v>
      </c>
      <c r="O406" s="103">
        <v>100</v>
      </c>
      <c r="P406" s="71">
        <v>0.31775700934579437</v>
      </c>
      <c r="Q406" s="72">
        <v>749</v>
      </c>
      <c r="R406" s="60">
        <f t="shared" si="144"/>
        <v>0.33918558636080914</v>
      </c>
      <c r="S406" s="108">
        <v>0.36775702238082886</v>
      </c>
      <c r="T406" s="163">
        <v>0</v>
      </c>
      <c r="U406" s="177">
        <f t="shared" si="145"/>
        <v>105</v>
      </c>
      <c r="V406" s="230">
        <v>245</v>
      </c>
      <c r="W406" s="188">
        <v>0</v>
      </c>
      <c r="X406" s="183">
        <v>958</v>
      </c>
      <c r="Y406" s="225">
        <f t="shared" si="146"/>
        <v>4.2857143495764048E-2</v>
      </c>
      <c r="Z406" s="184">
        <v>0.10000000149011612</v>
      </c>
      <c r="AA406" s="152">
        <v>0</v>
      </c>
      <c r="AB406" s="177">
        <f t="shared" si="147"/>
        <v>251</v>
      </c>
      <c r="AC406" s="234">
        <v>584</v>
      </c>
      <c r="AD406" s="155">
        <v>0</v>
      </c>
      <c r="AE406" s="221">
        <f t="shared" si="148"/>
        <v>2.142857142857143E-3</v>
      </c>
      <c r="AF406" s="222">
        <v>5.0000000000000001E-3</v>
      </c>
      <c r="AG406" s="31">
        <v>0</v>
      </c>
      <c r="AH406" s="239">
        <f t="shared" si="149"/>
        <v>15</v>
      </c>
      <c r="AI406" s="240">
        <v>35</v>
      </c>
      <c r="AJ406" s="48">
        <v>0</v>
      </c>
      <c r="AK406" s="246">
        <v>2</v>
      </c>
      <c r="AL406" s="247">
        <v>10</v>
      </c>
      <c r="AM406" s="31" t="s">
        <v>35</v>
      </c>
      <c r="AN406" s="32" t="s">
        <v>35</v>
      </c>
      <c r="AO406" s="34" t="s">
        <v>35</v>
      </c>
      <c r="AP406" s="31" t="s">
        <v>35</v>
      </c>
      <c r="AQ406" s="32" t="s">
        <v>35</v>
      </c>
      <c r="AR406" s="34" t="s">
        <v>35</v>
      </c>
      <c r="AS406" s="90">
        <v>0.67640918580375786</v>
      </c>
      <c r="AT406" s="91">
        <v>0.8</v>
      </c>
      <c r="AU406" s="91">
        <v>0.9</v>
      </c>
      <c r="AV406" s="31">
        <v>0</v>
      </c>
      <c r="AW406" s="252">
        <v>334</v>
      </c>
      <c r="AX406" s="253">
        <v>669</v>
      </c>
      <c r="AY406" s="158">
        <v>0</v>
      </c>
      <c r="AZ406" s="176">
        <f t="shared" si="150"/>
        <v>3</v>
      </c>
      <c r="BA406" s="159">
        <v>8</v>
      </c>
      <c r="BB406" s="31">
        <v>0</v>
      </c>
      <c r="BC406" s="258">
        <v>1</v>
      </c>
      <c r="BD406" s="240">
        <v>3</v>
      </c>
      <c r="BE406" s="31" t="s">
        <v>35</v>
      </c>
      <c r="BF406" s="32" t="s">
        <v>35</v>
      </c>
      <c r="BG406" s="34" t="s">
        <v>35</v>
      </c>
      <c r="BH406" s="83">
        <f t="shared" si="151"/>
        <v>11</v>
      </c>
      <c r="BI406" s="84">
        <f t="shared" si="152"/>
        <v>11</v>
      </c>
      <c r="BK406" s="1">
        <v>1</v>
      </c>
    </row>
    <row r="407" spans="1:63" ht="20.100000000000001" customHeight="1" x14ac:dyDescent="0.25">
      <c r="A407" s="25">
        <v>1058</v>
      </c>
      <c r="B407" s="25">
        <v>131001</v>
      </c>
      <c r="C407" s="25" t="s">
        <v>76</v>
      </c>
      <c r="D407" s="25" t="s">
        <v>515</v>
      </c>
      <c r="E407" s="25" t="s">
        <v>515</v>
      </c>
      <c r="F407" s="26">
        <v>1</v>
      </c>
      <c r="G407" s="26">
        <v>1</v>
      </c>
      <c r="H407" s="100">
        <v>4</v>
      </c>
      <c r="I407" s="102" t="s">
        <v>795</v>
      </c>
      <c r="J407" s="101">
        <v>4</v>
      </c>
      <c r="K407" s="63">
        <v>1</v>
      </c>
      <c r="L407" s="64">
        <v>0</v>
      </c>
      <c r="M407" s="26">
        <v>20534</v>
      </c>
      <c r="N407" s="68">
        <v>56.7</v>
      </c>
      <c r="O407" s="103">
        <v>68.273337400854189</v>
      </c>
      <c r="P407" s="71">
        <v>0.72687224669603523</v>
      </c>
      <c r="Q407" s="72">
        <v>908</v>
      </c>
      <c r="R407" s="60">
        <f t="shared" si="144"/>
        <v>0.78044368325726199</v>
      </c>
      <c r="S407" s="108">
        <v>0.85187226533889771</v>
      </c>
      <c r="T407" s="163">
        <v>0</v>
      </c>
      <c r="U407" s="177">
        <f t="shared" si="145"/>
        <v>138</v>
      </c>
      <c r="V407" s="230">
        <v>321</v>
      </c>
      <c r="W407" s="188">
        <v>5.2513128282070517E-3</v>
      </c>
      <c r="X407" s="183">
        <v>1333</v>
      </c>
      <c r="Y407" s="225">
        <f t="shared" si="146"/>
        <v>8.0251313860157575E-2</v>
      </c>
      <c r="Z407" s="184">
        <v>0.18025131523609161</v>
      </c>
      <c r="AA407" s="152">
        <v>0</v>
      </c>
      <c r="AB407" s="177">
        <f t="shared" si="147"/>
        <v>338</v>
      </c>
      <c r="AC407" s="234">
        <v>788</v>
      </c>
      <c r="AD407" s="155">
        <v>0</v>
      </c>
      <c r="AE407" s="221">
        <f t="shared" si="148"/>
        <v>2.142857142857143E-3</v>
      </c>
      <c r="AF407" s="222">
        <v>5.0000000000000001E-3</v>
      </c>
      <c r="AG407" s="31">
        <v>0</v>
      </c>
      <c r="AH407" s="239">
        <f t="shared" si="149"/>
        <v>15</v>
      </c>
      <c r="AI407" s="240">
        <v>35</v>
      </c>
      <c r="AJ407" s="48">
        <v>0</v>
      </c>
      <c r="AK407" s="246">
        <v>6</v>
      </c>
      <c r="AL407" s="247">
        <v>14</v>
      </c>
      <c r="AM407" s="111">
        <v>0</v>
      </c>
      <c r="AN407" s="172">
        <f>((AO407-AM407)*3/7)+AM407</f>
        <v>0.36428571428571427</v>
      </c>
      <c r="AO407" s="113">
        <v>0.85</v>
      </c>
      <c r="AP407" s="111">
        <v>0</v>
      </c>
      <c r="AQ407" s="172">
        <f>((AR407-AP407)*3/7)+AP407</f>
        <v>0.36428571428571427</v>
      </c>
      <c r="AR407" s="113">
        <v>0.85</v>
      </c>
      <c r="AS407" s="90">
        <v>0.50664697193500741</v>
      </c>
      <c r="AT407" s="91">
        <v>0.8</v>
      </c>
      <c r="AU407" s="91">
        <v>0.9</v>
      </c>
      <c r="AV407" s="31">
        <v>0</v>
      </c>
      <c r="AW407" s="252">
        <v>438</v>
      </c>
      <c r="AX407" s="253">
        <v>877</v>
      </c>
      <c r="AY407" s="158">
        <v>0</v>
      </c>
      <c r="AZ407" s="176">
        <f t="shared" si="150"/>
        <v>3</v>
      </c>
      <c r="BA407" s="159">
        <v>7</v>
      </c>
      <c r="BB407" s="31">
        <v>0</v>
      </c>
      <c r="BC407" s="258">
        <v>1</v>
      </c>
      <c r="BD407" s="240">
        <v>3</v>
      </c>
      <c r="BE407" s="31" t="s">
        <v>35</v>
      </c>
      <c r="BF407" s="32" t="s">
        <v>35</v>
      </c>
      <c r="BG407" s="34" t="s">
        <v>35</v>
      </c>
      <c r="BH407" s="83">
        <f t="shared" si="151"/>
        <v>13</v>
      </c>
      <c r="BI407" s="84">
        <f t="shared" si="152"/>
        <v>13</v>
      </c>
      <c r="BK407" s="1">
        <v>1</v>
      </c>
    </row>
    <row r="408" spans="1:63" ht="20.100000000000001" customHeight="1" x14ac:dyDescent="0.25">
      <c r="A408" s="25">
        <v>1062</v>
      </c>
      <c r="B408" s="25">
        <v>131005</v>
      </c>
      <c r="C408" s="25" t="s">
        <v>76</v>
      </c>
      <c r="D408" s="25" t="s">
        <v>515</v>
      </c>
      <c r="E408" s="25" t="s">
        <v>307</v>
      </c>
      <c r="F408" s="26">
        <v>1</v>
      </c>
      <c r="G408" s="26">
        <v>1</v>
      </c>
      <c r="H408" s="100">
        <v>2</v>
      </c>
      <c r="I408" s="102" t="s">
        <v>794</v>
      </c>
      <c r="J408" s="101">
        <v>3</v>
      </c>
      <c r="K408" s="63">
        <v>0</v>
      </c>
      <c r="L408" s="64">
        <v>0</v>
      </c>
      <c r="M408" s="26">
        <v>2650</v>
      </c>
      <c r="N408" s="68">
        <v>65.510000000000005</v>
      </c>
      <c r="O408" s="103">
        <v>100</v>
      </c>
      <c r="P408" s="71">
        <v>0.3707865168539326</v>
      </c>
      <c r="Q408" s="72">
        <v>89</v>
      </c>
      <c r="R408" s="60">
        <f t="shared" si="144"/>
        <v>0.40292936931835133</v>
      </c>
      <c r="S408" s="108">
        <v>0.44578650593757629</v>
      </c>
      <c r="T408" s="163">
        <v>0</v>
      </c>
      <c r="U408" s="177">
        <f t="shared" si="145"/>
        <v>13</v>
      </c>
      <c r="V408" s="230">
        <v>29</v>
      </c>
      <c r="W408" s="188">
        <v>0</v>
      </c>
      <c r="X408" s="183">
        <v>111</v>
      </c>
      <c r="Y408" s="225">
        <f t="shared" si="146"/>
        <v>5.3571428571428568E-2</v>
      </c>
      <c r="Z408" s="184">
        <v>0.125</v>
      </c>
      <c r="AA408" s="152">
        <v>0</v>
      </c>
      <c r="AB408" s="177">
        <f t="shared" si="147"/>
        <v>36</v>
      </c>
      <c r="AC408" s="234">
        <v>84</v>
      </c>
      <c r="AD408" s="155">
        <v>0</v>
      </c>
      <c r="AE408" s="221">
        <f t="shared" si="148"/>
        <v>2.142857142857143E-3</v>
      </c>
      <c r="AF408" s="222">
        <v>5.0000000000000001E-3</v>
      </c>
      <c r="AG408" s="31">
        <v>0</v>
      </c>
      <c r="AH408" s="239">
        <f t="shared" si="149"/>
        <v>7</v>
      </c>
      <c r="AI408" s="240">
        <v>15</v>
      </c>
      <c r="AJ408" s="48">
        <v>0</v>
      </c>
      <c r="AK408" s="246">
        <v>2</v>
      </c>
      <c r="AL408" s="247">
        <v>10</v>
      </c>
      <c r="AM408" s="31" t="s">
        <v>35</v>
      </c>
      <c r="AN408" s="32" t="s">
        <v>35</v>
      </c>
      <c r="AO408" s="34" t="s">
        <v>35</v>
      </c>
      <c r="AP408" s="31" t="s">
        <v>35</v>
      </c>
      <c r="AQ408" s="32" t="s">
        <v>35</v>
      </c>
      <c r="AR408" s="34" t="s">
        <v>35</v>
      </c>
      <c r="AS408" s="90">
        <v>0.93693693693693691</v>
      </c>
      <c r="AT408" s="91">
        <v>0.95</v>
      </c>
      <c r="AU408" s="91">
        <v>1</v>
      </c>
      <c r="AV408" s="31">
        <v>0</v>
      </c>
      <c r="AW408" s="252">
        <v>99</v>
      </c>
      <c r="AX408" s="253">
        <v>198</v>
      </c>
      <c r="AY408" s="158">
        <v>0</v>
      </c>
      <c r="AZ408" s="176">
        <f t="shared" si="150"/>
        <v>1</v>
      </c>
      <c r="BA408" s="159">
        <v>3</v>
      </c>
      <c r="BB408" s="31">
        <v>0</v>
      </c>
      <c r="BC408" s="258">
        <v>1</v>
      </c>
      <c r="BD408" s="240">
        <v>3</v>
      </c>
      <c r="BE408" s="31" t="s">
        <v>35</v>
      </c>
      <c r="BF408" s="32" t="s">
        <v>35</v>
      </c>
      <c r="BG408" s="34" t="s">
        <v>35</v>
      </c>
      <c r="BH408" s="83">
        <f t="shared" si="151"/>
        <v>11</v>
      </c>
      <c r="BI408" s="84">
        <f t="shared" si="152"/>
        <v>11</v>
      </c>
      <c r="BK408" s="1">
        <v>1</v>
      </c>
    </row>
    <row r="409" spans="1:63" ht="20.100000000000001" customHeight="1" x14ac:dyDescent="0.25">
      <c r="A409" s="25">
        <v>1063</v>
      </c>
      <c r="B409" s="25">
        <v>131006</v>
      </c>
      <c r="C409" s="25" t="s">
        <v>76</v>
      </c>
      <c r="D409" s="25" t="s">
        <v>515</v>
      </c>
      <c r="E409" s="25" t="s">
        <v>516</v>
      </c>
      <c r="F409" s="26">
        <v>1</v>
      </c>
      <c r="G409" s="26">
        <v>1</v>
      </c>
      <c r="H409" s="100">
        <v>4</v>
      </c>
      <c r="I409" s="102" t="s">
        <v>795</v>
      </c>
      <c r="J409" s="101">
        <v>4</v>
      </c>
      <c r="K409" s="63">
        <v>1</v>
      </c>
      <c r="L409" s="64">
        <v>0</v>
      </c>
      <c r="M409" s="26">
        <v>14376</v>
      </c>
      <c r="N409" s="68">
        <v>51.68</v>
      </c>
      <c r="O409" s="103">
        <v>57.68960674157303</v>
      </c>
      <c r="P409" s="71">
        <v>0.52017937219730936</v>
      </c>
      <c r="Q409" s="72">
        <v>446</v>
      </c>
      <c r="R409" s="60">
        <f t="shared" si="144"/>
        <v>0.5737508087873</v>
      </c>
      <c r="S409" s="108">
        <v>0.6451793909072876</v>
      </c>
      <c r="T409" s="163">
        <v>0</v>
      </c>
      <c r="U409" s="177">
        <f t="shared" si="145"/>
        <v>54</v>
      </c>
      <c r="V409" s="230">
        <v>124</v>
      </c>
      <c r="W409" s="188">
        <v>0</v>
      </c>
      <c r="X409" s="183">
        <v>566</v>
      </c>
      <c r="Y409" s="225">
        <f t="shared" si="146"/>
        <v>7.4999998722757616E-2</v>
      </c>
      <c r="Z409" s="184">
        <v>0.17499999701976776</v>
      </c>
      <c r="AA409" s="152">
        <v>0</v>
      </c>
      <c r="AB409" s="177">
        <f t="shared" si="147"/>
        <v>171</v>
      </c>
      <c r="AC409" s="234">
        <v>397</v>
      </c>
      <c r="AD409" s="155">
        <v>0</v>
      </c>
      <c r="AE409" s="221">
        <f t="shared" si="148"/>
        <v>2.142857142857143E-3</v>
      </c>
      <c r="AF409" s="222">
        <v>5.0000000000000001E-3</v>
      </c>
      <c r="AG409" s="31">
        <v>0</v>
      </c>
      <c r="AH409" s="239">
        <f t="shared" si="149"/>
        <v>11</v>
      </c>
      <c r="AI409" s="240">
        <v>25</v>
      </c>
      <c r="AJ409" s="48">
        <v>0</v>
      </c>
      <c r="AK409" s="246">
        <v>6</v>
      </c>
      <c r="AL409" s="247">
        <v>14</v>
      </c>
      <c r="AM409" s="31" t="s">
        <v>35</v>
      </c>
      <c r="AN409" s="32" t="s">
        <v>35</v>
      </c>
      <c r="AO409" s="34" t="s">
        <v>35</v>
      </c>
      <c r="AP409" s="31" t="s">
        <v>35</v>
      </c>
      <c r="AQ409" s="32" t="s">
        <v>35</v>
      </c>
      <c r="AR409" s="34" t="s">
        <v>35</v>
      </c>
      <c r="AS409" s="90">
        <v>0.36809815950920244</v>
      </c>
      <c r="AT409" s="91">
        <v>0.7</v>
      </c>
      <c r="AU409" s="91">
        <v>0.8</v>
      </c>
      <c r="AV409" s="31">
        <v>0</v>
      </c>
      <c r="AW409" s="252">
        <v>264</v>
      </c>
      <c r="AX409" s="253">
        <v>528</v>
      </c>
      <c r="AY409" s="158">
        <v>0</v>
      </c>
      <c r="AZ409" s="176">
        <f t="shared" si="150"/>
        <v>2</v>
      </c>
      <c r="BA409" s="159">
        <v>4</v>
      </c>
      <c r="BB409" s="31">
        <v>0</v>
      </c>
      <c r="BC409" s="258">
        <v>1</v>
      </c>
      <c r="BD409" s="240">
        <v>3</v>
      </c>
      <c r="BE409" s="31" t="s">
        <v>35</v>
      </c>
      <c r="BF409" s="32" t="s">
        <v>35</v>
      </c>
      <c r="BG409" s="34" t="s">
        <v>35</v>
      </c>
      <c r="BH409" s="83">
        <f t="shared" si="151"/>
        <v>11</v>
      </c>
      <c r="BI409" s="84">
        <f t="shared" si="152"/>
        <v>11</v>
      </c>
      <c r="BK409" s="1">
        <v>1</v>
      </c>
    </row>
    <row r="410" spans="1:63" ht="20.100000000000001" customHeight="1" x14ac:dyDescent="0.25">
      <c r="A410" s="25">
        <v>1067</v>
      </c>
      <c r="B410" s="25">
        <v>131102</v>
      </c>
      <c r="C410" s="25" t="s">
        <v>76</v>
      </c>
      <c r="D410" s="25" t="s">
        <v>517</v>
      </c>
      <c r="E410" s="25" t="s">
        <v>113</v>
      </c>
      <c r="F410" s="26">
        <v>1</v>
      </c>
      <c r="G410" s="26">
        <v>1</v>
      </c>
      <c r="H410" s="100">
        <v>1</v>
      </c>
      <c r="I410" s="102" t="s">
        <v>793</v>
      </c>
      <c r="J410" s="101">
        <v>4</v>
      </c>
      <c r="K410" s="63">
        <v>1</v>
      </c>
      <c r="L410" s="64">
        <v>1</v>
      </c>
      <c r="M410" s="26">
        <v>7124</v>
      </c>
      <c r="N410" s="68">
        <v>77.72</v>
      </c>
      <c r="O410" s="103">
        <v>100</v>
      </c>
      <c r="P410" s="71">
        <v>0.46987951807228917</v>
      </c>
      <c r="Q410" s="72">
        <v>166</v>
      </c>
      <c r="R410" s="60">
        <f t="shared" si="144"/>
        <v>0.49130809030106065</v>
      </c>
      <c r="S410" s="108">
        <v>0.51987951993942261</v>
      </c>
      <c r="T410" s="163">
        <v>0</v>
      </c>
      <c r="U410" s="177">
        <f t="shared" si="145"/>
        <v>21</v>
      </c>
      <c r="V410" s="230">
        <v>47</v>
      </c>
      <c r="W410" s="188">
        <v>0</v>
      </c>
      <c r="X410" s="183">
        <v>213</v>
      </c>
      <c r="Y410" s="225">
        <f t="shared" si="146"/>
        <v>4.2857143495764048E-2</v>
      </c>
      <c r="Z410" s="184">
        <v>0.10000000149011612</v>
      </c>
      <c r="AA410" s="152">
        <v>0</v>
      </c>
      <c r="AB410" s="177">
        <f t="shared" si="147"/>
        <v>63</v>
      </c>
      <c r="AC410" s="234">
        <v>145</v>
      </c>
      <c r="AD410" s="155">
        <v>0</v>
      </c>
      <c r="AE410" s="221">
        <f t="shared" si="148"/>
        <v>2.142857142857143E-3</v>
      </c>
      <c r="AF410" s="222">
        <v>5.0000000000000001E-3</v>
      </c>
      <c r="AG410" s="31">
        <v>0</v>
      </c>
      <c r="AH410" s="239">
        <f t="shared" si="149"/>
        <v>11</v>
      </c>
      <c r="AI410" s="240">
        <v>25</v>
      </c>
      <c r="AJ410" s="48">
        <v>0</v>
      </c>
      <c r="AK410" s="246">
        <v>6</v>
      </c>
      <c r="AL410" s="247">
        <v>14</v>
      </c>
      <c r="AM410" s="31" t="s">
        <v>35</v>
      </c>
      <c r="AN410" s="32" t="s">
        <v>35</v>
      </c>
      <c r="AO410" s="34" t="s">
        <v>35</v>
      </c>
      <c r="AP410" s="31" t="s">
        <v>35</v>
      </c>
      <c r="AQ410" s="32" t="s">
        <v>35</v>
      </c>
      <c r="AR410" s="34" t="s">
        <v>35</v>
      </c>
      <c r="AS410" s="90">
        <v>0.8764044943820225</v>
      </c>
      <c r="AT410" s="91">
        <v>0.9</v>
      </c>
      <c r="AU410" s="91">
        <v>0.95</v>
      </c>
      <c r="AV410" s="31">
        <v>0</v>
      </c>
      <c r="AW410" s="252">
        <v>204</v>
      </c>
      <c r="AX410" s="253">
        <v>409</v>
      </c>
      <c r="AY410" s="158">
        <v>0</v>
      </c>
      <c r="AZ410" s="176">
        <f t="shared" si="150"/>
        <v>2</v>
      </c>
      <c r="BA410" s="159">
        <v>4</v>
      </c>
      <c r="BB410" s="31">
        <v>0</v>
      </c>
      <c r="BC410" s="258">
        <v>1</v>
      </c>
      <c r="BD410" s="240">
        <v>3</v>
      </c>
      <c r="BE410" s="31" t="s">
        <v>35</v>
      </c>
      <c r="BF410" s="32" t="s">
        <v>35</v>
      </c>
      <c r="BG410" s="34" t="s">
        <v>35</v>
      </c>
      <c r="BH410" s="83">
        <f t="shared" si="151"/>
        <v>11</v>
      </c>
      <c r="BI410" s="84">
        <f t="shared" si="152"/>
        <v>11</v>
      </c>
      <c r="BK410" s="1">
        <v>1</v>
      </c>
    </row>
    <row r="411" spans="1:63" ht="20.100000000000001" customHeight="1" x14ac:dyDescent="0.25">
      <c r="A411" s="25">
        <v>1070</v>
      </c>
      <c r="B411" s="25">
        <v>131201</v>
      </c>
      <c r="C411" s="25" t="s">
        <v>76</v>
      </c>
      <c r="D411" s="25" t="s">
        <v>518</v>
      </c>
      <c r="E411" s="25" t="s">
        <v>518</v>
      </c>
      <c r="F411" s="26">
        <v>2</v>
      </c>
      <c r="G411" s="26">
        <v>3</v>
      </c>
      <c r="H411" s="100">
        <v>4</v>
      </c>
      <c r="I411" s="102" t="s">
        <v>795</v>
      </c>
      <c r="J411" s="101">
        <v>4</v>
      </c>
      <c r="K411" s="63">
        <v>1</v>
      </c>
      <c r="L411" s="64">
        <v>0</v>
      </c>
      <c r="M411" s="26">
        <v>70307</v>
      </c>
      <c r="N411" s="68">
        <v>29.17</v>
      </c>
      <c r="O411" s="103">
        <v>33.64260861807476</v>
      </c>
      <c r="P411" s="71">
        <v>0.92296296296296299</v>
      </c>
      <c r="Q411" s="72">
        <v>2700</v>
      </c>
      <c r="R411" s="60">
        <f t="shared" si="144"/>
        <v>0.94740741558175867</v>
      </c>
      <c r="S411" s="108">
        <v>0.98000001907348633</v>
      </c>
      <c r="T411" s="163">
        <v>0</v>
      </c>
      <c r="U411" s="177">
        <f t="shared" si="145"/>
        <v>314</v>
      </c>
      <c r="V411" s="230">
        <v>731</v>
      </c>
      <c r="W411" s="188">
        <v>4.0733197556008148E-4</v>
      </c>
      <c r="X411" s="183">
        <v>2455</v>
      </c>
      <c r="Y411" s="225">
        <f t="shared" si="146"/>
        <v>7.5407333341246954E-2</v>
      </c>
      <c r="Z411" s="184">
        <v>0.17540733516216278</v>
      </c>
      <c r="AA411" s="152">
        <v>0</v>
      </c>
      <c r="AB411" s="177">
        <f t="shared" si="147"/>
        <v>429</v>
      </c>
      <c r="AC411" s="234">
        <v>1000</v>
      </c>
      <c r="AD411" s="31" t="s">
        <v>35</v>
      </c>
      <c r="AE411" s="32" t="s">
        <v>35</v>
      </c>
      <c r="AF411" s="34" t="s">
        <v>35</v>
      </c>
      <c r="AG411" s="31">
        <v>0</v>
      </c>
      <c r="AH411" s="239">
        <f t="shared" si="149"/>
        <v>15</v>
      </c>
      <c r="AI411" s="240">
        <v>35</v>
      </c>
      <c r="AJ411" s="48">
        <v>0</v>
      </c>
      <c r="AK411" s="246">
        <v>6</v>
      </c>
      <c r="AL411" s="247">
        <v>14</v>
      </c>
      <c r="AM411" s="111">
        <v>0</v>
      </c>
      <c r="AN411" s="172">
        <f>((AO411-AM411)*3/7)+AM411</f>
        <v>0.36428571428571427</v>
      </c>
      <c r="AO411" s="113">
        <v>0.85</v>
      </c>
      <c r="AP411" s="111">
        <v>0</v>
      </c>
      <c r="AQ411" s="172">
        <f>((AR411-AP411)*3/7)+AP411</f>
        <v>0.36428571428571427</v>
      </c>
      <c r="AR411" s="113">
        <v>0.85</v>
      </c>
      <c r="AS411" s="90">
        <v>0.64060356652949246</v>
      </c>
      <c r="AT411" s="91">
        <v>0.8</v>
      </c>
      <c r="AU411" s="91">
        <v>0.9</v>
      </c>
      <c r="AV411" s="31">
        <v>0</v>
      </c>
      <c r="AW411" s="252">
        <v>598</v>
      </c>
      <c r="AX411" s="253">
        <v>1197</v>
      </c>
      <c r="AY411" s="158" t="s">
        <v>35</v>
      </c>
      <c r="AZ411" s="223" t="str">
        <f t="shared" si="150"/>
        <v>No corresponde</v>
      </c>
      <c r="BA411" s="159" t="s">
        <v>35</v>
      </c>
      <c r="BB411" s="31">
        <v>0</v>
      </c>
      <c r="BC411" s="258">
        <v>1</v>
      </c>
      <c r="BD411" s="240">
        <v>3</v>
      </c>
      <c r="BE411" s="31" t="s">
        <v>35</v>
      </c>
      <c r="BF411" s="32" t="s">
        <v>35</v>
      </c>
      <c r="BG411" s="34" t="s">
        <v>35</v>
      </c>
      <c r="BH411" s="83">
        <f t="shared" si="151"/>
        <v>11</v>
      </c>
      <c r="BI411" s="84">
        <f t="shared" si="152"/>
        <v>11</v>
      </c>
      <c r="BK411" s="1">
        <v>1</v>
      </c>
    </row>
    <row r="412" spans="1:63" ht="20.100000000000001" customHeight="1" x14ac:dyDescent="0.25">
      <c r="A412" s="25">
        <v>1073</v>
      </c>
      <c r="B412" s="25">
        <v>140102</v>
      </c>
      <c r="C412" s="25" t="s">
        <v>519</v>
      </c>
      <c r="D412" s="25" t="s">
        <v>520</v>
      </c>
      <c r="E412" s="25" t="s">
        <v>521</v>
      </c>
      <c r="F412" s="26">
        <v>2</v>
      </c>
      <c r="G412" s="26">
        <v>2</v>
      </c>
      <c r="H412" s="100">
        <v>4</v>
      </c>
      <c r="I412" s="102" t="s">
        <v>795</v>
      </c>
      <c r="J412" s="101">
        <v>1</v>
      </c>
      <c r="K412" s="63">
        <v>0</v>
      </c>
      <c r="L412" s="64">
        <v>0</v>
      </c>
      <c r="M412" s="26">
        <v>17963</v>
      </c>
      <c r="N412" s="68">
        <v>23.81</v>
      </c>
      <c r="O412" s="103">
        <v>39.348797616514155</v>
      </c>
      <c r="P412" s="71">
        <v>0.78672985781990523</v>
      </c>
      <c r="Q412" s="72">
        <v>633</v>
      </c>
      <c r="R412" s="60">
        <f t="shared" si="144"/>
        <v>0.84030129256568087</v>
      </c>
      <c r="S412" s="108">
        <v>0.91172987222671509</v>
      </c>
      <c r="T412" s="163">
        <v>0</v>
      </c>
      <c r="U412" s="177">
        <f t="shared" si="145"/>
        <v>114</v>
      </c>
      <c r="V412" s="230">
        <v>266</v>
      </c>
      <c r="W412" s="188">
        <v>0</v>
      </c>
      <c r="X412" s="183">
        <v>1089</v>
      </c>
      <c r="Y412" s="225">
        <f t="shared" si="146"/>
        <v>7.4999998722757616E-2</v>
      </c>
      <c r="Z412" s="184">
        <v>0.17499999701976776</v>
      </c>
      <c r="AA412" s="152">
        <v>0</v>
      </c>
      <c r="AB412" s="177">
        <f t="shared" si="147"/>
        <v>217</v>
      </c>
      <c r="AC412" s="234">
        <v>506</v>
      </c>
      <c r="AD412" s="31" t="s">
        <v>35</v>
      </c>
      <c r="AE412" s="32" t="s">
        <v>35</v>
      </c>
      <c r="AF412" s="34" t="s">
        <v>35</v>
      </c>
      <c r="AG412" s="31">
        <v>0</v>
      </c>
      <c r="AH412" s="239">
        <f t="shared" si="149"/>
        <v>15</v>
      </c>
      <c r="AI412" s="240">
        <v>35</v>
      </c>
      <c r="AJ412" s="48">
        <v>0</v>
      </c>
      <c r="AK412" s="246">
        <v>2</v>
      </c>
      <c r="AL412" s="247">
        <v>10</v>
      </c>
      <c r="AM412" s="31" t="s">
        <v>35</v>
      </c>
      <c r="AN412" s="32" t="s">
        <v>35</v>
      </c>
      <c r="AO412" s="34" t="s">
        <v>35</v>
      </c>
      <c r="AP412" s="31" t="s">
        <v>35</v>
      </c>
      <c r="AQ412" s="32" t="s">
        <v>35</v>
      </c>
      <c r="AR412" s="34" t="s">
        <v>35</v>
      </c>
      <c r="AS412" s="90">
        <v>0.96370967741935487</v>
      </c>
      <c r="AT412" s="91">
        <v>1</v>
      </c>
      <c r="AU412" s="91">
        <v>1</v>
      </c>
      <c r="AV412" s="31">
        <v>0</v>
      </c>
      <c r="AW412" s="252">
        <v>378</v>
      </c>
      <c r="AX412" s="253">
        <v>757</v>
      </c>
      <c r="AY412" s="158">
        <v>0</v>
      </c>
      <c r="AZ412" s="176">
        <f t="shared" si="150"/>
        <v>1</v>
      </c>
      <c r="BA412" s="159">
        <v>3</v>
      </c>
      <c r="BB412" s="31">
        <v>0</v>
      </c>
      <c r="BC412" s="258">
        <v>1</v>
      </c>
      <c r="BD412" s="240">
        <v>3</v>
      </c>
      <c r="BE412" s="31" t="s">
        <v>35</v>
      </c>
      <c r="BF412" s="32" t="s">
        <v>35</v>
      </c>
      <c r="BG412" s="34" t="s">
        <v>35</v>
      </c>
      <c r="BH412" s="83">
        <f t="shared" si="151"/>
        <v>10</v>
      </c>
      <c r="BI412" s="84">
        <f t="shared" si="152"/>
        <v>10</v>
      </c>
      <c r="BK412" s="1">
        <v>1</v>
      </c>
    </row>
    <row r="413" spans="1:63" ht="20.100000000000001" customHeight="1" x14ac:dyDescent="0.25">
      <c r="A413" s="25">
        <v>1074</v>
      </c>
      <c r="B413" s="25">
        <v>140103</v>
      </c>
      <c r="C413" s="25" t="s">
        <v>519</v>
      </c>
      <c r="D413" s="25" t="s">
        <v>520</v>
      </c>
      <c r="E413" s="25" t="s">
        <v>522</v>
      </c>
      <c r="F413" s="26">
        <v>2</v>
      </c>
      <c r="G413" s="26">
        <v>2</v>
      </c>
      <c r="H413" s="100">
        <v>6</v>
      </c>
      <c r="I413" s="102" t="s">
        <v>798</v>
      </c>
      <c r="J413" s="101">
        <v>4</v>
      </c>
      <c r="K413" s="63">
        <v>1</v>
      </c>
      <c r="L413" s="64">
        <v>1</v>
      </c>
      <c r="M413" s="26">
        <v>10518</v>
      </c>
      <c r="N413" s="68">
        <v>30.52</v>
      </c>
      <c r="O413" s="103">
        <v>11.746987951807229</v>
      </c>
      <c r="P413" s="71">
        <v>0.7483443708609272</v>
      </c>
      <c r="Q413" s="72">
        <v>453</v>
      </c>
      <c r="R413" s="60">
        <f t="shared" si="144"/>
        <v>0.82334437207895961</v>
      </c>
      <c r="S413" s="108">
        <v>0.92334437370300293</v>
      </c>
      <c r="T413" s="163">
        <v>0</v>
      </c>
      <c r="U413" s="177">
        <f t="shared" si="145"/>
        <v>65</v>
      </c>
      <c r="V413" s="230">
        <v>150</v>
      </c>
      <c r="W413" s="188">
        <v>0</v>
      </c>
      <c r="X413" s="183">
        <v>602</v>
      </c>
      <c r="Y413" s="225">
        <f t="shared" si="146"/>
        <v>9.6428568874086656E-2</v>
      </c>
      <c r="Z413" s="184">
        <v>0.22499999403953552</v>
      </c>
      <c r="AA413" s="152">
        <v>0</v>
      </c>
      <c r="AB413" s="177">
        <f t="shared" si="147"/>
        <v>134</v>
      </c>
      <c r="AC413" s="234">
        <v>312</v>
      </c>
      <c r="AD413" s="31" t="s">
        <v>35</v>
      </c>
      <c r="AE413" s="32" t="s">
        <v>35</v>
      </c>
      <c r="AF413" s="34" t="s">
        <v>35</v>
      </c>
      <c r="AG413" s="31">
        <v>0</v>
      </c>
      <c r="AH413" s="239">
        <f t="shared" si="149"/>
        <v>15</v>
      </c>
      <c r="AI413" s="240">
        <v>35</v>
      </c>
      <c r="AJ413" s="48">
        <v>0</v>
      </c>
      <c r="AK413" s="246">
        <v>6</v>
      </c>
      <c r="AL413" s="247">
        <v>14</v>
      </c>
      <c r="AM413" s="31" t="s">
        <v>35</v>
      </c>
      <c r="AN413" s="32" t="s">
        <v>35</v>
      </c>
      <c r="AO413" s="34" t="s">
        <v>35</v>
      </c>
      <c r="AP413" s="31" t="s">
        <v>35</v>
      </c>
      <c r="AQ413" s="32" t="s">
        <v>35</v>
      </c>
      <c r="AR413" s="34" t="s">
        <v>35</v>
      </c>
      <c r="AS413" s="90">
        <v>0.94380165289256202</v>
      </c>
      <c r="AT413" s="91">
        <v>0.95</v>
      </c>
      <c r="AU413" s="91">
        <v>1</v>
      </c>
      <c r="AV413" s="31">
        <v>0</v>
      </c>
      <c r="AW413" s="252">
        <v>245</v>
      </c>
      <c r="AX413" s="253">
        <v>490</v>
      </c>
      <c r="AY413" s="158" t="s">
        <v>35</v>
      </c>
      <c r="AZ413" s="223" t="str">
        <f t="shared" si="150"/>
        <v>No corresponde</v>
      </c>
      <c r="BA413" s="159" t="s">
        <v>35</v>
      </c>
      <c r="BB413" s="31">
        <v>0</v>
      </c>
      <c r="BC413" s="258">
        <v>1</v>
      </c>
      <c r="BD413" s="240">
        <v>3</v>
      </c>
      <c r="BE413" s="31" t="s">
        <v>35</v>
      </c>
      <c r="BF413" s="32" t="s">
        <v>35</v>
      </c>
      <c r="BG413" s="34" t="s">
        <v>35</v>
      </c>
      <c r="BH413" s="83">
        <f t="shared" si="151"/>
        <v>9</v>
      </c>
      <c r="BI413" s="84">
        <f t="shared" si="152"/>
        <v>9</v>
      </c>
      <c r="BK413" s="1">
        <v>1</v>
      </c>
    </row>
    <row r="414" spans="1:63" ht="20.100000000000001" customHeight="1" x14ac:dyDescent="0.25">
      <c r="A414" s="25">
        <v>1076</v>
      </c>
      <c r="B414" s="25">
        <v>140108</v>
      </c>
      <c r="C414" s="25" t="s">
        <v>519</v>
      </c>
      <c r="D414" s="25" t="s">
        <v>520</v>
      </c>
      <c r="E414" s="25" t="s">
        <v>523</v>
      </c>
      <c r="F414" s="26">
        <v>2</v>
      </c>
      <c r="G414" s="26">
        <v>1</v>
      </c>
      <c r="H414" s="100">
        <v>6</v>
      </c>
      <c r="I414" s="102" t="s">
        <v>798</v>
      </c>
      <c r="J414" s="101">
        <v>4</v>
      </c>
      <c r="K414" s="63">
        <v>1</v>
      </c>
      <c r="L414" s="64">
        <v>1</v>
      </c>
      <c r="M414" s="26">
        <v>32068</v>
      </c>
      <c r="N414" s="68">
        <v>33.840000000000003</v>
      </c>
      <c r="O414" s="103">
        <v>28.065831634139236</v>
      </c>
      <c r="P414" s="71">
        <v>0.61887608069164268</v>
      </c>
      <c r="Q414" s="72">
        <v>1388</v>
      </c>
      <c r="R414" s="60">
        <f t="shared" si="144"/>
        <v>0.69387606835355486</v>
      </c>
      <c r="S414" s="108">
        <v>0.793876051902771</v>
      </c>
      <c r="T414" s="163">
        <v>0</v>
      </c>
      <c r="U414" s="177">
        <f t="shared" si="145"/>
        <v>206</v>
      </c>
      <c r="V414" s="230">
        <v>479</v>
      </c>
      <c r="W414" s="188">
        <v>0</v>
      </c>
      <c r="X414" s="183">
        <v>1943</v>
      </c>
      <c r="Y414" s="225">
        <f t="shared" si="146"/>
        <v>9.6428568874086656E-2</v>
      </c>
      <c r="Z414" s="184">
        <v>0.22499999403953552</v>
      </c>
      <c r="AA414" s="152">
        <v>0</v>
      </c>
      <c r="AB414" s="177">
        <f t="shared" si="147"/>
        <v>429</v>
      </c>
      <c r="AC414" s="234">
        <v>1000</v>
      </c>
      <c r="AD414" s="31" t="s">
        <v>35</v>
      </c>
      <c r="AE414" s="32" t="s">
        <v>35</v>
      </c>
      <c r="AF414" s="34" t="s">
        <v>35</v>
      </c>
      <c r="AG414" s="31">
        <v>0</v>
      </c>
      <c r="AH414" s="239">
        <f t="shared" si="149"/>
        <v>15</v>
      </c>
      <c r="AI414" s="240">
        <v>35</v>
      </c>
      <c r="AJ414" s="48">
        <v>0</v>
      </c>
      <c r="AK414" s="246">
        <v>6</v>
      </c>
      <c r="AL414" s="247">
        <v>14</v>
      </c>
      <c r="AM414" s="31" t="s">
        <v>35</v>
      </c>
      <c r="AN414" s="32" t="s">
        <v>35</v>
      </c>
      <c r="AO414" s="34" t="s">
        <v>35</v>
      </c>
      <c r="AP414" s="31" t="s">
        <v>35</v>
      </c>
      <c r="AQ414" s="32" t="s">
        <v>35</v>
      </c>
      <c r="AR414" s="34" t="s">
        <v>35</v>
      </c>
      <c r="AS414" s="90">
        <v>0.76481481481481484</v>
      </c>
      <c r="AT414" s="91">
        <v>0.8</v>
      </c>
      <c r="AU414" s="91">
        <v>0.9</v>
      </c>
      <c r="AV414" s="31">
        <v>0</v>
      </c>
      <c r="AW414" s="252">
        <v>448</v>
      </c>
      <c r="AX414" s="253">
        <v>896</v>
      </c>
      <c r="AY414" s="158" t="s">
        <v>35</v>
      </c>
      <c r="AZ414" s="223" t="str">
        <f t="shared" si="150"/>
        <v>No corresponde</v>
      </c>
      <c r="BA414" s="159" t="s">
        <v>35</v>
      </c>
      <c r="BB414" s="31">
        <v>0</v>
      </c>
      <c r="BC414" s="258">
        <v>1</v>
      </c>
      <c r="BD414" s="240">
        <v>3</v>
      </c>
      <c r="BE414" s="31" t="s">
        <v>35</v>
      </c>
      <c r="BF414" s="32" t="s">
        <v>35</v>
      </c>
      <c r="BG414" s="34" t="s">
        <v>35</v>
      </c>
      <c r="BH414" s="83">
        <f t="shared" si="151"/>
        <v>9</v>
      </c>
      <c r="BI414" s="84">
        <f t="shared" si="152"/>
        <v>9</v>
      </c>
      <c r="BK414" s="1">
        <v>1</v>
      </c>
    </row>
    <row r="415" spans="1:63" ht="20.100000000000001" customHeight="1" x14ac:dyDescent="0.25">
      <c r="A415" s="25">
        <v>1077</v>
      </c>
      <c r="B415" s="25">
        <v>140110</v>
      </c>
      <c r="C415" s="25" t="s">
        <v>519</v>
      </c>
      <c r="D415" s="25" t="s">
        <v>520</v>
      </c>
      <c r="E415" s="25" t="s">
        <v>524</v>
      </c>
      <c r="F415" s="26">
        <v>2</v>
      </c>
      <c r="G415" s="26">
        <v>2</v>
      </c>
      <c r="H415" s="100">
        <v>4</v>
      </c>
      <c r="I415" s="102" t="s">
        <v>795</v>
      </c>
      <c r="J415" s="101">
        <v>4</v>
      </c>
      <c r="K415" s="63">
        <v>1</v>
      </c>
      <c r="L415" s="64">
        <v>1</v>
      </c>
      <c r="M415" s="26">
        <v>9804</v>
      </c>
      <c r="N415" s="68">
        <v>25.6</v>
      </c>
      <c r="O415" s="103">
        <v>43.336724313326549</v>
      </c>
      <c r="P415" s="71">
        <v>0.61990950226244346</v>
      </c>
      <c r="Q415" s="72">
        <v>221</v>
      </c>
      <c r="R415" s="60">
        <f t="shared" si="144"/>
        <v>0.67348094054322594</v>
      </c>
      <c r="S415" s="108">
        <v>0.74490952491760254</v>
      </c>
      <c r="T415" s="163">
        <v>0</v>
      </c>
      <c r="U415" s="177">
        <f t="shared" si="145"/>
        <v>42</v>
      </c>
      <c r="V415" s="230">
        <v>98</v>
      </c>
      <c r="W415" s="188">
        <v>0</v>
      </c>
      <c r="X415" s="183">
        <v>389</v>
      </c>
      <c r="Y415" s="225">
        <f t="shared" si="146"/>
        <v>7.4999998722757616E-2</v>
      </c>
      <c r="Z415" s="184">
        <v>0.17499999701976776</v>
      </c>
      <c r="AA415" s="152">
        <v>0</v>
      </c>
      <c r="AB415" s="177">
        <f t="shared" si="147"/>
        <v>88</v>
      </c>
      <c r="AC415" s="234">
        <v>205</v>
      </c>
      <c r="AD415" s="31" t="s">
        <v>35</v>
      </c>
      <c r="AE415" s="32" t="s">
        <v>35</v>
      </c>
      <c r="AF415" s="34" t="s">
        <v>35</v>
      </c>
      <c r="AG415" s="31">
        <v>0</v>
      </c>
      <c r="AH415" s="239">
        <f t="shared" si="149"/>
        <v>11</v>
      </c>
      <c r="AI415" s="240">
        <v>25</v>
      </c>
      <c r="AJ415" s="48">
        <v>0</v>
      </c>
      <c r="AK415" s="246">
        <v>6</v>
      </c>
      <c r="AL415" s="247">
        <v>14</v>
      </c>
      <c r="AM415" s="31" t="s">
        <v>35</v>
      </c>
      <c r="AN415" s="32" t="s">
        <v>35</v>
      </c>
      <c r="AO415" s="34" t="s">
        <v>35</v>
      </c>
      <c r="AP415" s="31" t="s">
        <v>35</v>
      </c>
      <c r="AQ415" s="32" t="s">
        <v>35</v>
      </c>
      <c r="AR415" s="34" t="s">
        <v>35</v>
      </c>
      <c r="AS415" s="90">
        <v>0.82845188284518834</v>
      </c>
      <c r="AT415" s="91">
        <v>0.9</v>
      </c>
      <c r="AU415" s="91">
        <v>0.95</v>
      </c>
      <c r="AV415" s="31">
        <v>0</v>
      </c>
      <c r="AW415" s="252">
        <v>266</v>
      </c>
      <c r="AX415" s="253">
        <v>532</v>
      </c>
      <c r="AY415" s="158">
        <v>0</v>
      </c>
      <c r="AZ415" s="176">
        <f t="shared" si="150"/>
        <v>0</v>
      </c>
      <c r="BA415" s="159">
        <v>1</v>
      </c>
      <c r="BB415" s="31">
        <v>0</v>
      </c>
      <c r="BC415" s="258">
        <v>1</v>
      </c>
      <c r="BD415" s="240">
        <v>3</v>
      </c>
      <c r="BE415" s="31" t="s">
        <v>35</v>
      </c>
      <c r="BF415" s="32" t="s">
        <v>35</v>
      </c>
      <c r="BG415" s="34" t="s">
        <v>35</v>
      </c>
      <c r="BH415" s="83">
        <f t="shared" si="151"/>
        <v>9</v>
      </c>
      <c r="BI415" s="84">
        <f t="shared" si="152"/>
        <v>10</v>
      </c>
      <c r="BK415" s="1">
        <v>1</v>
      </c>
    </row>
    <row r="416" spans="1:63" ht="20.100000000000001" customHeight="1" x14ac:dyDescent="0.25">
      <c r="A416" s="25">
        <v>1078</v>
      </c>
      <c r="B416" s="25">
        <v>140111</v>
      </c>
      <c r="C416" s="25" t="s">
        <v>519</v>
      </c>
      <c r="D416" s="25" t="s">
        <v>520</v>
      </c>
      <c r="E416" s="25" t="s">
        <v>525</v>
      </c>
      <c r="F416" s="26">
        <v>2</v>
      </c>
      <c r="G416" s="26">
        <v>2</v>
      </c>
      <c r="H416" s="100">
        <v>4</v>
      </c>
      <c r="I416" s="102" t="s">
        <v>795</v>
      </c>
      <c r="J416" s="101">
        <v>1</v>
      </c>
      <c r="K416" s="63">
        <v>0</v>
      </c>
      <c r="L416" s="64">
        <v>0</v>
      </c>
      <c r="M416" s="26">
        <v>9889</v>
      </c>
      <c r="N416" s="68">
        <v>27.92</v>
      </c>
      <c r="O416" s="103">
        <v>39.400206825232679</v>
      </c>
      <c r="P416" s="71">
        <v>0.83141762452107282</v>
      </c>
      <c r="Q416" s="72">
        <v>261</v>
      </c>
      <c r="R416" s="60">
        <f t="shared" si="144"/>
        <v>0.88498905123291471</v>
      </c>
      <c r="S416" s="108">
        <v>0.95641762018203735</v>
      </c>
      <c r="T416" s="163">
        <v>0</v>
      </c>
      <c r="U416" s="177">
        <f t="shared" si="145"/>
        <v>41</v>
      </c>
      <c r="V416" s="230">
        <v>95</v>
      </c>
      <c r="W416" s="188">
        <v>0</v>
      </c>
      <c r="X416" s="183">
        <v>381</v>
      </c>
      <c r="Y416" s="225">
        <f t="shared" si="146"/>
        <v>7.4999998722757616E-2</v>
      </c>
      <c r="Z416" s="184">
        <v>0.17499999701976776</v>
      </c>
      <c r="AA416" s="152">
        <v>0</v>
      </c>
      <c r="AB416" s="177">
        <f t="shared" si="147"/>
        <v>81</v>
      </c>
      <c r="AC416" s="234">
        <v>189</v>
      </c>
      <c r="AD416" s="31" t="s">
        <v>35</v>
      </c>
      <c r="AE416" s="32" t="s">
        <v>35</v>
      </c>
      <c r="AF416" s="34" t="s">
        <v>35</v>
      </c>
      <c r="AG416" s="31">
        <v>0</v>
      </c>
      <c r="AH416" s="239">
        <f t="shared" si="149"/>
        <v>11</v>
      </c>
      <c r="AI416" s="240">
        <v>25</v>
      </c>
      <c r="AJ416" s="48">
        <v>0</v>
      </c>
      <c r="AK416" s="246">
        <v>2</v>
      </c>
      <c r="AL416" s="247">
        <v>10</v>
      </c>
      <c r="AM416" s="31" t="s">
        <v>35</v>
      </c>
      <c r="AN416" s="32" t="s">
        <v>35</v>
      </c>
      <c r="AO416" s="34" t="s">
        <v>35</v>
      </c>
      <c r="AP416" s="31" t="s">
        <v>35</v>
      </c>
      <c r="AQ416" s="32" t="s">
        <v>35</v>
      </c>
      <c r="AR416" s="34" t="s">
        <v>35</v>
      </c>
      <c r="AS416" s="90">
        <v>0.97939778129952459</v>
      </c>
      <c r="AT416" s="91">
        <v>1</v>
      </c>
      <c r="AU416" s="91">
        <v>1</v>
      </c>
      <c r="AV416" s="31">
        <v>0</v>
      </c>
      <c r="AW416" s="252">
        <v>189</v>
      </c>
      <c r="AX416" s="253">
        <v>379</v>
      </c>
      <c r="AY416" s="158">
        <v>0</v>
      </c>
      <c r="AZ416" s="176">
        <f t="shared" si="150"/>
        <v>0</v>
      </c>
      <c r="BA416" s="159">
        <v>1</v>
      </c>
      <c r="BB416" s="31">
        <v>0</v>
      </c>
      <c r="BC416" s="258">
        <v>1</v>
      </c>
      <c r="BD416" s="240">
        <v>3</v>
      </c>
      <c r="BE416" s="31" t="s">
        <v>35</v>
      </c>
      <c r="BF416" s="32" t="s">
        <v>35</v>
      </c>
      <c r="BG416" s="34" t="s">
        <v>35</v>
      </c>
      <c r="BH416" s="83">
        <f t="shared" si="151"/>
        <v>9</v>
      </c>
      <c r="BI416" s="84">
        <f t="shared" si="152"/>
        <v>10</v>
      </c>
      <c r="BK416" s="1">
        <v>1</v>
      </c>
    </row>
    <row r="417" spans="1:63" ht="20.100000000000001" customHeight="1" x14ac:dyDescent="0.25">
      <c r="A417" s="25">
        <v>1084</v>
      </c>
      <c r="B417" s="25">
        <v>140202</v>
      </c>
      <c r="C417" s="25" t="s">
        <v>519</v>
      </c>
      <c r="D417" s="25" t="s">
        <v>526</v>
      </c>
      <c r="E417" s="25" t="s">
        <v>527</v>
      </c>
      <c r="F417" s="26">
        <v>1</v>
      </c>
      <c r="G417" s="26">
        <v>1</v>
      </c>
      <c r="H417" s="100">
        <v>1</v>
      </c>
      <c r="I417" s="102" t="s">
        <v>793</v>
      </c>
      <c r="J417" s="101">
        <v>4</v>
      </c>
      <c r="K417" s="63">
        <v>0</v>
      </c>
      <c r="L417" s="64">
        <v>1</v>
      </c>
      <c r="M417" s="26">
        <v>14674</v>
      </c>
      <c r="N417" s="68">
        <v>90.28</v>
      </c>
      <c r="O417" s="103">
        <v>100</v>
      </c>
      <c r="P417" s="71">
        <v>0.22948328267477203</v>
      </c>
      <c r="Q417" s="72">
        <v>658</v>
      </c>
      <c r="R417" s="60">
        <f t="shared" si="144"/>
        <v>0.25091185661124188</v>
      </c>
      <c r="S417" s="108">
        <v>0.27948328852653503</v>
      </c>
      <c r="T417" s="163">
        <v>0</v>
      </c>
      <c r="U417" s="177">
        <f t="shared" si="145"/>
        <v>77</v>
      </c>
      <c r="V417" s="230">
        <v>178</v>
      </c>
      <c r="W417" s="188">
        <v>0</v>
      </c>
      <c r="X417" s="183">
        <v>788</v>
      </c>
      <c r="Y417" s="225">
        <f t="shared" si="146"/>
        <v>4.2857143495764048E-2</v>
      </c>
      <c r="Z417" s="184">
        <v>0.10000000149011612</v>
      </c>
      <c r="AA417" s="152">
        <v>0</v>
      </c>
      <c r="AB417" s="177">
        <f t="shared" si="147"/>
        <v>253</v>
      </c>
      <c r="AC417" s="234">
        <v>589</v>
      </c>
      <c r="AD417" s="155">
        <v>0</v>
      </c>
      <c r="AE417" s="221">
        <f t="shared" si="148"/>
        <v>2.142857142857143E-3</v>
      </c>
      <c r="AF417" s="222">
        <v>5.0000000000000001E-3</v>
      </c>
      <c r="AG417" s="31">
        <v>0</v>
      </c>
      <c r="AH417" s="239">
        <f t="shared" si="149"/>
        <v>15</v>
      </c>
      <c r="AI417" s="240">
        <v>35</v>
      </c>
      <c r="AJ417" s="48">
        <v>0</v>
      </c>
      <c r="AK417" s="246">
        <v>6</v>
      </c>
      <c r="AL417" s="247">
        <v>14</v>
      </c>
      <c r="AM417" s="31" t="s">
        <v>35</v>
      </c>
      <c r="AN417" s="32" t="s">
        <v>35</v>
      </c>
      <c r="AO417" s="34" t="s">
        <v>35</v>
      </c>
      <c r="AP417" s="31" t="s">
        <v>35</v>
      </c>
      <c r="AQ417" s="32" t="s">
        <v>35</v>
      </c>
      <c r="AR417" s="34" t="s">
        <v>35</v>
      </c>
      <c r="AS417" s="90">
        <v>0.85558583106267028</v>
      </c>
      <c r="AT417" s="91">
        <v>0.9</v>
      </c>
      <c r="AU417" s="91">
        <v>0.95</v>
      </c>
      <c r="AV417" s="31">
        <v>0</v>
      </c>
      <c r="AW417" s="252">
        <v>243</v>
      </c>
      <c r="AX417" s="253">
        <v>486</v>
      </c>
      <c r="AY417" s="158">
        <v>0</v>
      </c>
      <c r="AZ417" s="176">
        <f t="shared" si="150"/>
        <v>2</v>
      </c>
      <c r="BA417" s="159">
        <v>5</v>
      </c>
      <c r="BB417" s="31">
        <v>0</v>
      </c>
      <c r="BC417" s="258">
        <v>1</v>
      </c>
      <c r="BD417" s="240">
        <v>3</v>
      </c>
      <c r="BE417" s="31" t="s">
        <v>35</v>
      </c>
      <c r="BF417" s="32" t="s">
        <v>35</v>
      </c>
      <c r="BG417" s="34" t="s">
        <v>35</v>
      </c>
      <c r="BH417" s="83">
        <f t="shared" si="151"/>
        <v>11</v>
      </c>
      <c r="BI417" s="84">
        <f t="shared" si="152"/>
        <v>11</v>
      </c>
      <c r="BK417" s="1">
        <v>1</v>
      </c>
    </row>
    <row r="418" spans="1:63" ht="20.100000000000001" customHeight="1" x14ac:dyDescent="0.25">
      <c r="A418" s="25">
        <v>1085</v>
      </c>
      <c r="B418" s="25">
        <v>140203</v>
      </c>
      <c r="C418" s="25" t="s">
        <v>519</v>
      </c>
      <c r="D418" s="25" t="s">
        <v>526</v>
      </c>
      <c r="E418" s="25" t="s">
        <v>528</v>
      </c>
      <c r="F418" s="26">
        <v>1</v>
      </c>
      <c r="G418" s="26">
        <v>1</v>
      </c>
      <c r="H418" s="100">
        <v>1</v>
      </c>
      <c r="I418" s="102" t="s">
        <v>793</v>
      </c>
      <c r="J418" s="101">
        <v>4</v>
      </c>
      <c r="K418" s="63">
        <v>1</v>
      </c>
      <c r="L418" s="64">
        <v>1</v>
      </c>
      <c r="M418" s="26">
        <v>15613</v>
      </c>
      <c r="N418" s="68">
        <v>81.69</v>
      </c>
      <c r="O418" s="103">
        <v>100</v>
      </c>
      <c r="P418" s="71">
        <v>0.25566750629722923</v>
      </c>
      <c r="Q418" s="72">
        <v>794</v>
      </c>
      <c r="R418" s="60">
        <f t="shared" si="144"/>
        <v>0.27709608341387254</v>
      </c>
      <c r="S418" s="108">
        <v>0.30566751956939697</v>
      </c>
      <c r="T418" s="163">
        <v>0</v>
      </c>
      <c r="U418" s="177">
        <f t="shared" si="145"/>
        <v>130</v>
      </c>
      <c r="V418" s="230">
        <v>302</v>
      </c>
      <c r="W418" s="188">
        <v>0</v>
      </c>
      <c r="X418" s="183">
        <v>1203</v>
      </c>
      <c r="Y418" s="225">
        <f t="shared" si="146"/>
        <v>4.2857143495764048E-2</v>
      </c>
      <c r="Z418" s="184">
        <v>0.10000000149011612</v>
      </c>
      <c r="AA418" s="152">
        <v>0</v>
      </c>
      <c r="AB418" s="177">
        <f t="shared" si="147"/>
        <v>267</v>
      </c>
      <c r="AC418" s="234">
        <v>622</v>
      </c>
      <c r="AD418" s="155">
        <v>0</v>
      </c>
      <c r="AE418" s="221">
        <f t="shared" si="148"/>
        <v>2.142857142857143E-3</v>
      </c>
      <c r="AF418" s="222">
        <v>5.0000000000000001E-3</v>
      </c>
      <c r="AG418" s="31">
        <v>0</v>
      </c>
      <c r="AH418" s="239">
        <f t="shared" si="149"/>
        <v>15</v>
      </c>
      <c r="AI418" s="240">
        <v>35</v>
      </c>
      <c r="AJ418" s="48">
        <v>0</v>
      </c>
      <c r="AK418" s="246">
        <v>6</v>
      </c>
      <c r="AL418" s="247">
        <v>14</v>
      </c>
      <c r="AM418" s="31" t="s">
        <v>35</v>
      </c>
      <c r="AN418" s="32" t="s">
        <v>35</v>
      </c>
      <c r="AO418" s="34" t="s">
        <v>35</v>
      </c>
      <c r="AP418" s="31" t="s">
        <v>35</v>
      </c>
      <c r="AQ418" s="32" t="s">
        <v>35</v>
      </c>
      <c r="AR418" s="34" t="s">
        <v>35</v>
      </c>
      <c r="AS418" s="90">
        <v>0.37362637362637363</v>
      </c>
      <c r="AT418" s="91">
        <v>0.7</v>
      </c>
      <c r="AU418" s="91">
        <v>0.8</v>
      </c>
      <c r="AV418" s="31">
        <v>0</v>
      </c>
      <c r="AW418" s="252">
        <v>296</v>
      </c>
      <c r="AX418" s="253">
        <v>592</v>
      </c>
      <c r="AY418" s="158">
        <v>0</v>
      </c>
      <c r="AZ418" s="176">
        <f t="shared" si="150"/>
        <v>3</v>
      </c>
      <c r="BA418" s="159">
        <v>7</v>
      </c>
      <c r="BB418" s="31">
        <v>0</v>
      </c>
      <c r="BC418" s="258">
        <v>1</v>
      </c>
      <c r="BD418" s="240">
        <v>3</v>
      </c>
      <c r="BE418" s="31" t="s">
        <v>35</v>
      </c>
      <c r="BF418" s="32" t="s">
        <v>35</v>
      </c>
      <c r="BG418" s="34" t="s">
        <v>35</v>
      </c>
      <c r="BH418" s="83">
        <f t="shared" si="151"/>
        <v>11</v>
      </c>
      <c r="BI418" s="84">
        <f t="shared" si="152"/>
        <v>11</v>
      </c>
      <c r="BK418" s="1">
        <v>1</v>
      </c>
    </row>
    <row r="419" spans="1:63" ht="20.100000000000001" customHeight="1" x14ac:dyDescent="0.25">
      <c r="A419" s="25">
        <v>1087</v>
      </c>
      <c r="B419" s="25">
        <v>140205</v>
      </c>
      <c r="C419" s="25" t="s">
        <v>519</v>
      </c>
      <c r="D419" s="25" t="s">
        <v>526</v>
      </c>
      <c r="E419" s="25" t="s">
        <v>529</v>
      </c>
      <c r="F419" s="26">
        <v>2</v>
      </c>
      <c r="G419" s="26">
        <v>1</v>
      </c>
      <c r="H419" s="100">
        <v>4</v>
      </c>
      <c r="I419" s="102" t="s">
        <v>795</v>
      </c>
      <c r="J419" s="101">
        <v>4</v>
      </c>
      <c r="K419" s="63">
        <v>1</v>
      </c>
      <c r="L419" s="64">
        <v>1</v>
      </c>
      <c r="M419" s="26">
        <v>24030</v>
      </c>
      <c r="N419" s="68">
        <v>31.6</v>
      </c>
      <c r="O419" s="103">
        <v>85.855817875210789</v>
      </c>
      <c r="P419" s="71">
        <v>0.64842681258549928</v>
      </c>
      <c r="Q419" s="72">
        <v>731</v>
      </c>
      <c r="R419" s="60">
        <f t="shared" si="144"/>
        <v>0.70199824894967899</v>
      </c>
      <c r="S419" s="108">
        <v>0.77342683076858521</v>
      </c>
      <c r="T419" s="163">
        <v>0</v>
      </c>
      <c r="U419" s="177">
        <f t="shared" si="145"/>
        <v>120</v>
      </c>
      <c r="V419" s="230">
        <v>279</v>
      </c>
      <c r="W419" s="188">
        <v>0</v>
      </c>
      <c r="X419" s="183">
        <v>1123</v>
      </c>
      <c r="Y419" s="225">
        <f t="shared" si="146"/>
        <v>7.4999998722757616E-2</v>
      </c>
      <c r="Z419" s="184">
        <v>0.17499999701976776</v>
      </c>
      <c r="AA419" s="152">
        <v>0</v>
      </c>
      <c r="AB419" s="177">
        <f t="shared" si="147"/>
        <v>269</v>
      </c>
      <c r="AC419" s="234">
        <v>626</v>
      </c>
      <c r="AD419" s="31" t="s">
        <v>35</v>
      </c>
      <c r="AE419" s="32" t="s">
        <v>35</v>
      </c>
      <c r="AF419" s="34" t="s">
        <v>35</v>
      </c>
      <c r="AG419" s="31">
        <v>0</v>
      </c>
      <c r="AH419" s="239">
        <f t="shared" si="149"/>
        <v>15</v>
      </c>
      <c r="AI419" s="240">
        <v>35</v>
      </c>
      <c r="AJ419" s="48">
        <v>0</v>
      </c>
      <c r="AK419" s="246">
        <v>6</v>
      </c>
      <c r="AL419" s="247">
        <v>14</v>
      </c>
      <c r="AM419" s="31" t="s">
        <v>35</v>
      </c>
      <c r="AN419" s="32" t="s">
        <v>35</v>
      </c>
      <c r="AO419" s="34" t="s">
        <v>35</v>
      </c>
      <c r="AP419" s="31" t="s">
        <v>35</v>
      </c>
      <c r="AQ419" s="32" t="s">
        <v>35</v>
      </c>
      <c r="AR419" s="34" t="s">
        <v>35</v>
      </c>
      <c r="AS419" s="90">
        <v>0.86557377049180328</v>
      </c>
      <c r="AT419" s="91">
        <v>0.9</v>
      </c>
      <c r="AU419" s="91">
        <v>0.95</v>
      </c>
      <c r="AV419" s="31">
        <v>0</v>
      </c>
      <c r="AW419" s="252">
        <v>312</v>
      </c>
      <c r="AX419" s="253">
        <v>624</v>
      </c>
      <c r="AY419" s="158">
        <v>0</v>
      </c>
      <c r="AZ419" s="176">
        <f t="shared" si="150"/>
        <v>1</v>
      </c>
      <c r="BA419" s="159">
        <v>3</v>
      </c>
      <c r="BB419" s="31">
        <v>0</v>
      </c>
      <c r="BC419" s="258">
        <v>1</v>
      </c>
      <c r="BD419" s="240">
        <v>3</v>
      </c>
      <c r="BE419" s="31" t="s">
        <v>35</v>
      </c>
      <c r="BF419" s="32" t="s">
        <v>35</v>
      </c>
      <c r="BG419" s="34" t="s">
        <v>35</v>
      </c>
      <c r="BH419" s="83">
        <f t="shared" si="151"/>
        <v>10</v>
      </c>
      <c r="BI419" s="84">
        <f t="shared" si="152"/>
        <v>10</v>
      </c>
      <c r="BK419" s="1">
        <v>1</v>
      </c>
    </row>
    <row r="420" spans="1:63" ht="20.100000000000001" customHeight="1" x14ac:dyDescent="0.25">
      <c r="A420" s="25">
        <v>1088</v>
      </c>
      <c r="B420" s="25">
        <v>140206</v>
      </c>
      <c r="C420" s="25" t="s">
        <v>519</v>
      </c>
      <c r="D420" s="25" t="s">
        <v>526</v>
      </c>
      <c r="E420" s="25" t="s">
        <v>435</v>
      </c>
      <c r="F420" s="26">
        <v>2</v>
      </c>
      <c r="G420" s="26">
        <v>1</v>
      </c>
      <c r="H420" s="100">
        <v>6</v>
      </c>
      <c r="I420" s="102" t="s">
        <v>798</v>
      </c>
      <c r="J420" s="101">
        <v>2</v>
      </c>
      <c r="K420" s="63">
        <v>0</v>
      </c>
      <c r="L420" s="64">
        <v>0</v>
      </c>
      <c r="M420" s="26">
        <v>13515</v>
      </c>
      <c r="N420" s="68">
        <v>39.340000000000003</v>
      </c>
      <c r="O420" s="103">
        <v>7.9173290937996823</v>
      </c>
      <c r="P420" s="71">
        <v>0.64432029795158285</v>
      </c>
      <c r="Q420" s="72">
        <v>537</v>
      </c>
      <c r="R420" s="60">
        <f t="shared" si="144"/>
        <v>0.71932030786507684</v>
      </c>
      <c r="S420" s="108">
        <v>0.81932032108306885</v>
      </c>
      <c r="T420" s="163">
        <v>0</v>
      </c>
      <c r="U420" s="177">
        <f t="shared" si="145"/>
        <v>112</v>
      </c>
      <c r="V420" s="230">
        <v>260</v>
      </c>
      <c r="W420" s="188">
        <v>0</v>
      </c>
      <c r="X420" s="183">
        <v>760</v>
      </c>
      <c r="Y420" s="225">
        <f t="shared" si="146"/>
        <v>9.6428568874086656E-2</v>
      </c>
      <c r="Z420" s="184">
        <v>0.22499999403953552</v>
      </c>
      <c r="AA420" s="152">
        <v>0</v>
      </c>
      <c r="AB420" s="177">
        <f t="shared" si="147"/>
        <v>144</v>
      </c>
      <c r="AC420" s="234">
        <v>336</v>
      </c>
      <c r="AD420" s="31" t="s">
        <v>35</v>
      </c>
      <c r="AE420" s="32" t="s">
        <v>35</v>
      </c>
      <c r="AF420" s="34" t="s">
        <v>35</v>
      </c>
      <c r="AG420" s="31">
        <v>0</v>
      </c>
      <c r="AH420" s="239">
        <f t="shared" si="149"/>
        <v>11</v>
      </c>
      <c r="AI420" s="240">
        <v>25</v>
      </c>
      <c r="AJ420" s="48">
        <v>0</v>
      </c>
      <c r="AK420" s="246">
        <v>2</v>
      </c>
      <c r="AL420" s="247">
        <v>10</v>
      </c>
      <c r="AM420" s="31" t="s">
        <v>35</v>
      </c>
      <c r="AN420" s="32" t="s">
        <v>35</v>
      </c>
      <c r="AO420" s="34" t="s">
        <v>35</v>
      </c>
      <c r="AP420" s="31" t="s">
        <v>35</v>
      </c>
      <c r="AQ420" s="32" t="s">
        <v>35</v>
      </c>
      <c r="AR420" s="34" t="s">
        <v>35</v>
      </c>
      <c r="AS420" s="90">
        <v>0.78838951310861427</v>
      </c>
      <c r="AT420" s="91">
        <v>0.8</v>
      </c>
      <c r="AU420" s="91">
        <v>0.9</v>
      </c>
      <c r="AV420" s="31">
        <v>0</v>
      </c>
      <c r="AW420" s="252">
        <v>323</v>
      </c>
      <c r="AX420" s="253">
        <v>647</v>
      </c>
      <c r="AY420" s="158">
        <v>0</v>
      </c>
      <c r="AZ420" s="176">
        <f t="shared" si="150"/>
        <v>0</v>
      </c>
      <c r="BA420" s="159">
        <v>1</v>
      </c>
      <c r="BB420" s="31">
        <v>0</v>
      </c>
      <c r="BC420" s="258">
        <v>1</v>
      </c>
      <c r="BD420" s="240">
        <v>3</v>
      </c>
      <c r="BE420" s="31" t="s">
        <v>35</v>
      </c>
      <c r="BF420" s="32" t="s">
        <v>35</v>
      </c>
      <c r="BG420" s="34" t="s">
        <v>35</v>
      </c>
      <c r="BH420" s="83">
        <f t="shared" si="151"/>
        <v>9</v>
      </c>
      <c r="BI420" s="84">
        <f t="shared" si="152"/>
        <v>10</v>
      </c>
      <c r="BK420" s="1">
        <v>1</v>
      </c>
    </row>
    <row r="421" spans="1:63" ht="20.100000000000001" customHeight="1" x14ac:dyDescent="0.25">
      <c r="A421" s="25">
        <v>1092</v>
      </c>
      <c r="B421" s="25">
        <v>140305</v>
      </c>
      <c r="C421" s="25" t="s">
        <v>519</v>
      </c>
      <c r="D421" s="25" t="s">
        <v>519</v>
      </c>
      <c r="E421" s="25" t="s">
        <v>530</v>
      </c>
      <c r="F421" s="26">
        <v>2</v>
      </c>
      <c r="G421" s="26">
        <v>2</v>
      </c>
      <c r="H421" s="100">
        <v>4</v>
      </c>
      <c r="I421" s="102" t="s">
        <v>795</v>
      </c>
      <c r="J421" s="101">
        <v>4</v>
      </c>
      <c r="K421" s="63">
        <v>1</v>
      </c>
      <c r="L421" s="64">
        <v>0</v>
      </c>
      <c r="M421" s="26">
        <v>19319</v>
      </c>
      <c r="N421" s="68">
        <v>29.04</v>
      </c>
      <c r="O421" s="103">
        <v>57.566302652106081</v>
      </c>
      <c r="P421" s="71">
        <v>0.5730337078651685</v>
      </c>
      <c r="Q421" s="72">
        <v>890</v>
      </c>
      <c r="R421" s="60">
        <f t="shared" ref="R421:R449" si="153">((S421-P421)*3/7)+P421</f>
        <v>0.62660512897405729</v>
      </c>
      <c r="S421" s="108">
        <v>0.69803369045257568</v>
      </c>
      <c r="T421" s="163">
        <v>0</v>
      </c>
      <c r="U421" s="177">
        <f t="shared" ref="U421:U448" si="154">ROUNDUP(((V421-T421)*3/7)+T421,0)</f>
        <v>119</v>
      </c>
      <c r="V421" s="230">
        <v>277</v>
      </c>
      <c r="W421" s="188">
        <v>0</v>
      </c>
      <c r="X421" s="183">
        <v>1115</v>
      </c>
      <c r="Y421" s="225">
        <f t="shared" ref="Y421:Y447" si="155">((Z421-W421)*3/7)+W421</f>
        <v>7.4999998722757616E-2</v>
      </c>
      <c r="Z421" s="184">
        <v>0.17499999701976776</v>
      </c>
      <c r="AA421" s="152">
        <v>0</v>
      </c>
      <c r="AB421" s="177">
        <f t="shared" ref="AB421:AB448" si="156">ROUNDUP(((AC421-AA421)*3/7)+AA421,0)</f>
        <v>251</v>
      </c>
      <c r="AC421" s="234">
        <v>585</v>
      </c>
      <c r="AD421" s="31" t="s">
        <v>35</v>
      </c>
      <c r="AE421" s="32" t="s">
        <v>35</v>
      </c>
      <c r="AF421" s="34" t="s">
        <v>35</v>
      </c>
      <c r="AG421" s="31">
        <v>0</v>
      </c>
      <c r="AH421" s="239">
        <f t="shared" ref="AH421:AH448" si="157">ROUNDUP(((AI421-AG421)*3/7)+AG421,0)</f>
        <v>15</v>
      </c>
      <c r="AI421" s="240">
        <v>35</v>
      </c>
      <c r="AJ421" s="48">
        <v>0</v>
      </c>
      <c r="AK421" s="246">
        <v>6</v>
      </c>
      <c r="AL421" s="247">
        <v>14</v>
      </c>
      <c r="AM421" s="31" t="s">
        <v>35</v>
      </c>
      <c r="AN421" s="32" t="s">
        <v>35</v>
      </c>
      <c r="AO421" s="34" t="s">
        <v>35</v>
      </c>
      <c r="AP421" s="31" t="s">
        <v>35</v>
      </c>
      <c r="AQ421" s="32" t="s">
        <v>35</v>
      </c>
      <c r="AR421" s="34" t="s">
        <v>35</v>
      </c>
      <c r="AS421" s="90">
        <v>0.71227621483375958</v>
      </c>
      <c r="AT421" s="91">
        <v>0.8</v>
      </c>
      <c r="AU421" s="91">
        <v>0.9</v>
      </c>
      <c r="AV421" s="31">
        <v>0</v>
      </c>
      <c r="AW421" s="252">
        <v>250</v>
      </c>
      <c r="AX421" s="253">
        <v>501</v>
      </c>
      <c r="AY421" s="158">
        <v>0</v>
      </c>
      <c r="AZ421" s="176">
        <f t="shared" ref="AZ421:AZ448" si="158">IFERROR(ROUND(((BA421-AY421)*3/7)+AY421,0),"No corresponde")</f>
        <v>2</v>
      </c>
      <c r="BA421" s="159">
        <v>4</v>
      </c>
      <c r="BB421" s="31">
        <v>0</v>
      </c>
      <c r="BC421" s="258">
        <v>1</v>
      </c>
      <c r="BD421" s="240">
        <v>3</v>
      </c>
      <c r="BE421" s="31" t="s">
        <v>35</v>
      </c>
      <c r="BF421" s="32" t="s">
        <v>35</v>
      </c>
      <c r="BG421" s="34" t="s">
        <v>35</v>
      </c>
      <c r="BH421" s="83">
        <f t="shared" ref="BH421:BH447" si="159">COUNTIF(AZ421,"&gt;0")+COUNTIF(R421,"&gt;0")+COUNTIF(U421,"&gt;0")+COUNTIF(Y421,"&gt;0")+COUNTIF(AB421,"&gt;0")+COUNTIF(AE421,"&gt;0")+COUNTIF(AH421,"&gt;0")+COUNTIF(AK421,"&gt;0")+COUNTIF(AT421,"&gt;0")+COUNTIF(AW421,"&gt;0")+COUNTIF(AN421,"&gt;0")+COUNTIF(AQ421,"&gt;0")+COUNTIF(BC421,"&gt;0")+COUNTIF(BF421,"&gt;0")</f>
        <v>10</v>
      </c>
      <c r="BI421" s="84">
        <f t="shared" ref="BI421:BI447" si="160">COUNTIF(BA421,"&gt;0")+COUNTIF(S421,"&gt;0")+COUNTIF(V421,"&gt;0")+COUNTIF(Z421,"&gt;0")+COUNTIF(AC421,"&gt;0")+COUNTIF(AF421,"&gt;0")+COUNTIF(AI421,"&gt;0")+COUNTIF(AL421,"&gt;0")+COUNTIF(AU421,"&gt;0")+COUNTIF(AX421,"&gt;0")+COUNTIF(AO421,"&gt;0")+COUNTIF(AR421,"&gt;0")+COUNTIF(BD421,"&gt;0")+COUNTIF(BG421,"&gt;0")</f>
        <v>10</v>
      </c>
      <c r="BK421" s="1">
        <v>1</v>
      </c>
    </row>
    <row r="422" spans="1:63" ht="20.100000000000001" customHeight="1" x14ac:dyDescent="0.25">
      <c r="A422" s="25">
        <v>1093</v>
      </c>
      <c r="B422" s="25">
        <v>140306</v>
      </c>
      <c r="C422" s="25" t="s">
        <v>519</v>
      </c>
      <c r="D422" s="25" t="s">
        <v>519</v>
      </c>
      <c r="E422" s="25" t="s">
        <v>531</v>
      </c>
      <c r="F422" s="26">
        <v>2</v>
      </c>
      <c r="G422" s="26">
        <v>1</v>
      </c>
      <c r="H422" s="100">
        <v>4</v>
      </c>
      <c r="I422" s="102" t="s">
        <v>795</v>
      </c>
      <c r="J422" s="101">
        <v>4</v>
      </c>
      <c r="K422" s="63">
        <v>1</v>
      </c>
      <c r="L422" s="64">
        <v>1</v>
      </c>
      <c r="M422" s="26">
        <v>47094</v>
      </c>
      <c r="N422" s="68">
        <v>41.37</v>
      </c>
      <c r="O422" s="103">
        <v>73.477690288713916</v>
      </c>
      <c r="P422" s="71">
        <v>0.45413793103448274</v>
      </c>
      <c r="Q422" s="72">
        <v>2900</v>
      </c>
      <c r="R422" s="60">
        <f t="shared" si="153"/>
        <v>0.50770935544826712</v>
      </c>
      <c r="S422" s="108">
        <v>0.57913792133331299</v>
      </c>
      <c r="T422" s="163">
        <v>0</v>
      </c>
      <c r="U422" s="177">
        <f t="shared" si="154"/>
        <v>427</v>
      </c>
      <c r="V422" s="230">
        <v>996</v>
      </c>
      <c r="W422" s="188">
        <v>0</v>
      </c>
      <c r="X422" s="183">
        <v>3981</v>
      </c>
      <c r="Y422" s="225">
        <f t="shared" si="155"/>
        <v>7.4999998722757616E-2</v>
      </c>
      <c r="Z422" s="184">
        <v>0.17499999701976776</v>
      </c>
      <c r="AA422" s="152">
        <v>0</v>
      </c>
      <c r="AB422" s="177">
        <f t="shared" si="156"/>
        <v>429</v>
      </c>
      <c r="AC422" s="234">
        <v>1000</v>
      </c>
      <c r="AD422" s="31" t="s">
        <v>35</v>
      </c>
      <c r="AE422" s="32" t="s">
        <v>35</v>
      </c>
      <c r="AF422" s="34" t="s">
        <v>35</v>
      </c>
      <c r="AG422" s="31">
        <v>0</v>
      </c>
      <c r="AH422" s="239">
        <f t="shared" si="157"/>
        <v>15</v>
      </c>
      <c r="AI422" s="240">
        <v>35</v>
      </c>
      <c r="AJ422" s="48">
        <v>0</v>
      </c>
      <c r="AK422" s="246">
        <v>6</v>
      </c>
      <c r="AL422" s="247">
        <v>14</v>
      </c>
      <c r="AM422" s="31" t="s">
        <v>35</v>
      </c>
      <c r="AN422" s="32" t="s">
        <v>35</v>
      </c>
      <c r="AO422" s="34" t="s">
        <v>35</v>
      </c>
      <c r="AP422" s="31" t="s">
        <v>35</v>
      </c>
      <c r="AQ422" s="32" t="s">
        <v>35</v>
      </c>
      <c r="AR422" s="34" t="s">
        <v>35</v>
      </c>
      <c r="AS422" s="90">
        <v>0.91278577476714651</v>
      </c>
      <c r="AT422" s="91">
        <v>0.95</v>
      </c>
      <c r="AU422" s="91">
        <v>1</v>
      </c>
      <c r="AV422" s="31">
        <v>0</v>
      </c>
      <c r="AW422" s="252">
        <v>337</v>
      </c>
      <c r="AX422" s="253">
        <v>675</v>
      </c>
      <c r="AY422" s="158">
        <v>0</v>
      </c>
      <c r="AZ422" s="176">
        <f t="shared" si="158"/>
        <v>2</v>
      </c>
      <c r="BA422" s="159">
        <v>4</v>
      </c>
      <c r="BB422" s="31">
        <v>0</v>
      </c>
      <c r="BC422" s="258">
        <v>1</v>
      </c>
      <c r="BD422" s="240">
        <v>3</v>
      </c>
      <c r="BE422" s="31" t="s">
        <v>35</v>
      </c>
      <c r="BF422" s="32" t="s">
        <v>35</v>
      </c>
      <c r="BG422" s="34" t="s">
        <v>35</v>
      </c>
      <c r="BH422" s="83">
        <f t="shared" si="159"/>
        <v>10</v>
      </c>
      <c r="BI422" s="84">
        <f t="shared" si="160"/>
        <v>10</v>
      </c>
      <c r="BK422" s="1">
        <v>1</v>
      </c>
    </row>
    <row r="423" spans="1:63" ht="20.100000000000001" customHeight="1" x14ac:dyDescent="0.25">
      <c r="A423" s="25">
        <v>1095</v>
      </c>
      <c r="B423" s="25">
        <v>140308</v>
      </c>
      <c r="C423" s="25" t="s">
        <v>519</v>
      </c>
      <c r="D423" s="25" t="s">
        <v>519</v>
      </c>
      <c r="E423" s="25" t="s">
        <v>532</v>
      </c>
      <c r="F423" s="26">
        <v>2</v>
      </c>
      <c r="G423" s="26">
        <v>2</v>
      </c>
      <c r="H423" s="100">
        <v>4</v>
      </c>
      <c r="I423" s="102" t="s">
        <v>795</v>
      </c>
      <c r="J423" s="101">
        <v>4</v>
      </c>
      <c r="K423" s="63">
        <v>1</v>
      </c>
      <c r="L423" s="64">
        <v>0</v>
      </c>
      <c r="M423" s="26">
        <v>41270</v>
      </c>
      <c r="N423" s="68">
        <v>30.37</v>
      </c>
      <c r="O423" s="103">
        <v>72.097803743373362</v>
      </c>
      <c r="P423" s="71">
        <v>0.34806939003917181</v>
      </c>
      <c r="Q423" s="72">
        <v>1787</v>
      </c>
      <c r="R423" s="60">
        <f t="shared" si="153"/>
        <v>0.40164082270606699</v>
      </c>
      <c r="S423" s="108">
        <v>0.47306939959526062</v>
      </c>
      <c r="T423" s="163">
        <v>0</v>
      </c>
      <c r="U423" s="177">
        <f t="shared" si="154"/>
        <v>288</v>
      </c>
      <c r="V423" s="230">
        <v>671</v>
      </c>
      <c r="W423" s="188">
        <v>0</v>
      </c>
      <c r="X423" s="183">
        <v>2686</v>
      </c>
      <c r="Y423" s="225">
        <f t="shared" si="155"/>
        <v>7.4999998722757616E-2</v>
      </c>
      <c r="Z423" s="184">
        <v>0.17499999701976776</v>
      </c>
      <c r="AA423" s="152">
        <v>0</v>
      </c>
      <c r="AB423" s="177">
        <f t="shared" si="156"/>
        <v>429</v>
      </c>
      <c r="AC423" s="234">
        <v>1000</v>
      </c>
      <c r="AD423" s="31" t="s">
        <v>35</v>
      </c>
      <c r="AE423" s="32" t="s">
        <v>35</v>
      </c>
      <c r="AF423" s="34" t="s">
        <v>35</v>
      </c>
      <c r="AG423" s="31">
        <v>0</v>
      </c>
      <c r="AH423" s="239">
        <f t="shared" si="157"/>
        <v>15</v>
      </c>
      <c r="AI423" s="240">
        <v>35</v>
      </c>
      <c r="AJ423" s="48">
        <v>0</v>
      </c>
      <c r="AK423" s="246">
        <v>6</v>
      </c>
      <c r="AL423" s="247">
        <v>14</v>
      </c>
      <c r="AM423" s="31" t="s">
        <v>35</v>
      </c>
      <c r="AN423" s="32" t="s">
        <v>35</v>
      </c>
      <c r="AO423" s="34" t="s">
        <v>35</v>
      </c>
      <c r="AP423" s="31" t="s">
        <v>35</v>
      </c>
      <c r="AQ423" s="32" t="s">
        <v>35</v>
      </c>
      <c r="AR423" s="34" t="s">
        <v>35</v>
      </c>
      <c r="AS423" s="90">
        <v>0.96416573348264278</v>
      </c>
      <c r="AT423" s="91">
        <v>1</v>
      </c>
      <c r="AU423" s="91">
        <v>1</v>
      </c>
      <c r="AV423" s="31">
        <v>0</v>
      </c>
      <c r="AW423" s="252">
        <v>477</v>
      </c>
      <c r="AX423" s="253">
        <v>955</v>
      </c>
      <c r="AY423" s="158">
        <v>0</v>
      </c>
      <c r="AZ423" s="176">
        <f t="shared" si="158"/>
        <v>3</v>
      </c>
      <c r="BA423" s="159">
        <v>7</v>
      </c>
      <c r="BB423" s="31">
        <v>0</v>
      </c>
      <c r="BC423" s="258">
        <v>1</v>
      </c>
      <c r="BD423" s="240">
        <v>3</v>
      </c>
      <c r="BE423" s="31" t="s">
        <v>35</v>
      </c>
      <c r="BF423" s="32" t="s">
        <v>35</v>
      </c>
      <c r="BG423" s="34" t="s">
        <v>35</v>
      </c>
      <c r="BH423" s="83">
        <f t="shared" si="159"/>
        <v>10</v>
      </c>
      <c r="BI423" s="84">
        <f t="shared" si="160"/>
        <v>10</v>
      </c>
      <c r="BK423" s="1">
        <v>1</v>
      </c>
    </row>
    <row r="424" spans="1:63" ht="20.100000000000001" customHeight="1" x14ac:dyDescent="0.25">
      <c r="A424" s="25">
        <v>1096</v>
      </c>
      <c r="B424" s="25">
        <v>140309</v>
      </c>
      <c r="C424" s="25" t="s">
        <v>519</v>
      </c>
      <c r="D424" s="25" t="s">
        <v>519</v>
      </c>
      <c r="E424" s="25" t="s">
        <v>533</v>
      </c>
      <c r="F424" s="26">
        <v>2</v>
      </c>
      <c r="G424" s="26">
        <v>1</v>
      </c>
      <c r="H424" s="100">
        <v>4</v>
      </c>
      <c r="I424" s="102" t="s">
        <v>795</v>
      </c>
      <c r="J424" s="101">
        <v>4</v>
      </c>
      <c r="K424" s="63">
        <v>1</v>
      </c>
      <c r="L424" s="64">
        <v>1</v>
      </c>
      <c r="M424" s="26">
        <v>7243</v>
      </c>
      <c r="N424" s="68">
        <v>37.26</v>
      </c>
      <c r="O424" s="103">
        <v>43.085106382978722</v>
      </c>
      <c r="P424" s="71">
        <v>0.61370716510903423</v>
      </c>
      <c r="Q424" s="72">
        <v>321</v>
      </c>
      <c r="R424" s="60">
        <f t="shared" si="153"/>
        <v>0.66727860211583312</v>
      </c>
      <c r="S424" s="108">
        <v>0.73870718479156494</v>
      </c>
      <c r="T424" s="163">
        <v>0</v>
      </c>
      <c r="U424" s="177">
        <f t="shared" si="154"/>
        <v>59</v>
      </c>
      <c r="V424" s="230">
        <v>136</v>
      </c>
      <c r="W424" s="188">
        <v>0</v>
      </c>
      <c r="X424" s="183">
        <v>559</v>
      </c>
      <c r="Y424" s="225">
        <f t="shared" si="155"/>
        <v>7.4999998722757616E-2</v>
      </c>
      <c r="Z424" s="184">
        <v>0.17499999701976776</v>
      </c>
      <c r="AA424" s="152">
        <v>0</v>
      </c>
      <c r="AB424" s="177">
        <f t="shared" si="156"/>
        <v>90</v>
      </c>
      <c r="AC424" s="234">
        <v>209</v>
      </c>
      <c r="AD424" s="31" t="s">
        <v>35</v>
      </c>
      <c r="AE424" s="32" t="s">
        <v>35</v>
      </c>
      <c r="AF424" s="34" t="s">
        <v>35</v>
      </c>
      <c r="AG424" s="31">
        <v>0</v>
      </c>
      <c r="AH424" s="239">
        <f t="shared" si="157"/>
        <v>11</v>
      </c>
      <c r="AI424" s="240">
        <v>25</v>
      </c>
      <c r="AJ424" s="48">
        <v>0</v>
      </c>
      <c r="AK424" s="246">
        <v>6</v>
      </c>
      <c r="AL424" s="247">
        <v>14</v>
      </c>
      <c r="AM424" s="31" t="s">
        <v>35</v>
      </c>
      <c r="AN424" s="32" t="s">
        <v>35</v>
      </c>
      <c r="AO424" s="34" t="s">
        <v>35</v>
      </c>
      <c r="AP424" s="31" t="s">
        <v>35</v>
      </c>
      <c r="AQ424" s="32" t="s">
        <v>35</v>
      </c>
      <c r="AR424" s="34" t="s">
        <v>35</v>
      </c>
      <c r="AS424" s="90">
        <v>0.37284894837476101</v>
      </c>
      <c r="AT424" s="91">
        <v>0.7</v>
      </c>
      <c r="AU424" s="91">
        <v>0.8</v>
      </c>
      <c r="AV424" s="31">
        <v>0</v>
      </c>
      <c r="AW424" s="252">
        <v>149</v>
      </c>
      <c r="AX424" s="253">
        <v>298</v>
      </c>
      <c r="AY424" s="158">
        <v>0</v>
      </c>
      <c r="AZ424" s="176">
        <f t="shared" si="158"/>
        <v>1</v>
      </c>
      <c r="BA424" s="159">
        <v>3</v>
      </c>
      <c r="BB424" s="31">
        <v>0</v>
      </c>
      <c r="BC424" s="258">
        <v>1</v>
      </c>
      <c r="BD424" s="240">
        <v>3</v>
      </c>
      <c r="BE424" s="31" t="s">
        <v>35</v>
      </c>
      <c r="BF424" s="32" t="s">
        <v>35</v>
      </c>
      <c r="BG424" s="34" t="s">
        <v>35</v>
      </c>
      <c r="BH424" s="83">
        <f t="shared" si="159"/>
        <v>10</v>
      </c>
      <c r="BI424" s="84">
        <f t="shared" si="160"/>
        <v>10</v>
      </c>
      <c r="BK424" s="1">
        <v>1</v>
      </c>
    </row>
    <row r="425" spans="1:63" ht="20.100000000000001" customHeight="1" x14ac:dyDescent="0.25">
      <c r="A425" s="25">
        <v>1097</v>
      </c>
      <c r="B425" s="25">
        <v>140310</v>
      </c>
      <c r="C425" s="25" t="s">
        <v>519</v>
      </c>
      <c r="D425" s="25" t="s">
        <v>519</v>
      </c>
      <c r="E425" s="25" t="s">
        <v>430</v>
      </c>
      <c r="F425" s="26">
        <v>1</v>
      </c>
      <c r="G425" s="26">
        <v>1</v>
      </c>
      <c r="H425" s="100">
        <v>4</v>
      </c>
      <c r="I425" s="102" t="s">
        <v>795</v>
      </c>
      <c r="J425" s="101">
        <v>4</v>
      </c>
      <c r="K425" s="63">
        <v>1</v>
      </c>
      <c r="L425" s="64">
        <v>1</v>
      </c>
      <c r="M425" s="26">
        <v>12957</v>
      </c>
      <c r="N425" s="68">
        <v>66.650000000000006</v>
      </c>
      <c r="O425" s="103">
        <v>80.045946832950449</v>
      </c>
      <c r="P425" s="71">
        <v>0.3444639718804921</v>
      </c>
      <c r="Q425" s="72">
        <v>569</v>
      </c>
      <c r="R425" s="60">
        <f t="shared" si="153"/>
        <v>0.39803540146204208</v>
      </c>
      <c r="S425" s="108">
        <v>0.46946397423744202</v>
      </c>
      <c r="T425" s="163">
        <v>0</v>
      </c>
      <c r="U425" s="177">
        <f t="shared" si="154"/>
        <v>89</v>
      </c>
      <c r="V425" s="230">
        <v>206</v>
      </c>
      <c r="W425" s="188">
        <v>0</v>
      </c>
      <c r="X425" s="183">
        <v>826</v>
      </c>
      <c r="Y425" s="225">
        <f t="shared" si="155"/>
        <v>7.4999998722757616E-2</v>
      </c>
      <c r="Z425" s="184">
        <v>0.17499999701976776</v>
      </c>
      <c r="AA425" s="152">
        <v>0</v>
      </c>
      <c r="AB425" s="177">
        <f t="shared" si="156"/>
        <v>207</v>
      </c>
      <c r="AC425" s="234">
        <v>483</v>
      </c>
      <c r="AD425" s="155">
        <v>0</v>
      </c>
      <c r="AE425" s="221">
        <f t="shared" ref="AE425:AE434" si="161">((AF425-AD425)*3/7)+AD425</f>
        <v>2.142857142857143E-3</v>
      </c>
      <c r="AF425" s="222">
        <v>5.0000000000000001E-3</v>
      </c>
      <c r="AG425" s="31">
        <v>0</v>
      </c>
      <c r="AH425" s="239">
        <f t="shared" si="157"/>
        <v>15</v>
      </c>
      <c r="AI425" s="240">
        <v>35</v>
      </c>
      <c r="AJ425" s="48">
        <v>0</v>
      </c>
      <c r="AK425" s="246">
        <v>6</v>
      </c>
      <c r="AL425" s="247">
        <v>14</v>
      </c>
      <c r="AM425" s="31" t="s">
        <v>35</v>
      </c>
      <c r="AN425" s="32" t="s">
        <v>35</v>
      </c>
      <c r="AO425" s="34" t="s">
        <v>35</v>
      </c>
      <c r="AP425" s="31" t="s">
        <v>35</v>
      </c>
      <c r="AQ425" s="32" t="s">
        <v>35</v>
      </c>
      <c r="AR425" s="34" t="s">
        <v>35</v>
      </c>
      <c r="AS425" s="90">
        <v>0.96101364522417154</v>
      </c>
      <c r="AT425" s="91">
        <v>1</v>
      </c>
      <c r="AU425" s="91">
        <v>1</v>
      </c>
      <c r="AV425" s="31">
        <v>0</v>
      </c>
      <c r="AW425" s="252">
        <v>237</v>
      </c>
      <c r="AX425" s="253">
        <v>475</v>
      </c>
      <c r="AY425" s="158">
        <v>0</v>
      </c>
      <c r="AZ425" s="176">
        <f t="shared" si="158"/>
        <v>3</v>
      </c>
      <c r="BA425" s="159">
        <v>6</v>
      </c>
      <c r="BB425" s="31">
        <v>0</v>
      </c>
      <c r="BC425" s="258">
        <v>1</v>
      </c>
      <c r="BD425" s="240">
        <v>3</v>
      </c>
      <c r="BE425" s="31" t="s">
        <v>35</v>
      </c>
      <c r="BF425" s="32" t="s">
        <v>35</v>
      </c>
      <c r="BG425" s="34" t="s">
        <v>35</v>
      </c>
      <c r="BH425" s="83">
        <f t="shared" si="159"/>
        <v>11</v>
      </c>
      <c r="BI425" s="84">
        <f t="shared" si="160"/>
        <v>11</v>
      </c>
      <c r="BK425" s="1">
        <v>1</v>
      </c>
    </row>
    <row r="426" spans="1:63" ht="20.100000000000001" customHeight="1" x14ac:dyDescent="0.25">
      <c r="A426" s="25">
        <v>1098</v>
      </c>
      <c r="B426" s="25">
        <v>140311</v>
      </c>
      <c r="C426" s="25" t="s">
        <v>519</v>
      </c>
      <c r="D426" s="25" t="s">
        <v>519</v>
      </c>
      <c r="E426" s="25" t="s">
        <v>502</v>
      </c>
      <c r="F426" s="26">
        <v>2</v>
      </c>
      <c r="G426" s="26">
        <v>2</v>
      </c>
      <c r="H426" s="100">
        <v>6</v>
      </c>
      <c r="I426" s="102" t="s">
        <v>798</v>
      </c>
      <c r="J426" s="101">
        <v>4</v>
      </c>
      <c r="K426" s="63">
        <v>0</v>
      </c>
      <c r="L426" s="64">
        <v>1</v>
      </c>
      <c r="M426" s="26">
        <v>16723</v>
      </c>
      <c r="N426" s="68">
        <v>28.56</v>
      </c>
      <c r="O426" s="103">
        <v>11.085899513776337</v>
      </c>
      <c r="P426" s="71">
        <v>0.63726708074534166</v>
      </c>
      <c r="Q426" s="72">
        <v>805</v>
      </c>
      <c r="R426" s="60">
        <f t="shared" si="153"/>
        <v>0.71226707401800282</v>
      </c>
      <c r="S426" s="108">
        <v>0.81226706504821777</v>
      </c>
      <c r="T426" s="163">
        <v>0</v>
      </c>
      <c r="U426" s="177">
        <f t="shared" si="154"/>
        <v>130</v>
      </c>
      <c r="V426" s="230">
        <v>303</v>
      </c>
      <c r="W426" s="188">
        <v>0</v>
      </c>
      <c r="X426" s="183">
        <v>1226</v>
      </c>
      <c r="Y426" s="225">
        <f t="shared" si="155"/>
        <v>9.6428568874086656E-2</v>
      </c>
      <c r="Z426" s="184">
        <v>0.22499999403953552</v>
      </c>
      <c r="AA426" s="152">
        <v>0</v>
      </c>
      <c r="AB426" s="177">
        <f t="shared" si="156"/>
        <v>194</v>
      </c>
      <c r="AC426" s="234">
        <v>452</v>
      </c>
      <c r="AD426" s="31" t="s">
        <v>35</v>
      </c>
      <c r="AE426" s="32" t="s">
        <v>35</v>
      </c>
      <c r="AF426" s="34" t="s">
        <v>35</v>
      </c>
      <c r="AG426" s="31">
        <v>0</v>
      </c>
      <c r="AH426" s="239">
        <f t="shared" si="157"/>
        <v>11</v>
      </c>
      <c r="AI426" s="240">
        <v>25</v>
      </c>
      <c r="AJ426" s="48">
        <v>0</v>
      </c>
      <c r="AK426" s="246">
        <v>6</v>
      </c>
      <c r="AL426" s="247">
        <v>14</v>
      </c>
      <c r="AM426" s="31" t="s">
        <v>35</v>
      </c>
      <c r="AN426" s="32" t="s">
        <v>35</v>
      </c>
      <c r="AO426" s="34" t="s">
        <v>35</v>
      </c>
      <c r="AP426" s="31" t="s">
        <v>35</v>
      </c>
      <c r="AQ426" s="32" t="s">
        <v>35</v>
      </c>
      <c r="AR426" s="34" t="s">
        <v>35</v>
      </c>
      <c r="AS426" s="90">
        <v>0.35185185185185186</v>
      </c>
      <c r="AT426" s="91">
        <v>0.7</v>
      </c>
      <c r="AU426" s="91">
        <v>0.8</v>
      </c>
      <c r="AV426" s="31">
        <v>0</v>
      </c>
      <c r="AW426" s="252">
        <v>263</v>
      </c>
      <c r="AX426" s="253">
        <v>526</v>
      </c>
      <c r="AY426" s="158">
        <v>0</v>
      </c>
      <c r="AZ426" s="176">
        <f t="shared" si="158"/>
        <v>0</v>
      </c>
      <c r="BA426" s="159">
        <v>1</v>
      </c>
      <c r="BB426" s="31">
        <v>0</v>
      </c>
      <c r="BC426" s="258">
        <v>1</v>
      </c>
      <c r="BD426" s="240">
        <v>3</v>
      </c>
      <c r="BE426" s="31" t="s">
        <v>35</v>
      </c>
      <c r="BF426" s="32" t="s">
        <v>35</v>
      </c>
      <c r="BG426" s="34" t="s">
        <v>35</v>
      </c>
      <c r="BH426" s="83">
        <f t="shared" si="159"/>
        <v>9</v>
      </c>
      <c r="BI426" s="84">
        <f t="shared" si="160"/>
        <v>10</v>
      </c>
      <c r="BK426" s="1">
        <v>1</v>
      </c>
    </row>
    <row r="427" spans="1:63" ht="20.100000000000001" customHeight="1" x14ac:dyDescent="0.25">
      <c r="A427" s="25">
        <v>1099</v>
      </c>
      <c r="B427" s="25">
        <v>140312</v>
      </c>
      <c r="C427" s="25" t="s">
        <v>519</v>
      </c>
      <c r="D427" s="25" t="s">
        <v>519</v>
      </c>
      <c r="E427" s="25" t="s">
        <v>534</v>
      </c>
      <c r="F427" s="26">
        <v>2</v>
      </c>
      <c r="G427" s="26">
        <v>2</v>
      </c>
      <c r="H427" s="100">
        <v>4</v>
      </c>
      <c r="I427" s="102" t="s">
        <v>795</v>
      </c>
      <c r="J427" s="101">
        <v>4</v>
      </c>
      <c r="K427" s="63">
        <v>1</v>
      </c>
      <c r="L427" s="64">
        <v>0</v>
      </c>
      <c r="M427" s="26">
        <v>23111</v>
      </c>
      <c r="N427" s="68">
        <v>31.16</v>
      </c>
      <c r="O427" s="103">
        <v>57.069351230425056</v>
      </c>
      <c r="P427" s="71">
        <v>0.6538796861377506</v>
      </c>
      <c r="Q427" s="72">
        <v>1147</v>
      </c>
      <c r="R427" s="60">
        <f t="shared" si="153"/>
        <v>0.70745112154637912</v>
      </c>
      <c r="S427" s="108">
        <v>0.77887970209121704</v>
      </c>
      <c r="T427" s="163">
        <v>0</v>
      </c>
      <c r="U427" s="177">
        <f t="shared" si="154"/>
        <v>169</v>
      </c>
      <c r="V427" s="230">
        <v>393</v>
      </c>
      <c r="W427" s="188">
        <v>0</v>
      </c>
      <c r="X427" s="183">
        <v>1555</v>
      </c>
      <c r="Y427" s="225">
        <f t="shared" si="155"/>
        <v>7.4999998722757616E-2</v>
      </c>
      <c r="Z427" s="184">
        <v>0.17499999701976776</v>
      </c>
      <c r="AA427" s="152">
        <v>0</v>
      </c>
      <c r="AB427" s="177">
        <f t="shared" si="156"/>
        <v>309</v>
      </c>
      <c r="AC427" s="234">
        <v>719</v>
      </c>
      <c r="AD427" s="31" t="s">
        <v>35</v>
      </c>
      <c r="AE427" s="32" t="s">
        <v>35</v>
      </c>
      <c r="AF427" s="34" t="s">
        <v>35</v>
      </c>
      <c r="AG427" s="31">
        <v>0</v>
      </c>
      <c r="AH427" s="239">
        <f t="shared" si="157"/>
        <v>15</v>
      </c>
      <c r="AI427" s="240">
        <v>35</v>
      </c>
      <c r="AJ427" s="48">
        <v>0</v>
      </c>
      <c r="AK427" s="246">
        <v>6</v>
      </c>
      <c r="AL427" s="247">
        <v>14</v>
      </c>
      <c r="AM427" s="31" t="s">
        <v>35</v>
      </c>
      <c r="AN427" s="32" t="s">
        <v>35</v>
      </c>
      <c r="AO427" s="34" t="s">
        <v>35</v>
      </c>
      <c r="AP427" s="31" t="s">
        <v>35</v>
      </c>
      <c r="AQ427" s="32" t="s">
        <v>35</v>
      </c>
      <c r="AR427" s="34" t="s">
        <v>35</v>
      </c>
      <c r="AS427" s="90">
        <v>0.86039453717754177</v>
      </c>
      <c r="AT427" s="91">
        <v>0.9</v>
      </c>
      <c r="AU427" s="91">
        <v>0.95</v>
      </c>
      <c r="AV427" s="31">
        <v>0</v>
      </c>
      <c r="AW427" s="252">
        <v>268</v>
      </c>
      <c r="AX427" s="253">
        <v>536</v>
      </c>
      <c r="AY427" s="158">
        <v>0</v>
      </c>
      <c r="AZ427" s="176">
        <f t="shared" si="158"/>
        <v>1</v>
      </c>
      <c r="BA427" s="159">
        <v>3</v>
      </c>
      <c r="BB427" s="31">
        <v>0</v>
      </c>
      <c r="BC427" s="258">
        <v>1</v>
      </c>
      <c r="BD427" s="240">
        <v>3</v>
      </c>
      <c r="BE427" s="31" t="s">
        <v>35</v>
      </c>
      <c r="BF427" s="32" t="s">
        <v>35</v>
      </c>
      <c r="BG427" s="34" t="s">
        <v>35</v>
      </c>
      <c r="BH427" s="83">
        <f t="shared" si="159"/>
        <v>10</v>
      </c>
      <c r="BI427" s="84">
        <f t="shared" si="160"/>
        <v>10</v>
      </c>
      <c r="BK427" s="1">
        <v>1</v>
      </c>
    </row>
    <row r="428" spans="1:63" ht="20.100000000000001" customHeight="1" x14ac:dyDescent="0.25">
      <c r="A428" s="25">
        <v>1101</v>
      </c>
      <c r="B428" s="25">
        <v>150106</v>
      </c>
      <c r="C428" s="25" t="s">
        <v>801</v>
      </c>
      <c r="D428" s="25" t="s">
        <v>535</v>
      </c>
      <c r="E428" s="25" t="s">
        <v>536</v>
      </c>
      <c r="F428" s="26">
        <v>3</v>
      </c>
      <c r="G428" s="26">
        <v>1</v>
      </c>
      <c r="H428" s="100">
        <v>6</v>
      </c>
      <c r="I428" s="102" t="s">
        <v>798</v>
      </c>
      <c r="J428" s="101">
        <v>1</v>
      </c>
      <c r="K428" s="63">
        <v>0</v>
      </c>
      <c r="L428" s="64">
        <v>0</v>
      </c>
      <c r="M428" s="26">
        <v>317952</v>
      </c>
      <c r="N428" s="68">
        <v>23.16</v>
      </c>
      <c r="O428" s="103">
        <v>3.0072714111802061</v>
      </c>
      <c r="P428" s="71">
        <v>0.74741758735291475</v>
      </c>
      <c r="Q428" s="72">
        <v>11133</v>
      </c>
      <c r="R428" s="60">
        <f t="shared" si="153"/>
        <v>0.82241758466511861</v>
      </c>
      <c r="S428" s="108">
        <v>0.92241758108139038</v>
      </c>
      <c r="T428" s="163">
        <v>0</v>
      </c>
      <c r="U428" s="177">
        <f t="shared" si="154"/>
        <v>218</v>
      </c>
      <c r="V428" s="230">
        <v>507</v>
      </c>
      <c r="W428" s="188">
        <v>0</v>
      </c>
      <c r="X428" s="183">
        <v>2545</v>
      </c>
      <c r="Y428" s="225">
        <f t="shared" si="155"/>
        <v>9.6428568874086656E-2</v>
      </c>
      <c r="Z428" s="184">
        <v>0.22499999403953552</v>
      </c>
      <c r="AA428" s="152">
        <v>0</v>
      </c>
      <c r="AB428" s="177">
        <f t="shared" si="156"/>
        <v>429</v>
      </c>
      <c r="AC428" s="234">
        <v>1000</v>
      </c>
      <c r="AD428" s="31" t="s">
        <v>35</v>
      </c>
      <c r="AE428" s="32" t="s">
        <v>35</v>
      </c>
      <c r="AF428" s="34" t="s">
        <v>35</v>
      </c>
      <c r="AG428" s="31">
        <v>0</v>
      </c>
      <c r="AH428" s="239">
        <f t="shared" si="157"/>
        <v>15</v>
      </c>
      <c r="AI428" s="240">
        <v>35</v>
      </c>
      <c r="AJ428" s="48">
        <v>0</v>
      </c>
      <c r="AK428" s="246">
        <v>2</v>
      </c>
      <c r="AL428" s="247">
        <v>10</v>
      </c>
      <c r="AM428" s="111">
        <v>0</v>
      </c>
      <c r="AN428" s="172">
        <f t="shared" ref="AN428:AN430" si="162">((AO428-AM428)*3/7)+AM428</f>
        <v>0.36428571428571427</v>
      </c>
      <c r="AO428" s="113">
        <v>0.85</v>
      </c>
      <c r="AP428" s="111">
        <v>0</v>
      </c>
      <c r="AQ428" s="172">
        <f t="shared" ref="AQ428:AQ430" si="163">((AR428-AP428)*3/7)+AP428</f>
        <v>0.36428571428571427</v>
      </c>
      <c r="AR428" s="113">
        <v>0.85</v>
      </c>
      <c r="AS428" s="90">
        <v>0.96744659206510686</v>
      </c>
      <c r="AT428" s="91">
        <v>1</v>
      </c>
      <c r="AU428" s="91">
        <v>1</v>
      </c>
      <c r="AV428" s="31">
        <v>0</v>
      </c>
      <c r="AW428" s="252">
        <v>3394</v>
      </c>
      <c r="AX428" s="253">
        <v>6788</v>
      </c>
      <c r="AY428" s="158" t="s">
        <v>35</v>
      </c>
      <c r="AZ428" s="223" t="str">
        <f t="shared" si="158"/>
        <v>No corresponde</v>
      </c>
      <c r="BA428" s="159" t="s">
        <v>35</v>
      </c>
      <c r="BB428" s="31">
        <v>0</v>
      </c>
      <c r="BC428" s="258">
        <v>1</v>
      </c>
      <c r="BD428" s="240">
        <v>3</v>
      </c>
      <c r="BE428" s="31" t="s">
        <v>35</v>
      </c>
      <c r="BF428" s="32" t="s">
        <v>35</v>
      </c>
      <c r="BG428" s="34" t="s">
        <v>35</v>
      </c>
      <c r="BH428" s="83">
        <f t="shared" si="159"/>
        <v>11</v>
      </c>
      <c r="BI428" s="84">
        <f t="shared" si="160"/>
        <v>11</v>
      </c>
      <c r="BK428" s="1">
        <v>1</v>
      </c>
    </row>
    <row r="429" spans="1:63" ht="20.100000000000001" customHeight="1" x14ac:dyDescent="0.25">
      <c r="A429" s="25">
        <v>1110</v>
      </c>
      <c r="B429" s="25">
        <v>150132</v>
      </c>
      <c r="C429" s="25" t="s">
        <v>801</v>
      </c>
      <c r="D429" s="25" t="s">
        <v>535</v>
      </c>
      <c r="E429" s="25" t="s">
        <v>537</v>
      </c>
      <c r="F429" s="26">
        <v>3</v>
      </c>
      <c r="G429" s="26">
        <v>2</v>
      </c>
      <c r="H429" s="100">
        <v>6</v>
      </c>
      <c r="I429" s="102" t="s">
        <v>798</v>
      </c>
      <c r="J429" s="101">
        <v>1</v>
      </c>
      <c r="K429" s="63">
        <v>0</v>
      </c>
      <c r="L429" s="64">
        <v>0</v>
      </c>
      <c r="M429" s="26">
        <v>1138453</v>
      </c>
      <c r="N429" s="68">
        <v>22.04</v>
      </c>
      <c r="O429" s="103">
        <v>0</v>
      </c>
      <c r="P429" s="71">
        <v>0.7343186641777687</v>
      </c>
      <c r="Q429" s="72">
        <v>39107</v>
      </c>
      <c r="R429" s="60">
        <f t="shared" si="153"/>
        <v>0.80931867332941765</v>
      </c>
      <c r="S429" s="108">
        <v>0.90931868553161621</v>
      </c>
      <c r="T429" s="163">
        <v>0</v>
      </c>
      <c r="U429" s="177">
        <f t="shared" si="154"/>
        <v>429</v>
      </c>
      <c r="V429" s="230">
        <v>1000</v>
      </c>
      <c r="W429" s="188">
        <v>1.0811395210551922E-4</v>
      </c>
      <c r="X429" s="183">
        <v>36998</v>
      </c>
      <c r="Y429" s="225">
        <f t="shared" si="155"/>
        <v>9.6536686629128038E-2</v>
      </c>
      <c r="Z429" s="184">
        <v>0.22510811686515808</v>
      </c>
      <c r="AA429" s="152">
        <v>0</v>
      </c>
      <c r="AB429" s="177">
        <f t="shared" si="156"/>
        <v>429</v>
      </c>
      <c r="AC429" s="234">
        <v>1000</v>
      </c>
      <c r="AD429" s="31" t="s">
        <v>35</v>
      </c>
      <c r="AE429" s="32" t="s">
        <v>35</v>
      </c>
      <c r="AF429" s="34" t="s">
        <v>35</v>
      </c>
      <c r="AG429" s="31">
        <v>0</v>
      </c>
      <c r="AH429" s="239">
        <f t="shared" si="157"/>
        <v>15</v>
      </c>
      <c r="AI429" s="240">
        <v>35</v>
      </c>
      <c r="AJ429" s="48">
        <v>0</v>
      </c>
      <c r="AK429" s="246">
        <v>2</v>
      </c>
      <c r="AL429" s="247">
        <v>10</v>
      </c>
      <c r="AM429" s="111">
        <v>0</v>
      </c>
      <c r="AN429" s="172">
        <f t="shared" si="162"/>
        <v>0.36428571428571427</v>
      </c>
      <c r="AO429" s="113">
        <v>0.85</v>
      </c>
      <c r="AP429" s="111">
        <v>0</v>
      </c>
      <c r="AQ429" s="172">
        <f t="shared" si="163"/>
        <v>0.36428571428571427</v>
      </c>
      <c r="AR429" s="113">
        <v>0.85</v>
      </c>
      <c r="AS429" s="90">
        <v>0.81570926143024614</v>
      </c>
      <c r="AT429" s="91">
        <v>0.9</v>
      </c>
      <c r="AU429" s="91">
        <v>0.95</v>
      </c>
      <c r="AV429" s="31">
        <v>0</v>
      </c>
      <c r="AW429" s="252">
        <v>10215</v>
      </c>
      <c r="AX429" s="253">
        <v>20430</v>
      </c>
      <c r="AY429" s="158" t="s">
        <v>35</v>
      </c>
      <c r="AZ429" s="223" t="str">
        <f t="shared" si="158"/>
        <v>No corresponde</v>
      </c>
      <c r="BA429" s="159" t="s">
        <v>35</v>
      </c>
      <c r="BB429" s="31">
        <v>0</v>
      </c>
      <c r="BC429" s="258">
        <v>1</v>
      </c>
      <c r="BD429" s="240">
        <v>3</v>
      </c>
      <c r="BE429" s="31" t="s">
        <v>35</v>
      </c>
      <c r="BF429" s="32" t="s">
        <v>35</v>
      </c>
      <c r="BG429" s="34" t="s">
        <v>35</v>
      </c>
      <c r="BH429" s="83">
        <f t="shared" si="159"/>
        <v>11</v>
      </c>
      <c r="BI429" s="84">
        <f t="shared" si="160"/>
        <v>11</v>
      </c>
      <c r="BK429" s="1">
        <v>1</v>
      </c>
    </row>
    <row r="430" spans="1:63" ht="20.100000000000001" customHeight="1" x14ac:dyDescent="0.25">
      <c r="A430" s="25">
        <v>1113</v>
      </c>
      <c r="B430" s="25">
        <v>150143</v>
      </c>
      <c r="C430" s="25" t="s">
        <v>801</v>
      </c>
      <c r="D430" s="25" t="s">
        <v>535</v>
      </c>
      <c r="E430" s="25" t="s">
        <v>538</v>
      </c>
      <c r="F430" s="26">
        <v>3</v>
      </c>
      <c r="G430" s="26">
        <v>2</v>
      </c>
      <c r="H430" s="100">
        <v>6</v>
      </c>
      <c r="I430" s="102" t="s">
        <v>798</v>
      </c>
      <c r="J430" s="101">
        <v>1</v>
      </c>
      <c r="K430" s="63">
        <v>0</v>
      </c>
      <c r="L430" s="64">
        <v>0</v>
      </c>
      <c r="M430" s="26">
        <v>465735</v>
      </c>
      <c r="N430" s="68">
        <v>20.7</v>
      </c>
      <c r="O430" s="103">
        <v>0</v>
      </c>
      <c r="P430" s="71">
        <v>0.79956616052060736</v>
      </c>
      <c r="Q430" s="72">
        <v>16135</v>
      </c>
      <c r="R430" s="60">
        <f t="shared" si="153"/>
        <v>0.87456616099714901</v>
      </c>
      <c r="S430" s="108">
        <v>0.97456616163253784</v>
      </c>
      <c r="T430" s="163">
        <v>0</v>
      </c>
      <c r="U430" s="177">
        <f t="shared" si="154"/>
        <v>429</v>
      </c>
      <c r="V430" s="230">
        <v>1000</v>
      </c>
      <c r="W430" s="188">
        <v>0</v>
      </c>
      <c r="X430" s="183">
        <v>7635</v>
      </c>
      <c r="Y430" s="225">
        <f t="shared" si="155"/>
        <v>9.6428568874086656E-2</v>
      </c>
      <c r="Z430" s="184">
        <v>0.22499999403953552</v>
      </c>
      <c r="AA430" s="152">
        <v>0</v>
      </c>
      <c r="AB430" s="177">
        <f t="shared" si="156"/>
        <v>429</v>
      </c>
      <c r="AC430" s="234">
        <v>1000</v>
      </c>
      <c r="AD430" s="31" t="s">
        <v>35</v>
      </c>
      <c r="AE430" s="32" t="s">
        <v>35</v>
      </c>
      <c r="AF430" s="34" t="s">
        <v>35</v>
      </c>
      <c r="AG430" s="31">
        <v>0</v>
      </c>
      <c r="AH430" s="239">
        <f t="shared" si="157"/>
        <v>15</v>
      </c>
      <c r="AI430" s="240">
        <v>35</v>
      </c>
      <c r="AJ430" s="48">
        <v>0</v>
      </c>
      <c r="AK430" s="246">
        <v>2</v>
      </c>
      <c r="AL430" s="247">
        <v>10</v>
      </c>
      <c r="AM430" s="111">
        <v>0</v>
      </c>
      <c r="AN430" s="172">
        <f t="shared" si="162"/>
        <v>0.36428571428571427</v>
      </c>
      <c r="AO430" s="113">
        <v>0.85</v>
      </c>
      <c r="AP430" s="111">
        <v>0</v>
      </c>
      <c r="AQ430" s="172">
        <f t="shared" si="163"/>
        <v>0.36428571428571427</v>
      </c>
      <c r="AR430" s="113">
        <v>0.85</v>
      </c>
      <c r="AS430" s="90">
        <v>0.68756348860832972</v>
      </c>
      <c r="AT430" s="91">
        <v>0.8</v>
      </c>
      <c r="AU430" s="91">
        <v>0.9</v>
      </c>
      <c r="AV430" s="31">
        <v>0</v>
      </c>
      <c r="AW430" s="252">
        <v>4514</v>
      </c>
      <c r="AX430" s="253">
        <v>9028</v>
      </c>
      <c r="AY430" s="158" t="s">
        <v>35</v>
      </c>
      <c r="AZ430" s="223" t="str">
        <f t="shared" si="158"/>
        <v>No corresponde</v>
      </c>
      <c r="BA430" s="159" t="s">
        <v>35</v>
      </c>
      <c r="BB430" s="31">
        <v>0</v>
      </c>
      <c r="BC430" s="258">
        <v>1</v>
      </c>
      <c r="BD430" s="240">
        <v>3</v>
      </c>
      <c r="BE430" s="31" t="s">
        <v>35</v>
      </c>
      <c r="BF430" s="32" t="s">
        <v>35</v>
      </c>
      <c r="BG430" s="34" t="s">
        <v>35</v>
      </c>
      <c r="BH430" s="83">
        <f t="shared" si="159"/>
        <v>11</v>
      </c>
      <c r="BI430" s="84">
        <f t="shared" si="160"/>
        <v>11</v>
      </c>
      <c r="BK430" s="1">
        <v>1</v>
      </c>
    </row>
    <row r="431" spans="1:63" ht="20.100000000000001" customHeight="1" x14ac:dyDescent="0.25">
      <c r="A431" s="25">
        <v>1114</v>
      </c>
      <c r="B431" s="25">
        <v>150203</v>
      </c>
      <c r="C431" s="25" t="s">
        <v>802</v>
      </c>
      <c r="D431" s="25" t="s">
        <v>539</v>
      </c>
      <c r="E431" s="25" t="s">
        <v>540</v>
      </c>
      <c r="F431" s="26">
        <v>3</v>
      </c>
      <c r="G431" s="26">
        <v>2</v>
      </c>
      <c r="H431" s="100">
        <v>4</v>
      </c>
      <c r="I431" s="102" t="s">
        <v>795</v>
      </c>
      <c r="J431" s="101">
        <v>3</v>
      </c>
      <c r="K431" s="63">
        <v>0</v>
      </c>
      <c r="L431" s="64">
        <v>0</v>
      </c>
      <c r="M431" s="26">
        <v>19723</v>
      </c>
      <c r="N431" s="68">
        <v>18.57</v>
      </c>
      <c r="O431" s="103">
        <v>36.407342657342653</v>
      </c>
      <c r="P431" s="71">
        <v>0.82978723404255317</v>
      </c>
      <c r="Q431" s="72">
        <v>658</v>
      </c>
      <c r="R431" s="60">
        <f t="shared" si="153"/>
        <v>0.88335867131010015</v>
      </c>
      <c r="S431" s="108">
        <v>0.95478725433349609</v>
      </c>
      <c r="T431" s="163">
        <v>0</v>
      </c>
      <c r="U431" s="177">
        <f t="shared" si="154"/>
        <v>99</v>
      </c>
      <c r="V431" s="230">
        <v>230</v>
      </c>
      <c r="W431" s="188">
        <v>0</v>
      </c>
      <c r="X431" s="183">
        <v>860</v>
      </c>
      <c r="Y431" s="225">
        <f t="shared" si="155"/>
        <v>7.4999998722757616E-2</v>
      </c>
      <c r="Z431" s="184">
        <v>0.17499999701976776</v>
      </c>
      <c r="AA431" s="152">
        <v>0</v>
      </c>
      <c r="AB431" s="177">
        <f t="shared" si="156"/>
        <v>194</v>
      </c>
      <c r="AC431" s="234">
        <v>452</v>
      </c>
      <c r="AD431" s="31" t="s">
        <v>35</v>
      </c>
      <c r="AE431" s="32" t="s">
        <v>35</v>
      </c>
      <c r="AF431" s="34" t="s">
        <v>35</v>
      </c>
      <c r="AG431" s="31">
        <v>0</v>
      </c>
      <c r="AH431" s="239">
        <f t="shared" si="157"/>
        <v>15</v>
      </c>
      <c r="AI431" s="240">
        <v>35</v>
      </c>
      <c r="AJ431" s="48">
        <v>0</v>
      </c>
      <c r="AK431" s="246">
        <v>2</v>
      </c>
      <c r="AL431" s="247">
        <v>10</v>
      </c>
      <c r="AM431" s="31" t="s">
        <v>35</v>
      </c>
      <c r="AN431" s="32" t="s">
        <v>35</v>
      </c>
      <c r="AO431" s="34" t="s">
        <v>35</v>
      </c>
      <c r="AP431" s="31" t="s">
        <v>35</v>
      </c>
      <c r="AQ431" s="32" t="s">
        <v>35</v>
      </c>
      <c r="AR431" s="34" t="s">
        <v>35</v>
      </c>
      <c r="AS431" s="90">
        <v>0.95383347073371805</v>
      </c>
      <c r="AT431" s="91">
        <v>1</v>
      </c>
      <c r="AU431" s="91">
        <v>1</v>
      </c>
      <c r="AV431" s="31">
        <v>0</v>
      </c>
      <c r="AW431" s="252">
        <v>239</v>
      </c>
      <c r="AX431" s="253">
        <v>478</v>
      </c>
      <c r="AY431" s="158" t="s">
        <v>35</v>
      </c>
      <c r="AZ431" s="223" t="str">
        <f t="shared" si="158"/>
        <v>No corresponde</v>
      </c>
      <c r="BA431" s="159" t="s">
        <v>35</v>
      </c>
      <c r="BB431" s="31">
        <v>0</v>
      </c>
      <c r="BC431" s="258">
        <v>1</v>
      </c>
      <c r="BD431" s="240">
        <v>3</v>
      </c>
      <c r="BE431" s="31" t="s">
        <v>35</v>
      </c>
      <c r="BF431" s="32" t="s">
        <v>35</v>
      </c>
      <c r="BG431" s="34" t="s">
        <v>35</v>
      </c>
      <c r="BH431" s="83">
        <f t="shared" si="159"/>
        <v>9</v>
      </c>
      <c r="BI431" s="84">
        <f t="shared" si="160"/>
        <v>9</v>
      </c>
      <c r="BK431" s="1">
        <v>1</v>
      </c>
    </row>
    <row r="432" spans="1:63" ht="20.100000000000001" customHeight="1" x14ac:dyDescent="0.25">
      <c r="A432" s="25">
        <v>1115</v>
      </c>
      <c r="B432" s="25">
        <v>150204</v>
      </c>
      <c r="C432" s="25" t="s">
        <v>802</v>
      </c>
      <c r="D432" s="25" t="s">
        <v>539</v>
      </c>
      <c r="E432" s="25" t="s">
        <v>541</v>
      </c>
      <c r="F432" s="26">
        <v>3</v>
      </c>
      <c r="G432" s="26">
        <v>2</v>
      </c>
      <c r="H432" s="100">
        <v>4</v>
      </c>
      <c r="I432" s="102" t="s">
        <v>795</v>
      </c>
      <c r="J432" s="101">
        <v>3</v>
      </c>
      <c r="K432" s="63">
        <v>0</v>
      </c>
      <c r="L432" s="64">
        <v>0</v>
      </c>
      <c r="M432" s="26">
        <v>22985</v>
      </c>
      <c r="N432" s="68">
        <v>19.329999999999998</v>
      </c>
      <c r="O432" s="103">
        <v>49.137471100835853</v>
      </c>
      <c r="P432" s="71">
        <v>0.87031408308004055</v>
      </c>
      <c r="Q432" s="72">
        <v>987</v>
      </c>
      <c r="R432" s="60">
        <f t="shared" si="153"/>
        <v>0.91732234136294588</v>
      </c>
      <c r="S432" s="108">
        <v>0.98000001907348633</v>
      </c>
      <c r="T432" s="163">
        <v>0</v>
      </c>
      <c r="U432" s="177">
        <f t="shared" si="154"/>
        <v>140</v>
      </c>
      <c r="V432" s="230">
        <v>326</v>
      </c>
      <c r="W432" s="188">
        <v>0</v>
      </c>
      <c r="X432" s="183">
        <v>1237</v>
      </c>
      <c r="Y432" s="225">
        <f t="shared" si="155"/>
        <v>7.4999998722757616E-2</v>
      </c>
      <c r="Z432" s="184">
        <v>0.17499999701976776</v>
      </c>
      <c r="AA432" s="152">
        <v>0</v>
      </c>
      <c r="AB432" s="177">
        <f t="shared" si="156"/>
        <v>270</v>
      </c>
      <c r="AC432" s="234">
        <v>630</v>
      </c>
      <c r="AD432" s="31" t="s">
        <v>35</v>
      </c>
      <c r="AE432" s="32" t="s">
        <v>35</v>
      </c>
      <c r="AF432" s="34" t="s">
        <v>35</v>
      </c>
      <c r="AG432" s="31">
        <v>0</v>
      </c>
      <c r="AH432" s="239">
        <f t="shared" si="157"/>
        <v>15</v>
      </c>
      <c r="AI432" s="240">
        <v>35</v>
      </c>
      <c r="AJ432" s="48">
        <v>0</v>
      </c>
      <c r="AK432" s="246">
        <v>2</v>
      </c>
      <c r="AL432" s="247">
        <v>10</v>
      </c>
      <c r="AM432" s="31" t="s">
        <v>35</v>
      </c>
      <c r="AN432" s="32" t="s">
        <v>35</v>
      </c>
      <c r="AO432" s="34" t="s">
        <v>35</v>
      </c>
      <c r="AP432" s="31" t="s">
        <v>35</v>
      </c>
      <c r="AQ432" s="32" t="s">
        <v>35</v>
      </c>
      <c r="AR432" s="34" t="s">
        <v>35</v>
      </c>
      <c r="AS432" s="90">
        <v>0.52941176470588236</v>
      </c>
      <c r="AT432" s="91">
        <v>0.8</v>
      </c>
      <c r="AU432" s="91">
        <v>0.9</v>
      </c>
      <c r="AV432" s="31">
        <v>0</v>
      </c>
      <c r="AW432" s="252">
        <v>363</v>
      </c>
      <c r="AX432" s="253">
        <v>727</v>
      </c>
      <c r="AY432" s="158" t="s">
        <v>35</v>
      </c>
      <c r="AZ432" s="223" t="str">
        <f t="shared" si="158"/>
        <v>No corresponde</v>
      </c>
      <c r="BA432" s="159" t="s">
        <v>35</v>
      </c>
      <c r="BB432" s="31">
        <v>0</v>
      </c>
      <c r="BC432" s="258">
        <v>1</v>
      </c>
      <c r="BD432" s="240">
        <v>3</v>
      </c>
      <c r="BE432" s="31" t="s">
        <v>35</v>
      </c>
      <c r="BF432" s="32" t="s">
        <v>35</v>
      </c>
      <c r="BG432" s="34" t="s">
        <v>35</v>
      </c>
      <c r="BH432" s="83">
        <f t="shared" si="159"/>
        <v>9</v>
      </c>
      <c r="BI432" s="84">
        <f t="shared" si="160"/>
        <v>9</v>
      </c>
      <c r="BK432" s="1">
        <v>1</v>
      </c>
    </row>
    <row r="433" spans="1:63" ht="20.100000000000001" customHeight="1" x14ac:dyDescent="0.25">
      <c r="A433" s="25">
        <v>1116</v>
      </c>
      <c r="B433" s="25">
        <v>150301</v>
      </c>
      <c r="C433" s="25" t="s">
        <v>802</v>
      </c>
      <c r="D433" s="25" t="s">
        <v>542</v>
      </c>
      <c r="E433" s="25" t="s">
        <v>542</v>
      </c>
      <c r="F433" s="26">
        <v>1</v>
      </c>
      <c r="G433" s="26">
        <v>1</v>
      </c>
      <c r="H433" s="100">
        <v>3</v>
      </c>
      <c r="I433" s="101" t="s">
        <v>796</v>
      </c>
      <c r="J433" s="101">
        <v>3</v>
      </c>
      <c r="K433" s="63">
        <v>0</v>
      </c>
      <c r="L433" s="64">
        <v>0</v>
      </c>
      <c r="M433" s="26">
        <v>2225</v>
      </c>
      <c r="N433" s="68">
        <v>46.08</v>
      </c>
      <c r="O433" s="103">
        <v>100</v>
      </c>
      <c r="P433" s="71">
        <v>0.5490196078431373</v>
      </c>
      <c r="Q433" s="72">
        <v>51</v>
      </c>
      <c r="R433" s="60">
        <f t="shared" si="153"/>
        <v>0.59187674689359693</v>
      </c>
      <c r="S433" s="108">
        <v>0.64901959896087646</v>
      </c>
      <c r="T433" s="163">
        <v>0</v>
      </c>
      <c r="U433" s="177">
        <f t="shared" si="154"/>
        <v>9</v>
      </c>
      <c r="V433" s="230">
        <v>21</v>
      </c>
      <c r="W433" s="188">
        <v>0</v>
      </c>
      <c r="X433" s="183">
        <v>76</v>
      </c>
      <c r="Y433" s="225">
        <f t="shared" si="155"/>
        <v>6.4285716840199056E-2</v>
      </c>
      <c r="Z433" s="184">
        <v>0.15000000596046448</v>
      </c>
      <c r="AA433" s="152">
        <v>0</v>
      </c>
      <c r="AB433" s="177">
        <f t="shared" si="156"/>
        <v>33</v>
      </c>
      <c r="AC433" s="234">
        <v>77</v>
      </c>
      <c r="AD433" s="31" t="s">
        <v>35</v>
      </c>
      <c r="AE433" s="32" t="s">
        <v>35</v>
      </c>
      <c r="AF433" s="34" t="s">
        <v>35</v>
      </c>
      <c r="AG433" s="31">
        <v>0</v>
      </c>
      <c r="AH433" s="239">
        <f t="shared" si="157"/>
        <v>7</v>
      </c>
      <c r="AI433" s="240">
        <v>15</v>
      </c>
      <c r="AJ433" s="48">
        <v>0</v>
      </c>
      <c r="AK433" s="246">
        <v>2</v>
      </c>
      <c r="AL433" s="247">
        <v>10</v>
      </c>
      <c r="AM433" s="111">
        <v>0</v>
      </c>
      <c r="AN433" s="172">
        <f>((AO433-AM433)*3/7)+AM433</f>
        <v>0.36428571428571427</v>
      </c>
      <c r="AO433" s="113">
        <v>0.85</v>
      </c>
      <c r="AP433" s="111">
        <v>0</v>
      </c>
      <c r="AQ433" s="172">
        <f>((AR433-AP433)*3/7)+AP433</f>
        <v>0.36428571428571427</v>
      </c>
      <c r="AR433" s="113">
        <v>0.85</v>
      </c>
      <c r="AS433" s="90">
        <v>0.86746987951807231</v>
      </c>
      <c r="AT433" s="91">
        <v>0.9</v>
      </c>
      <c r="AU433" s="91">
        <v>0.95</v>
      </c>
      <c r="AV433" s="31">
        <v>0</v>
      </c>
      <c r="AW433" s="252">
        <v>143</v>
      </c>
      <c r="AX433" s="253">
        <v>286</v>
      </c>
      <c r="AY433" s="158">
        <v>0</v>
      </c>
      <c r="AZ433" s="176">
        <f t="shared" si="158"/>
        <v>0</v>
      </c>
      <c r="BA433" s="159">
        <v>1</v>
      </c>
      <c r="BB433" s="31">
        <v>0</v>
      </c>
      <c r="BC433" s="258">
        <v>1</v>
      </c>
      <c r="BD433" s="240">
        <v>3</v>
      </c>
      <c r="BE433" s="31" t="s">
        <v>35</v>
      </c>
      <c r="BF433" s="32" t="s">
        <v>35</v>
      </c>
      <c r="BG433" s="34" t="s">
        <v>35</v>
      </c>
      <c r="BH433" s="83">
        <f t="shared" si="159"/>
        <v>11</v>
      </c>
      <c r="BI433" s="84">
        <f t="shared" si="160"/>
        <v>12</v>
      </c>
      <c r="BK433" s="1">
        <v>1</v>
      </c>
    </row>
    <row r="434" spans="1:63" ht="20.100000000000001" customHeight="1" x14ac:dyDescent="0.25">
      <c r="A434" s="25">
        <v>1117</v>
      </c>
      <c r="B434" s="25">
        <v>150302</v>
      </c>
      <c r="C434" s="25" t="s">
        <v>802</v>
      </c>
      <c r="D434" s="25" t="s">
        <v>542</v>
      </c>
      <c r="E434" s="25" t="s">
        <v>543</v>
      </c>
      <c r="F434" s="26">
        <v>1</v>
      </c>
      <c r="G434" s="26">
        <v>1</v>
      </c>
      <c r="H434" s="100">
        <v>3</v>
      </c>
      <c r="I434" s="101" t="s">
        <v>796</v>
      </c>
      <c r="J434" s="101">
        <v>3</v>
      </c>
      <c r="K434" s="63">
        <v>0</v>
      </c>
      <c r="L434" s="64">
        <v>0</v>
      </c>
      <c r="M434" s="26">
        <v>791</v>
      </c>
      <c r="N434" s="68">
        <v>51.29</v>
      </c>
      <c r="O434" s="103">
        <v>100</v>
      </c>
      <c r="P434" s="71">
        <v>0.42857142857142855</v>
      </c>
      <c r="Q434" s="72">
        <v>21</v>
      </c>
      <c r="R434" s="60">
        <f t="shared" si="153"/>
        <v>0.47142857069871863</v>
      </c>
      <c r="S434" s="108">
        <v>0.52857142686843872</v>
      </c>
      <c r="T434" s="163">
        <v>0</v>
      </c>
      <c r="U434" s="177">
        <f t="shared" si="154"/>
        <v>4</v>
      </c>
      <c r="V434" s="230">
        <v>9</v>
      </c>
      <c r="W434" s="188">
        <v>0</v>
      </c>
      <c r="X434" s="183">
        <v>34</v>
      </c>
      <c r="Y434" s="225">
        <f t="shared" si="155"/>
        <v>6.4285716840199056E-2</v>
      </c>
      <c r="Z434" s="184">
        <v>0.15000000596046448</v>
      </c>
      <c r="AA434" s="152">
        <v>0</v>
      </c>
      <c r="AB434" s="177">
        <f t="shared" si="156"/>
        <v>14</v>
      </c>
      <c r="AC434" s="234">
        <v>32</v>
      </c>
      <c r="AD434" s="155">
        <v>0</v>
      </c>
      <c r="AE434" s="221">
        <f t="shared" si="161"/>
        <v>2.142857142857143E-3</v>
      </c>
      <c r="AF434" s="222">
        <v>5.0000000000000001E-3</v>
      </c>
      <c r="AG434" s="31">
        <v>0</v>
      </c>
      <c r="AH434" s="239">
        <f t="shared" si="157"/>
        <v>3</v>
      </c>
      <c r="AI434" s="240">
        <v>5</v>
      </c>
      <c r="AJ434" s="48">
        <v>0</v>
      </c>
      <c r="AK434" s="246">
        <v>2</v>
      </c>
      <c r="AL434" s="247">
        <v>10</v>
      </c>
      <c r="AM434" s="31" t="s">
        <v>35</v>
      </c>
      <c r="AN434" s="32" t="s">
        <v>35</v>
      </c>
      <c r="AO434" s="34" t="s">
        <v>35</v>
      </c>
      <c r="AP434" s="31" t="s">
        <v>35</v>
      </c>
      <c r="AQ434" s="32" t="s">
        <v>35</v>
      </c>
      <c r="AR434" s="34" t="s">
        <v>35</v>
      </c>
      <c r="AS434" s="90">
        <v>0.96875</v>
      </c>
      <c r="AT434" s="91">
        <v>1</v>
      </c>
      <c r="AU434" s="91">
        <v>1</v>
      </c>
      <c r="AV434" s="31">
        <v>0</v>
      </c>
      <c r="AW434" s="252">
        <v>74</v>
      </c>
      <c r="AX434" s="253">
        <v>149</v>
      </c>
      <c r="AY434" s="158">
        <v>0</v>
      </c>
      <c r="AZ434" s="176">
        <f t="shared" si="158"/>
        <v>0</v>
      </c>
      <c r="BA434" s="159">
        <v>1</v>
      </c>
      <c r="BB434" s="31">
        <v>0</v>
      </c>
      <c r="BC434" s="258">
        <v>1</v>
      </c>
      <c r="BD434" s="240">
        <v>3</v>
      </c>
      <c r="BE434" s="31" t="s">
        <v>35</v>
      </c>
      <c r="BF434" s="32" t="s">
        <v>35</v>
      </c>
      <c r="BG434" s="34" t="s">
        <v>35</v>
      </c>
      <c r="BH434" s="83">
        <f t="shared" si="159"/>
        <v>10</v>
      </c>
      <c r="BI434" s="84">
        <f t="shared" si="160"/>
        <v>11</v>
      </c>
      <c r="BK434" s="1">
        <v>1</v>
      </c>
    </row>
    <row r="435" spans="1:63" ht="20.100000000000001" customHeight="1" x14ac:dyDescent="0.25">
      <c r="A435" s="25">
        <v>1121</v>
      </c>
      <c r="B435" s="25">
        <v>150401</v>
      </c>
      <c r="C435" s="25" t="s">
        <v>802</v>
      </c>
      <c r="D435" s="25" t="s">
        <v>544</v>
      </c>
      <c r="E435" s="25" t="s">
        <v>544</v>
      </c>
      <c r="F435" s="26">
        <v>2</v>
      </c>
      <c r="G435" s="26">
        <v>1</v>
      </c>
      <c r="H435" s="100">
        <v>5</v>
      </c>
      <c r="I435" s="102" t="s">
        <v>797</v>
      </c>
      <c r="J435" s="101">
        <v>4</v>
      </c>
      <c r="K435" s="63">
        <v>0</v>
      </c>
      <c r="L435" s="64">
        <v>1</v>
      </c>
      <c r="M435" s="26">
        <v>2855</v>
      </c>
      <c r="N435" s="68">
        <v>24.16</v>
      </c>
      <c r="O435" s="103">
        <v>100</v>
      </c>
      <c r="P435" s="71">
        <v>0.52564102564102566</v>
      </c>
      <c r="Q435" s="72">
        <v>78</v>
      </c>
      <c r="R435" s="60">
        <f t="shared" si="153"/>
        <v>0.58992672905380472</v>
      </c>
      <c r="S435" s="108">
        <v>0.67564100027084351</v>
      </c>
      <c r="T435" s="163">
        <v>0</v>
      </c>
      <c r="U435" s="177">
        <f t="shared" si="154"/>
        <v>15</v>
      </c>
      <c r="V435" s="230">
        <v>35</v>
      </c>
      <c r="W435" s="188">
        <v>0</v>
      </c>
      <c r="X435" s="183">
        <v>103</v>
      </c>
      <c r="Y435" s="225">
        <f t="shared" si="155"/>
        <v>8.5714286991528096E-2</v>
      </c>
      <c r="Z435" s="184">
        <v>0.20000000298023224</v>
      </c>
      <c r="AA435" s="152">
        <v>0</v>
      </c>
      <c r="AB435" s="177">
        <f t="shared" si="156"/>
        <v>31</v>
      </c>
      <c r="AC435" s="234">
        <v>72</v>
      </c>
      <c r="AD435" s="31" t="s">
        <v>35</v>
      </c>
      <c r="AE435" s="32" t="s">
        <v>35</v>
      </c>
      <c r="AF435" s="34" t="s">
        <v>35</v>
      </c>
      <c r="AG435" s="31">
        <v>0</v>
      </c>
      <c r="AH435" s="239">
        <f t="shared" si="157"/>
        <v>7</v>
      </c>
      <c r="AI435" s="240">
        <v>15</v>
      </c>
      <c r="AJ435" s="48">
        <v>0</v>
      </c>
      <c r="AK435" s="246">
        <v>6</v>
      </c>
      <c r="AL435" s="247">
        <v>14</v>
      </c>
      <c r="AM435" s="111">
        <v>0</v>
      </c>
      <c r="AN435" s="172">
        <f>((AO435-AM435)*3/7)+AM435</f>
        <v>0.36428571428571427</v>
      </c>
      <c r="AO435" s="113">
        <v>0.85</v>
      </c>
      <c r="AP435" s="111">
        <v>0</v>
      </c>
      <c r="AQ435" s="172">
        <f>((AR435-AP435)*3/7)+AP435</f>
        <v>0.36428571428571427</v>
      </c>
      <c r="AR435" s="113">
        <v>0.85</v>
      </c>
      <c r="AS435" s="90">
        <v>0.8188405797101449</v>
      </c>
      <c r="AT435" s="91">
        <v>0.9</v>
      </c>
      <c r="AU435" s="91">
        <v>0.95</v>
      </c>
      <c r="AV435" s="31">
        <v>0</v>
      </c>
      <c r="AW435" s="252">
        <v>129</v>
      </c>
      <c r="AX435" s="253">
        <v>258</v>
      </c>
      <c r="AY435" s="158">
        <v>0</v>
      </c>
      <c r="AZ435" s="176">
        <f t="shared" si="158"/>
        <v>0</v>
      </c>
      <c r="BA435" s="159">
        <v>1</v>
      </c>
      <c r="BB435" s="31">
        <v>0</v>
      </c>
      <c r="BC435" s="258">
        <v>1</v>
      </c>
      <c r="BD435" s="240">
        <v>3</v>
      </c>
      <c r="BE435" s="31" t="s">
        <v>35</v>
      </c>
      <c r="BF435" s="32" t="s">
        <v>35</v>
      </c>
      <c r="BG435" s="34" t="s">
        <v>35</v>
      </c>
      <c r="BH435" s="83">
        <f t="shared" si="159"/>
        <v>11</v>
      </c>
      <c r="BI435" s="84">
        <f t="shared" si="160"/>
        <v>12</v>
      </c>
      <c r="BK435" s="1">
        <v>1</v>
      </c>
    </row>
    <row r="436" spans="1:63" ht="20.100000000000001" customHeight="1" x14ac:dyDescent="0.25">
      <c r="A436" s="25">
        <v>1125</v>
      </c>
      <c r="B436" s="25">
        <v>150405</v>
      </c>
      <c r="C436" s="25" t="s">
        <v>802</v>
      </c>
      <c r="D436" s="25" t="s">
        <v>544</v>
      </c>
      <c r="E436" s="25" t="s">
        <v>545</v>
      </c>
      <c r="F436" s="26">
        <v>2</v>
      </c>
      <c r="G436" s="26">
        <v>1</v>
      </c>
      <c r="H436" s="100">
        <v>5</v>
      </c>
      <c r="I436" s="102" t="s">
        <v>797</v>
      </c>
      <c r="J436" s="101">
        <v>3</v>
      </c>
      <c r="K436" s="63">
        <v>0</v>
      </c>
      <c r="L436" s="64">
        <v>0</v>
      </c>
      <c r="M436" s="26">
        <v>890</v>
      </c>
      <c r="N436" s="68">
        <v>30.17</v>
      </c>
      <c r="O436" s="103">
        <v>100</v>
      </c>
      <c r="P436" s="71">
        <v>0.3</v>
      </c>
      <c r="Q436" s="72">
        <v>10</v>
      </c>
      <c r="R436" s="60">
        <f t="shared" si="153"/>
        <v>0.36428570917674474</v>
      </c>
      <c r="S436" s="108">
        <v>0.44999998807907104</v>
      </c>
      <c r="T436" s="163">
        <v>0</v>
      </c>
      <c r="U436" s="177">
        <f t="shared" si="154"/>
        <v>3</v>
      </c>
      <c r="V436" s="230">
        <v>5</v>
      </c>
      <c r="W436" s="188">
        <v>0</v>
      </c>
      <c r="X436" s="183">
        <v>14</v>
      </c>
      <c r="Y436" s="225">
        <f t="shared" si="155"/>
        <v>8.5714286991528096E-2</v>
      </c>
      <c r="Z436" s="184">
        <v>0.20000000298023224</v>
      </c>
      <c r="AA436" s="152">
        <v>0</v>
      </c>
      <c r="AB436" s="177">
        <f t="shared" si="156"/>
        <v>9</v>
      </c>
      <c r="AC436" s="234">
        <v>21</v>
      </c>
      <c r="AD436" s="31" t="s">
        <v>35</v>
      </c>
      <c r="AE436" s="32" t="s">
        <v>35</v>
      </c>
      <c r="AF436" s="34" t="s">
        <v>35</v>
      </c>
      <c r="AG436" s="31">
        <v>0</v>
      </c>
      <c r="AH436" s="239">
        <f t="shared" si="157"/>
        <v>3</v>
      </c>
      <c r="AI436" s="240">
        <v>5</v>
      </c>
      <c r="AJ436" s="48">
        <v>0</v>
      </c>
      <c r="AK436" s="246">
        <v>6</v>
      </c>
      <c r="AL436" s="247">
        <v>14</v>
      </c>
      <c r="AM436" s="31" t="s">
        <v>35</v>
      </c>
      <c r="AN436" s="32" t="s">
        <v>35</v>
      </c>
      <c r="AO436" s="34" t="s">
        <v>35</v>
      </c>
      <c r="AP436" s="31" t="s">
        <v>35</v>
      </c>
      <c r="AQ436" s="32" t="s">
        <v>35</v>
      </c>
      <c r="AR436" s="34" t="s">
        <v>35</v>
      </c>
      <c r="AS436" s="90">
        <v>0.95652173913043481</v>
      </c>
      <c r="AT436" s="91">
        <v>1</v>
      </c>
      <c r="AU436" s="91">
        <v>1</v>
      </c>
      <c r="AV436" s="31">
        <v>0</v>
      </c>
      <c r="AW436" s="252">
        <v>85</v>
      </c>
      <c r="AX436" s="253">
        <v>171</v>
      </c>
      <c r="AY436" s="158">
        <v>0</v>
      </c>
      <c r="AZ436" s="176">
        <f t="shared" si="158"/>
        <v>0</v>
      </c>
      <c r="BA436" s="159">
        <v>1</v>
      </c>
      <c r="BB436" s="31">
        <v>0</v>
      </c>
      <c r="BC436" s="258">
        <v>1</v>
      </c>
      <c r="BD436" s="240">
        <v>3</v>
      </c>
      <c r="BE436" s="31" t="s">
        <v>35</v>
      </c>
      <c r="BF436" s="32" t="s">
        <v>35</v>
      </c>
      <c r="BG436" s="34" t="s">
        <v>35</v>
      </c>
      <c r="BH436" s="83">
        <f t="shared" si="159"/>
        <v>9</v>
      </c>
      <c r="BI436" s="84">
        <f t="shared" si="160"/>
        <v>10</v>
      </c>
      <c r="BK436" s="1">
        <v>1</v>
      </c>
    </row>
    <row r="437" spans="1:63" ht="20.100000000000001" customHeight="1" x14ac:dyDescent="0.25">
      <c r="A437" s="25">
        <v>1127</v>
      </c>
      <c r="B437" s="25">
        <v>150508</v>
      </c>
      <c r="C437" s="25" t="s">
        <v>802</v>
      </c>
      <c r="D437" s="25" t="s">
        <v>546</v>
      </c>
      <c r="E437" s="25" t="s">
        <v>547</v>
      </c>
      <c r="F437" s="26">
        <v>3</v>
      </c>
      <c r="G437" s="26">
        <v>1</v>
      </c>
      <c r="H437" s="100">
        <v>5</v>
      </c>
      <c r="I437" s="102" t="s">
        <v>797</v>
      </c>
      <c r="J437" s="101">
        <v>2</v>
      </c>
      <c r="K437" s="63">
        <v>0</v>
      </c>
      <c r="L437" s="64">
        <v>0</v>
      </c>
      <c r="M437" s="26">
        <v>4845</v>
      </c>
      <c r="N437" s="68">
        <v>22.26</v>
      </c>
      <c r="O437" s="103">
        <v>100</v>
      </c>
      <c r="P437" s="71">
        <v>0.53508771929824561</v>
      </c>
      <c r="Q437" s="72">
        <v>114</v>
      </c>
      <c r="R437" s="60">
        <f t="shared" si="153"/>
        <v>0.59937344263669545</v>
      </c>
      <c r="S437" s="108">
        <v>0.68508774042129517</v>
      </c>
      <c r="T437" s="163">
        <v>0</v>
      </c>
      <c r="U437" s="177">
        <f t="shared" si="154"/>
        <v>17</v>
      </c>
      <c r="V437" s="230">
        <v>38</v>
      </c>
      <c r="W437" s="188">
        <v>0</v>
      </c>
      <c r="X437" s="183">
        <v>151</v>
      </c>
      <c r="Y437" s="225">
        <f t="shared" si="155"/>
        <v>8.5714286991528096E-2</v>
      </c>
      <c r="Z437" s="184">
        <v>0.20000000298023224</v>
      </c>
      <c r="AA437" s="152">
        <v>0</v>
      </c>
      <c r="AB437" s="177">
        <f t="shared" si="156"/>
        <v>48</v>
      </c>
      <c r="AC437" s="234">
        <v>110</v>
      </c>
      <c r="AD437" s="31" t="s">
        <v>35</v>
      </c>
      <c r="AE437" s="32" t="s">
        <v>35</v>
      </c>
      <c r="AF437" s="34" t="s">
        <v>35</v>
      </c>
      <c r="AG437" s="31">
        <v>0</v>
      </c>
      <c r="AH437" s="239">
        <f t="shared" si="157"/>
        <v>11</v>
      </c>
      <c r="AI437" s="240">
        <v>25</v>
      </c>
      <c r="AJ437" s="48">
        <v>0</v>
      </c>
      <c r="AK437" s="246">
        <v>2</v>
      </c>
      <c r="AL437" s="247">
        <v>10</v>
      </c>
      <c r="AM437" s="31" t="s">
        <v>35</v>
      </c>
      <c r="AN437" s="32" t="s">
        <v>35</v>
      </c>
      <c r="AO437" s="34" t="s">
        <v>35</v>
      </c>
      <c r="AP437" s="31" t="s">
        <v>35</v>
      </c>
      <c r="AQ437" s="32" t="s">
        <v>35</v>
      </c>
      <c r="AR437" s="34" t="s">
        <v>35</v>
      </c>
      <c r="AS437" s="90">
        <v>0.87579617834394907</v>
      </c>
      <c r="AT437" s="91">
        <v>0.9</v>
      </c>
      <c r="AU437" s="91">
        <v>0.95</v>
      </c>
      <c r="AV437" s="31">
        <v>0</v>
      </c>
      <c r="AW437" s="252">
        <v>170</v>
      </c>
      <c r="AX437" s="253">
        <v>341</v>
      </c>
      <c r="AY437" s="158" t="s">
        <v>35</v>
      </c>
      <c r="AZ437" s="223" t="str">
        <f t="shared" si="158"/>
        <v>No corresponde</v>
      </c>
      <c r="BA437" s="159" t="s">
        <v>35</v>
      </c>
      <c r="BB437" s="31">
        <v>0</v>
      </c>
      <c r="BC437" s="258">
        <v>1</v>
      </c>
      <c r="BD437" s="240">
        <v>3</v>
      </c>
      <c r="BE437" s="31" t="s">
        <v>35</v>
      </c>
      <c r="BF437" s="32" t="s">
        <v>35</v>
      </c>
      <c r="BG437" s="34" t="s">
        <v>35</v>
      </c>
      <c r="BH437" s="83">
        <f t="shared" si="159"/>
        <v>9</v>
      </c>
      <c r="BI437" s="84">
        <f t="shared" si="160"/>
        <v>9</v>
      </c>
      <c r="BK437" s="1">
        <v>1</v>
      </c>
    </row>
    <row r="438" spans="1:63" ht="20.100000000000001" customHeight="1" x14ac:dyDescent="0.25">
      <c r="A438" s="25">
        <v>1130</v>
      </c>
      <c r="B438" s="25">
        <v>150512</v>
      </c>
      <c r="C438" s="25" t="s">
        <v>802</v>
      </c>
      <c r="D438" s="25" t="s">
        <v>546</v>
      </c>
      <c r="E438" s="25" t="s">
        <v>548</v>
      </c>
      <c r="F438" s="26">
        <v>3</v>
      </c>
      <c r="G438" s="26">
        <v>1</v>
      </c>
      <c r="H438" s="100">
        <v>4</v>
      </c>
      <c r="I438" s="102" t="s">
        <v>795</v>
      </c>
      <c r="J438" s="101">
        <v>4</v>
      </c>
      <c r="K438" s="63">
        <v>1</v>
      </c>
      <c r="L438" s="64">
        <v>1</v>
      </c>
      <c r="M438" s="26">
        <v>15579</v>
      </c>
      <c r="N438" s="68">
        <v>21.17</v>
      </c>
      <c r="O438" s="103">
        <v>38.581882412313902</v>
      </c>
      <c r="P438" s="71">
        <v>0.69986357435197821</v>
      </c>
      <c r="Q438" s="72">
        <v>733</v>
      </c>
      <c r="R438" s="60">
        <f t="shared" si="153"/>
        <v>0.75343499379277901</v>
      </c>
      <c r="S438" s="108">
        <v>0.82486355304718018</v>
      </c>
      <c r="T438" s="163">
        <v>0</v>
      </c>
      <c r="U438" s="177">
        <f t="shared" si="154"/>
        <v>154</v>
      </c>
      <c r="V438" s="230">
        <v>359</v>
      </c>
      <c r="W438" s="188">
        <v>0</v>
      </c>
      <c r="X438" s="183">
        <v>1093</v>
      </c>
      <c r="Y438" s="225">
        <f t="shared" si="155"/>
        <v>7.4999998722757616E-2</v>
      </c>
      <c r="Z438" s="184">
        <v>0.17499999701976776</v>
      </c>
      <c r="AA438" s="152">
        <v>0</v>
      </c>
      <c r="AB438" s="177">
        <f t="shared" si="156"/>
        <v>188</v>
      </c>
      <c r="AC438" s="234">
        <v>437</v>
      </c>
      <c r="AD438" s="31" t="s">
        <v>35</v>
      </c>
      <c r="AE438" s="32" t="s">
        <v>35</v>
      </c>
      <c r="AF438" s="34" t="s">
        <v>35</v>
      </c>
      <c r="AG438" s="31">
        <v>0</v>
      </c>
      <c r="AH438" s="239">
        <f t="shared" si="157"/>
        <v>11</v>
      </c>
      <c r="AI438" s="240">
        <v>25</v>
      </c>
      <c r="AJ438" s="48">
        <v>0</v>
      </c>
      <c r="AK438" s="246">
        <v>6</v>
      </c>
      <c r="AL438" s="247">
        <v>14</v>
      </c>
      <c r="AM438" s="31" t="s">
        <v>35</v>
      </c>
      <c r="AN438" s="32" t="s">
        <v>35</v>
      </c>
      <c r="AO438" s="34" t="s">
        <v>35</v>
      </c>
      <c r="AP438" s="31" t="s">
        <v>35</v>
      </c>
      <c r="AQ438" s="32" t="s">
        <v>35</v>
      </c>
      <c r="AR438" s="34" t="s">
        <v>35</v>
      </c>
      <c r="AS438" s="90">
        <v>0.92149866190900986</v>
      </c>
      <c r="AT438" s="91">
        <v>0.95</v>
      </c>
      <c r="AU438" s="91">
        <v>1</v>
      </c>
      <c r="AV438" s="31">
        <v>0</v>
      </c>
      <c r="AW438" s="252">
        <v>295</v>
      </c>
      <c r="AX438" s="253">
        <v>590</v>
      </c>
      <c r="AY438" s="158">
        <v>0</v>
      </c>
      <c r="AZ438" s="176">
        <f t="shared" si="158"/>
        <v>0</v>
      </c>
      <c r="BA438" s="159">
        <v>1</v>
      </c>
      <c r="BB438" s="31">
        <v>0</v>
      </c>
      <c r="BC438" s="258">
        <v>1</v>
      </c>
      <c r="BD438" s="240">
        <v>3</v>
      </c>
      <c r="BE438" s="31" t="s">
        <v>35</v>
      </c>
      <c r="BF438" s="32" t="s">
        <v>35</v>
      </c>
      <c r="BG438" s="34" t="s">
        <v>35</v>
      </c>
      <c r="BH438" s="83">
        <f t="shared" si="159"/>
        <v>9</v>
      </c>
      <c r="BI438" s="84">
        <f t="shared" si="160"/>
        <v>10</v>
      </c>
      <c r="BK438" s="1">
        <v>1</v>
      </c>
    </row>
    <row r="439" spans="1:63" ht="20.100000000000001" customHeight="1" x14ac:dyDescent="0.25">
      <c r="A439" s="25">
        <v>1131</v>
      </c>
      <c r="B439" s="25">
        <v>150514</v>
      </c>
      <c r="C439" s="25" t="s">
        <v>802</v>
      </c>
      <c r="D439" s="25" t="s">
        <v>546</v>
      </c>
      <c r="E439" s="25" t="s">
        <v>92</v>
      </c>
      <c r="F439" s="26">
        <v>4</v>
      </c>
      <c r="G439" s="26">
        <v>2</v>
      </c>
      <c r="H439" s="100">
        <v>4</v>
      </c>
      <c r="I439" s="102" t="s">
        <v>795</v>
      </c>
      <c r="J439" s="101">
        <v>4</v>
      </c>
      <c r="K439" s="63">
        <v>1</v>
      </c>
      <c r="L439" s="64">
        <v>1</v>
      </c>
      <c r="M439" s="26">
        <v>13213</v>
      </c>
      <c r="N439" s="68">
        <v>17.260000000000002</v>
      </c>
      <c r="O439" s="103">
        <v>34.015852047556145</v>
      </c>
      <c r="P439" s="71">
        <v>0.66787003610108309</v>
      </c>
      <c r="Q439" s="72">
        <v>554</v>
      </c>
      <c r="R439" s="60">
        <f t="shared" si="153"/>
        <v>0.7214414683612983</v>
      </c>
      <c r="S439" s="108">
        <v>0.79287004470825195</v>
      </c>
      <c r="T439" s="163">
        <v>0</v>
      </c>
      <c r="U439" s="177">
        <f t="shared" si="154"/>
        <v>92</v>
      </c>
      <c r="V439" s="230">
        <v>213</v>
      </c>
      <c r="W439" s="188">
        <v>1.2224938875305623E-3</v>
      </c>
      <c r="X439" s="183">
        <v>818</v>
      </c>
      <c r="Y439" s="225">
        <f t="shared" si="155"/>
        <v>7.6222491486065053E-2</v>
      </c>
      <c r="Z439" s="184">
        <v>0.17622248828411102</v>
      </c>
      <c r="AA439" s="152">
        <v>0</v>
      </c>
      <c r="AB439" s="177">
        <f t="shared" si="156"/>
        <v>143</v>
      </c>
      <c r="AC439" s="234">
        <v>333</v>
      </c>
      <c r="AD439" s="31" t="s">
        <v>35</v>
      </c>
      <c r="AE439" s="32" t="s">
        <v>35</v>
      </c>
      <c r="AF439" s="34" t="s">
        <v>35</v>
      </c>
      <c r="AG439" s="31">
        <v>0</v>
      </c>
      <c r="AH439" s="239">
        <f t="shared" si="157"/>
        <v>15</v>
      </c>
      <c r="AI439" s="240">
        <v>35</v>
      </c>
      <c r="AJ439" s="48">
        <v>0</v>
      </c>
      <c r="AK439" s="246">
        <v>6</v>
      </c>
      <c r="AL439" s="247">
        <v>14</v>
      </c>
      <c r="AM439" s="31" t="s">
        <v>35</v>
      </c>
      <c r="AN439" s="32" t="s">
        <v>35</v>
      </c>
      <c r="AO439" s="34" t="s">
        <v>35</v>
      </c>
      <c r="AP439" s="31" t="s">
        <v>35</v>
      </c>
      <c r="AQ439" s="32" t="s">
        <v>35</v>
      </c>
      <c r="AR439" s="34" t="s">
        <v>35</v>
      </c>
      <c r="AS439" s="90">
        <v>0.8512241054613936</v>
      </c>
      <c r="AT439" s="91">
        <v>0.9</v>
      </c>
      <c r="AU439" s="91">
        <v>0.95</v>
      </c>
      <c r="AV439" s="31">
        <v>0</v>
      </c>
      <c r="AW439" s="252">
        <v>229</v>
      </c>
      <c r="AX439" s="253">
        <v>459</v>
      </c>
      <c r="AY439" s="158">
        <v>0</v>
      </c>
      <c r="AZ439" s="176">
        <f t="shared" si="158"/>
        <v>0</v>
      </c>
      <c r="BA439" s="159">
        <v>1</v>
      </c>
      <c r="BB439" s="31">
        <v>0</v>
      </c>
      <c r="BC439" s="258">
        <v>1</v>
      </c>
      <c r="BD439" s="240">
        <v>3</v>
      </c>
      <c r="BE439" s="31" t="s">
        <v>35</v>
      </c>
      <c r="BF439" s="32" t="s">
        <v>35</v>
      </c>
      <c r="BG439" s="34" t="s">
        <v>35</v>
      </c>
      <c r="BH439" s="83">
        <f t="shared" si="159"/>
        <v>9</v>
      </c>
      <c r="BI439" s="84">
        <f t="shared" si="160"/>
        <v>10</v>
      </c>
      <c r="BK439" s="1">
        <v>1</v>
      </c>
    </row>
    <row r="440" spans="1:63" ht="20.100000000000001" customHeight="1" x14ac:dyDescent="0.25">
      <c r="A440" s="25">
        <v>1134</v>
      </c>
      <c r="B440" s="25">
        <v>150603</v>
      </c>
      <c r="C440" s="25" t="s">
        <v>802</v>
      </c>
      <c r="D440" s="25" t="s">
        <v>549</v>
      </c>
      <c r="E440" s="25" t="s">
        <v>550</v>
      </c>
      <c r="F440" s="26">
        <v>4</v>
      </c>
      <c r="G440" s="26">
        <v>2</v>
      </c>
      <c r="H440" s="100">
        <v>5</v>
      </c>
      <c r="I440" s="102" t="s">
        <v>797</v>
      </c>
      <c r="J440" s="101">
        <v>2</v>
      </c>
      <c r="K440" s="63">
        <v>0</v>
      </c>
      <c r="L440" s="64">
        <v>0</v>
      </c>
      <c r="M440" s="26">
        <v>1117</v>
      </c>
      <c r="N440" s="68">
        <v>17.518630000000002</v>
      </c>
      <c r="O440" s="103">
        <v>100</v>
      </c>
      <c r="P440" s="71">
        <v>0.55555555555555558</v>
      </c>
      <c r="Q440" s="72">
        <v>9</v>
      </c>
      <c r="R440" s="60">
        <f t="shared" si="153"/>
        <v>0.61984127097659647</v>
      </c>
      <c r="S440" s="108">
        <v>0.70555555820465088</v>
      </c>
      <c r="T440" s="163">
        <v>0</v>
      </c>
      <c r="U440" s="177">
        <f t="shared" si="154"/>
        <v>3</v>
      </c>
      <c r="V440" s="230">
        <v>5</v>
      </c>
      <c r="W440" s="188">
        <v>0</v>
      </c>
      <c r="X440" s="183">
        <v>20</v>
      </c>
      <c r="Y440" s="225">
        <f t="shared" si="155"/>
        <v>8.5714286991528096E-2</v>
      </c>
      <c r="Z440" s="184">
        <v>0.20000000298023224</v>
      </c>
      <c r="AA440" s="152">
        <v>0</v>
      </c>
      <c r="AB440" s="177">
        <f t="shared" si="156"/>
        <v>8</v>
      </c>
      <c r="AC440" s="234">
        <v>17</v>
      </c>
      <c r="AD440" s="31" t="s">
        <v>35</v>
      </c>
      <c r="AE440" s="32" t="s">
        <v>35</v>
      </c>
      <c r="AF440" s="34" t="s">
        <v>35</v>
      </c>
      <c r="AG440" s="31">
        <v>0</v>
      </c>
      <c r="AH440" s="239">
        <f t="shared" si="157"/>
        <v>3</v>
      </c>
      <c r="AI440" s="240">
        <v>5</v>
      </c>
      <c r="AJ440" s="48">
        <v>0</v>
      </c>
      <c r="AK440" s="246">
        <v>2</v>
      </c>
      <c r="AL440" s="247">
        <v>10</v>
      </c>
      <c r="AM440" s="31" t="s">
        <v>35</v>
      </c>
      <c r="AN440" s="32" t="s">
        <v>35</v>
      </c>
      <c r="AO440" s="34" t="s">
        <v>35</v>
      </c>
      <c r="AP440" s="31" t="s">
        <v>35</v>
      </c>
      <c r="AQ440" s="32" t="s">
        <v>35</v>
      </c>
      <c r="AR440" s="34" t="s">
        <v>35</v>
      </c>
      <c r="AS440" s="90">
        <v>0.78034682080924855</v>
      </c>
      <c r="AT440" s="91">
        <v>0.8</v>
      </c>
      <c r="AU440" s="91">
        <v>0.9</v>
      </c>
      <c r="AV440" s="31">
        <v>0</v>
      </c>
      <c r="AW440" s="252">
        <v>70</v>
      </c>
      <c r="AX440" s="253">
        <v>140</v>
      </c>
      <c r="AY440" s="158">
        <v>0</v>
      </c>
      <c r="AZ440" s="176">
        <f t="shared" si="158"/>
        <v>0</v>
      </c>
      <c r="BA440" s="159">
        <v>1</v>
      </c>
      <c r="BB440" s="31">
        <v>0</v>
      </c>
      <c r="BC440" s="258">
        <v>1</v>
      </c>
      <c r="BD440" s="240">
        <v>3</v>
      </c>
      <c r="BE440" s="31" t="s">
        <v>35</v>
      </c>
      <c r="BF440" s="32" t="s">
        <v>35</v>
      </c>
      <c r="BG440" s="34" t="s">
        <v>35</v>
      </c>
      <c r="BH440" s="83">
        <f t="shared" si="159"/>
        <v>9</v>
      </c>
      <c r="BI440" s="84">
        <f t="shared" si="160"/>
        <v>10</v>
      </c>
      <c r="BK440" s="1">
        <v>1</v>
      </c>
    </row>
    <row r="441" spans="1:63" ht="20.100000000000001" customHeight="1" x14ac:dyDescent="0.25">
      <c r="A441" s="25">
        <v>1135</v>
      </c>
      <c r="B441" s="25">
        <v>150604</v>
      </c>
      <c r="C441" s="25" t="s">
        <v>802</v>
      </c>
      <c r="D441" s="25" t="s">
        <v>549</v>
      </c>
      <c r="E441" s="25" t="s">
        <v>551</v>
      </c>
      <c r="F441" s="26">
        <v>3</v>
      </c>
      <c r="G441" s="26">
        <v>1</v>
      </c>
      <c r="H441" s="100">
        <v>4</v>
      </c>
      <c r="I441" s="102" t="s">
        <v>795</v>
      </c>
      <c r="J441" s="101">
        <v>4</v>
      </c>
      <c r="K441" s="63">
        <v>1</v>
      </c>
      <c r="L441" s="64">
        <v>0</v>
      </c>
      <c r="M441" s="26">
        <v>20130</v>
      </c>
      <c r="N441" s="68">
        <v>20.14</v>
      </c>
      <c r="O441" s="103">
        <v>62.323943661971825</v>
      </c>
      <c r="P441" s="71">
        <v>0.66129032258064513</v>
      </c>
      <c r="Q441" s="72">
        <v>558</v>
      </c>
      <c r="R441" s="60">
        <f t="shared" si="153"/>
        <v>0.71486176186442918</v>
      </c>
      <c r="S441" s="108">
        <v>0.78629034757614136</v>
      </c>
      <c r="T441" s="163">
        <v>0</v>
      </c>
      <c r="U441" s="177">
        <f t="shared" si="154"/>
        <v>91</v>
      </c>
      <c r="V441" s="230">
        <v>212</v>
      </c>
      <c r="W441" s="188">
        <v>0</v>
      </c>
      <c r="X441" s="183">
        <v>872</v>
      </c>
      <c r="Y441" s="225">
        <f t="shared" si="155"/>
        <v>7.4999998722757616E-2</v>
      </c>
      <c r="Z441" s="184">
        <v>0.17499999701976776</v>
      </c>
      <c r="AA441" s="152">
        <v>0</v>
      </c>
      <c r="AB441" s="177">
        <f t="shared" si="156"/>
        <v>182</v>
      </c>
      <c r="AC441" s="234">
        <v>423</v>
      </c>
      <c r="AD441" s="31" t="s">
        <v>35</v>
      </c>
      <c r="AE441" s="32" t="s">
        <v>35</v>
      </c>
      <c r="AF441" s="34" t="s">
        <v>35</v>
      </c>
      <c r="AG441" s="31">
        <v>0</v>
      </c>
      <c r="AH441" s="239">
        <f t="shared" si="157"/>
        <v>15</v>
      </c>
      <c r="AI441" s="240">
        <v>35</v>
      </c>
      <c r="AJ441" s="48">
        <v>0</v>
      </c>
      <c r="AK441" s="246">
        <v>6</v>
      </c>
      <c r="AL441" s="247">
        <v>14</v>
      </c>
      <c r="AM441" s="31" t="s">
        <v>35</v>
      </c>
      <c r="AN441" s="32" t="s">
        <v>35</v>
      </c>
      <c r="AO441" s="34" t="s">
        <v>35</v>
      </c>
      <c r="AP441" s="31" t="s">
        <v>35</v>
      </c>
      <c r="AQ441" s="32" t="s">
        <v>35</v>
      </c>
      <c r="AR441" s="34" t="s">
        <v>35</v>
      </c>
      <c r="AS441" s="90">
        <v>0.92052980132450335</v>
      </c>
      <c r="AT441" s="91">
        <v>0.95</v>
      </c>
      <c r="AU441" s="91">
        <v>1</v>
      </c>
      <c r="AV441" s="31">
        <v>0</v>
      </c>
      <c r="AW441" s="252">
        <v>213</v>
      </c>
      <c r="AX441" s="253">
        <v>426</v>
      </c>
      <c r="AY441" s="158">
        <v>0</v>
      </c>
      <c r="AZ441" s="176">
        <f t="shared" si="158"/>
        <v>1</v>
      </c>
      <c r="BA441" s="159">
        <v>3</v>
      </c>
      <c r="BB441" s="31">
        <v>0</v>
      </c>
      <c r="BC441" s="258">
        <v>1</v>
      </c>
      <c r="BD441" s="240">
        <v>3</v>
      </c>
      <c r="BE441" s="31" t="s">
        <v>35</v>
      </c>
      <c r="BF441" s="32" t="s">
        <v>35</v>
      </c>
      <c r="BG441" s="34" t="s">
        <v>35</v>
      </c>
      <c r="BH441" s="83">
        <f t="shared" si="159"/>
        <v>10</v>
      </c>
      <c r="BI441" s="84">
        <f t="shared" si="160"/>
        <v>10</v>
      </c>
      <c r="BK441" s="1">
        <v>1</v>
      </c>
    </row>
    <row r="442" spans="1:63" ht="20.100000000000001" customHeight="1" x14ac:dyDescent="0.25">
      <c r="A442" s="25">
        <v>1139</v>
      </c>
      <c r="B442" s="25">
        <v>150609</v>
      </c>
      <c r="C442" s="25" t="s">
        <v>802</v>
      </c>
      <c r="D442" s="25" t="s">
        <v>549</v>
      </c>
      <c r="E442" s="25" t="s">
        <v>552</v>
      </c>
      <c r="F442" s="26">
        <v>4</v>
      </c>
      <c r="G442" s="26">
        <v>2</v>
      </c>
      <c r="H442" s="100">
        <v>5</v>
      </c>
      <c r="I442" s="102" t="s">
        <v>797</v>
      </c>
      <c r="J442" s="101">
        <v>3</v>
      </c>
      <c r="K442" s="63">
        <v>0</v>
      </c>
      <c r="L442" s="64">
        <v>0</v>
      </c>
      <c r="M442" s="26">
        <v>765</v>
      </c>
      <c r="N442" s="68">
        <v>17.518630000000002</v>
      </c>
      <c r="O442" s="103">
        <v>100</v>
      </c>
      <c r="P442" s="71">
        <v>0.5714285714285714</v>
      </c>
      <c r="Q442" s="72">
        <v>14</v>
      </c>
      <c r="R442" s="60">
        <f t="shared" si="153"/>
        <v>0.63571428644413852</v>
      </c>
      <c r="S442" s="108">
        <v>0.72142857313156128</v>
      </c>
      <c r="T442" s="163">
        <v>0</v>
      </c>
      <c r="U442" s="177">
        <f t="shared" si="154"/>
        <v>2</v>
      </c>
      <c r="V442" s="230">
        <v>4</v>
      </c>
      <c r="W442" s="188">
        <v>0</v>
      </c>
      <c r="X442" s="183">
        <v>15</v>
      </c>
      <c r="Y442" s="225">
        <f t="shared" si="155"/>
        <v>8.5714286991528096E-2</v>
      </c>
      <c r="Z442" s="184">
        <v>0.20000000298023224</v>
      </c>
      <c r="AA442" s="152">
        <v>0</v>
      </c>
      <c r="AB442" s="177">
        <f t="shared" si="156"/>
        <v>4</v>
      </c>
      <c r="AC442" s="234">
        <v>9</v>
      </c>
      <c r="AD442" s="31" t="s">
        <v>35</v>
      </c>
      <c r="AE442" s="32" t="s">
        <v>35</v>
      </c>
      <c r="AF442" s="34" t="s">
        <v>35</v>
      </c>
      <c r="AG442" s="31">
        <v>0</v>
      </c>
      <c r="AH442" s="239">
        <f t="shared" si="157"/>
        <v>3</v>
      </c>
      <c r="AI442" s="240">
        <v>5</v>
      </c>
      <c r="AJ442" s="48">
        <v>0</v>
      </c>
      <c r="AK442" s="246">
        <v>2</v>
      </c>
      <c r="AL442" s="247">
        <v>10</v>
      </c>
      <c r="AM442" s="31" t="s">
        <v>35</v>
      </c>
      <c r="AN442" s="32" t="s">
        <v>35</v>
      </c>
      <c r="AO442" s="34" t="s">
        <v>35</v>
      </c>
      <c r="AP442" s="31" t="s">
        <v>35</v>
      </c>
      <c r="AQ442" s="32" t="s">
        <v>35</v>
      </c>
      <c r="AR442" s="34" t="s">
        <v>35</v>
      </c>
      <c r="AS442" s="90">
        <v>0.989247311827957</v>
      </c>
      <c r="AT442" s="91">
        <v>1</v>
      </c>
      <c r="AU442" s="91">
        <v>1</v>
      </c>
      <c r="AV442" s="31">
        <v>0</v>
      </c>
      <c r="AW442" s="252">
        <v>30</v>
      </c>
      <c r="AX442" s="253">
        <v>61</v>
      </c>
      <c r="AY442" s="158">
        <v>0</v>
      </c>
      <c r="AZ442" s="176">
        <f t="shared" si="158"/>
        <v>0</v>
      </c>
      <c r="BA442" s="159">
        <v>1</v>
      </c>
      <c r="BB442" s="31">
        <v>0</v>
      </c>
      <c r="BC442" s="258">
        <v>1</v>
      </c>
      <c r="BD442" s="240">
        <v>3</v>
      </c>
      <c r="BE442" s="31" t="s">
        <v>35</v>
      </c>
      <c r="BF442" s="32" t="s">
        <v>35</v>
      </c>
      <c r="BG442" s="34" t="s">
        <v>35</v>
      </c>
      <c r="BH442" s="83">
        <f t="shared" si="159"/>
        <v>9</v>
      </c>
      <c r="BI442" s="84">
        <f t="shared" si="160"/>
        <v>10</v>
      </c>
      <c r="BK442" s="1">
        <v>1</v>
      </c>
    </row>
    <row r="443" spans="1:63" ht="20.100000000000001" customHeight="1" x14ac:dyDescent="0.25">
      <c r="A443" s="25">
        <v>1141</v>
      </c>
      <c r="B443" s="25">
        <v>150611</v>
      </c>
      <c r="C443" s="25" t="s">
        <v>802</v>
      </c>
      <c r="D443" s="25" t="s">
        <v>549</v>
      </c>
      <c r="E443" s="25" t="s">
        <v>553</v>
      </c>
      <c r="F443" s="26">
        <v>2</v>
      </c>
      <c r="G443" s="26">
        <v>1</v>
      </c>
      <c r="H443" s="100">
        <v>5</v>
      </c>
      <c r="I443" s="102" t="s">
        <v>797</v>
      </c>
      <c r="J443" s="101">
        <v>2</v>
      </c>
      <c r="K443" s="63">
        <v>0</v>
      </c>
      <c r="L443" s="64">
        <v>0</v>
      </c>
      <c r="M443" s="26">
        <v>933</v>
      </c>
      <c r="N443" s="68">
        <v>36.06</v>
      </c>
      <c r="O443" s="103">
        <v>100</v>
      </c>
      <c r="P443" s="71">
        <v>0.42857142857142855</v>
      </c>
      <c r="Q443" s="72">
        <v>7</v>
      </c>
      <c r="R443" s="60">
        <f t="shared" si="153"/>
        <v>0.49285714723625962</v>
      </c>
      <c r="S443" s="108">
        <v>0.57857143878936768</v>
      </c>
      <c r="T443" s="163">
        <v>0</v>
      </c>
      <c r="U443" s="177">
        <f t="shared" si="154"/>
        <v>2</v>
      </c>
      <c r="V443" s="230">
        <v>4</v>
      </c>
      <c r="W443" s="188">
        <v>0</v>
      </c>
      <c r="X443" s="183">
        <v>10</v>
      </c>
      <c r="Y443" s="225">
        <f t="shared" si="155"/>
        <v>8.5714286991528096E-2</v>
      </c>
      <c r="Z443" s="184">
        <v>0.20000000298023224</v>
      </c>
      <c r="AA443" s="152">
        <v>0</v>
      </c>
      <c r="AB443" s="177">
        <f t="shared" si="156"/>
        <v>6</v>
      </c>
      <c r="AC443" s="234">
        <v>13</v>
      </c>
      <c r="AD443" s="31" t="s">
        <v>35</v>
      </c>
      <c r="AE443" s="32" t="s">
        <v>35</v>
      </c>
      <c r="AF443" s="34" t="s">
        <v>35</v>
      </c>
      <c r="AG443" s="31">
        <v>0</v>
      </c>
      <c r="AH443" s="239">
        <f t="shared" si="157"/>
        <v>3</v>
      </c>
      <c r="AI443" s="240">
        <v>5</v>
      </c>
      <c r="AJ443" s="48">
        <v>0</v>
      </c>
      <c r="AK443" s="246">
        <v>2</v>
      </c>
      <c r="AL443" s="247">
        <v>10</v>
      </c>
      <c r="AM443" s="31" t="s">
        <v>35</v>
      </c>
      <c r="AN443" s="32" t="s">
        <v>35</v>
      </c>
      <c r="AO443" s="34" t="s">
        <v>35</v>
      </c>
      <c r="AP443" s="31" t="s">
        <v>35</v>
      </c>
      <c r="AQ443" s="32" t="s">
        <v>35</v>
      </c>
      <c r="AR443" s="34" t="s">
        <v>35</v>
      </c>
      <c r="AS443" s="90">
        <v>1</v>
      </c>
      <c r="AT443" s="91">
        <v>1</v>
      </c>
      <c r="AU443" s="91">
        <v>1</v>
      </c>
      <c r="AV443" s="31">
        <v>0</v>
      </c>
      <c r="AW443" s="252">
        <v>70</v>
      </c>
      <c r="AX443" s="253">
        <v>141</v>
      </c>
      <c r="AY443" s="158">
        <v>0</v>
      </c>
      <c r="AZ443" s="176">
        <f t="shared" si="158"/>
        <v>0</v>
      </c>
      <c r="BA443" s="159">
        <v>1</v>
      </c>
      <c r="BB443" s="31">
        <v>0</v>
      </c>
      <c r="BC443" s="258">
        <v>1</v>
      </c>
      <c r="BD443" s="240">
        <v>3</v>
      </c>
      <c r="BE443" s="31" t="s">
        <v>35</v>
      </c>
      <c r="BF443" s="32" t="s">
        <v>35</v>
      </c>
      <c r="BG443" s="34" t="s">
        <v>35</v>
      </c>
      <c r="BH443" s="83">
        <f t="shared" si="159"/>
        <v>9</v>
      </c>
      <c r="BI443" s="84">
        <f t="shared" si="160"/>
        <v>10</v>
      </c>
      <c r="BK443" s="1">
        <v>1</v>
      </c>
    </row>
    <row r="444" spans="1:63" ht="20.100000000000001" customHeight="1" x14ac:dyDescent="0.25">
      <c r="A444" s="25">
        <v>1143</v>
      </c>
      <c r="B444" s="25">
        <v>150701</v>
      </c>
      <c r="C444" s="25" t="s">
        <v>802</v>
      </c>
      <c r="D444" s="25" t="s">
        <v>554</v>
      </c>
      <c r="E444" s="25" t="s">
        <v>555</v>
      </c>
      <c r="F444" s="26">
        <v>4</v>
      </c>
      <c r="G444" s="26">
        <v>2</v>
      </c>
      <c r="H444" s="100">
        <v>4</v>
      </c>
      <c r="I444" s="102" t="s">
        <v>795</v>
      </c>
      <c r="J444" s="101">
        <v>3</v>
      </c>
      <c r="K444" s="63">
        <v>0</v>
      </c>
      <c r="L444" s="64">
        <v>0</v>
      </c>
      <c r="M444" s="26">
        <v>3529</v>
      </c>
      <c r="N444" s="68">
        <v>15.92</v>
      </c>
      <c r="O444" s="103">
        <v>39.567809239940388</v>
      </c>
      <c r="P444" s="71">
        <v>0.47058823529411764</v>
      </c>
      <c r="Q444" s="72">
        <v>136</v>
      </c>
      <c r="R444" s="60">
        <f t="shared" si="153"/>
        <v>0.52415965184444135</v>
      </c>
      <c r="S444" s="108">
        <v>0.59558820724487305</v>
      </c>
      <c r="T444" s="163">
        <v>0</v>
      </c>
      <c r="U444" s="177">
        <f t="shared" si="154"/>
        <v>21</v>
      </c>
      <c r="V444" s="230">
        <v>49</v>
      </c>
      <c r="W444" s="188">
        <v>0</v>
      </c>
      <c r="X444" s="183">
        <v>203</v>
      </c>
      <c r="Y444" s="225">
        <f t="shared" si="155"/>
        <v>7.4999998722757616E-2</v>
      </c>
      <c r="Z444" s="184">
        <v>0.17499999701976776</v>
      </c>
      <c r="AA444" s="152">
        <v>0</v>
      </c>
      <c r="AB444" s="177">
        <f t="shared" si="156"/>
        <v>57</v>
      </c>
      <c r="AC444" s="234">
        <v>133</v>
      </c>
      <c r="AD444" s="31" t="s">
        <v>35</v>
      </c>
      <c r="AE444" s="32" t="s">
        <v>35</v>
      </c>
      <c r="AF444" s="34" t="s">
        <v>35</v>
      </c>
      <c r="AG444" s="31">
        <v>0</v>
      </c>
      <c r="AH444" s="239">
        <f t="shared" si="157"/>
        <v>11</v>
      </c>
      <c r="AI444" s="240">
        <v>25</v>
      </c>
      <c r="AJ444" s="48">
        <v>0</v>
      </c>
      <c r="AK444" s="246">
        <v>2</v>
      </c>
      <c r="AL444" s="247">
        <v>10</v>
      </c>
      <c r="AM444" s="111">
        <v>0</v>
      </c>
      <c r="AN444" s="172">
        <f>((AO444-AM444)*3/7)+AM444</f>
        <v>0.36428571428571427</v>
      </c>
      <c r="AO444" s="113">
        <v>0.85</v>
      </c>
      <c r="AP444" s="111">
        <v>0</v>
      </c>
      <c r="AQ444" s="172">
        <f>((AR444-AP444)*3/7)+AP444</f>
        <v>0.36428571428571427</v>
      </c>
      <c r="AR444" s="113">
        <v>0.85</v>
      </c>
      <c r="AS444" s="90">
        <v>0.92405063291139244</v>
      </c>
      <c r="AT444" s="91">
        <v>0.95</v>
      </c>
      <c r="AU444" s="91">
        <v>1</v>
      </c>
      <c r="AV444" s="31">
        <v>0</v>
      </c>
      <c r="AW444" s="252">
        <v>131</v>
      </c>
      <c r="AX444" s="253">
        <v>262</v>
      </c>
      <c r="AY444" s="158" t="s">
        <v>35</v>
      </c>
      <c r="AZ444" s="223" t="str">
        <f t="shared" si="158"/>
        <v>No corresponde</v>
      </c>
      <c r="BA444" s="159" t="s">
        <v>35</v>
      </c>
      <c r="BB444" s="31">
        <v>0</v>
      </c>
      <c r="BC444" s="258">
        <v>1</v>
      </c>
      <c r="BD444" s="240">
        <v>3</v>
      </c>
      <c r="BE444" s="31" t="s">
        <v>35</v>
      </c>
      <c r="BF444" s="32" t="s">
        <v>35</v>
      </c>
      <c r="BG444" s="34" t="s">
        <v>35</v>
      </c>
      <c r="BH444" s="83">
        <f t="shared" si="159"/>
        <v>11</v>
      </c>
      <c r="BI444" s="84">
        <f t="shared" si="160"/>
        <v>11</v>
      </c>
      <c r="BK444" s="1">
        <v>1</v>
      </c>
    </row>
    <row r="445" spans="1:63" ht="20.100000000000001" customHeight="1" x14ac:dyDescent="0.25">
      <c r="A445" s="25">
        <v>1144</v>
      </c>
      <c r="B445" s="25">
        <v>150702</v>
      </c>
      <c r="C445" s="25" t="s">
        <v>802</v>
      </c>
      <c r="D445" s="25" t="s">
        <v>554</v>
      </c>
      <c r="E445" s="25" t="s">
        <v>556</v>
      </c>
      <c r="F445" s="26">
        <v>2</v>
      </c>
      <c r="G445" s="26">
        <v>1</v>
      </c>
      <c r="H445" s="100">
        <v>5</v>
      </c>
      <c r="I445" s="102" t="s">
        <v>797</v>
      </c>
      <c r="J445" s="101">
        <v>2</v>
      </c>
      <c r="K445" s="63">
        <v>0</v>
      </c>
      <c r="L445" s="64">
        <v>0</v>
      </c>
      <c r="M445" s="26">
        <v>1227</v>
      </c>
      <c r="N445" s="68">
        <v>23.56</v>
      </c>
      <c r="O445" s="103">
        <v>100</v>
      </c>
      <c r="P445" s="71">
        <v>0.2</v>
      </c>
      <c r="Q445" s="72">
        <v>40</v>
      </c>
      <c r="R445" s="60">
        <f t="shared" si="153"/>
        <v>0.2642857117312295</v>
      </c>
      <c r="S445" s="108">
        <v>0.34999999403953552</v>
      </c>
      <c r="T445" s="163">
        <v>0</v>
      </c>
      <c r="U445" s="177">
        <f t="shared" si="154"/>
        <v>3</v>
      </c>
      <c r="V445" s="230">
        <v>6</v>
      </c>
      <c r="W445" s="188">
        <v>0</v>
      </c>
      <c r="X445" s="183">
        <v>17</v>
      </c>
      <c r="Y445" s="225">
        <f t="shared" si="155"/>
        <v>8.5714286991528096E-2</v>
      </c>
      <c r="Z445" s="184">
        <v>0.20000000298023224</v>
      </c>
      <c r="AA445" s="152">
        <v>0</v>
      </c>
      <c r="AB445" s="177">
        <f t="shared" si="156"/>
        <v>18</v>
      </c>
      <c r="AC445" s="234">
        <v>40</v>
      </c>
      <c r="AD445" s="31" t="s">
        <v>35</v>
      </c>
      <c r="AE445" s="32" t="s">
        <v>35</v>
      </c>
      <c r="AF445" s="34" t="s">
        <v>35</v>
      </c>
      <c r="AG445" s="31">
        <v>0</v>
      </c>
      <c r="AH445" s="239">
        <f t="shared" si="157"/>
        <v>3</v>
      </c>
      <c r="AI445" s="240">
        <v>5</v>
      </c>
      <c r="AJ445" s="48">
        <v>0</v>
      </c>
      <c r="AK445" s="246">
        <v>2</v>
      </c>
      <c r="AL445" s="247">
        <v>10</v>
      </c>
      <c r="AM445" s="31" t="s">
        <v>35</v>
      </c>
      <c r="AN445" s="32" t="s">
        <v>35</v>
      </c>
      <c r="AO445" s="34" t="s">
        <v>35</v>
      </c>
      <c r="AP445" s="31" t="s">
        <v>35</v>
      </c>
      <c r="AQ445" s="32" t="s">
        <v>35</v>
      </c>
      <c r="AR445" s="34" t="s">
        <v>35</v>
      </c>
      <c r="AS445" s="90">
        <v>0.76666666666666672</v>
      </c>
      <c r="AT445" s="91">
        <v>0.8</v>
      </c>
      <c r="AU445" s="91">
        <v>0.9</v>
      </c>
      <c r="AV445" s="31">
        <v>0</v>
      </c>
      <c r="AW445" s="252">
        <v>44</v>
      </c>
      <c r="AX445" s="253">
        <v>89</v>
      </c>
      <c r="AY445" s="158">
        <v>0</v>
      </c>
      <c r="AZ445" s="176">
        <f t="shared" si="158"/>
        <v>1</v>
      </c>
      <c r="BA445" s="159">
        <v>2</v>
      </c>
      <c r="BB445" s="31">
        <v>0</v>
      </c>
      <c r="BC445" s="258">
        <v>1</v>
      </c>
      <c r="BD445" s="240">
        <v>3</v>
      </c>
      <c r="BE445" s="31" t="s">
        <v>35</v>
      </c>
      <c r="BF445" s="32" t="s">
        <v>35</v>
      </c>
      <c r="BG445" s="34" t="s">
        <v>35</v>
      </c>
      <c r="BH445" s="83">
        <f t="shared" si="159"/>
        <v>10</v>
      </c>
      <c r="BI445" s="84">
        <f t="shared" si="160"/>
        <v>10</v>
      </c>
      <c r="BK445" s="1">
        <v>1</v>
      </c>
    </row>
    <row r="446" spans="1:63" ht="20.100000000000001" customHeight="1" x14ac:dyDescent="0.25">
      <c r="A446" s="25">
        <v>1147</v>
      </c>
      <c r="B446" s="25">
        <v>150707</v>
      </c>
      <c r="C446" s="25" t="s">
        <v>802</v>
      </c>
      <c r="D446" s="25" t="s">
        <v>554</v>
      </c>
      <c r="E446" s="25" t="s">
        <v>557</v>
      </c>
      <c r="F446" s="26">
        <v>2</v>
      </c>
      <c r="G446" s="26">
        <v>1</v>
      </c>
      <c r="H446" s="100">
        <v>5</v>
      </c>
      <c r="I446" s="102" t="s">
        <v>797</v>
      </c>
      <c r="J446" s="101">
        <v>4</v>
      </c>
      <c r="K446" s="63">
        <v>1</v>
      </c>
      <c r="L446" s="64">
        <v>0</v>
      </c>
      <c r="M446" s="26">
        <v>2957</v>
      </c>
      <c r="N446" s="68">
        <v>30.009640000000001</v>
      </c>
      <c r="O446" s="103">
        <v>100</v>
      </c>
      <c r="P446" s="71">
        <v>0.2857142857142857</v>
      </c>
      <c r="Q446" s="72">
        <v>7</v>
      </c>
      <c r="R446" s="60">
        <f t="shared" si="153"/>
        <v>0.34999999525595682</v>
      </c>
      <c r="S446" s="108">
        <v>0.43571427464485168</v>
      </c>
      <c r="T446" s="163">
        <v>0</v>
      </c>
      <c r="U446" s="177">
        <f t="shared" si="154"/>
        <v>1</v>
      </c>
      <c r="V446" s="230">
        <v>2</v>
      </c>
      <c r="W446" s="188">
        <v>0</v>
      </c>
      <c r="X446" s="183">
        <v>10</v>
      </c>
      <c r="Y446" s="225">
        <f t="shared" si="155"/>
        <v>8.5714286991528096E-2</v>
      </c>
      <c r="Z446" s="184">
        <v>0.20000000298023224</v>
      </c>
      <c r="AA446" s="152">
        <v>0</v>
      </c>
      <c r="AB446" s="177">
        <f t="shared" si="156"/>
        <v>4</v>
      </c>
      <c r="AC446" s="234">
        <v>8</v>
      </c>
      <c r="AD446" s="31" t="s">
        <v>35</v>
      </c>
      <c r="AE446" s="32" t="s">
        <v>35</v>
      </c>
      <c r="AF446" s="34" t="s">
        <v>35</v>
      </c>
      <c r="AG446" s="31">
        <v>0</v>
      </c>
      <c r="AH446" s="239">
        <f t="shared" si="157"/>
        <v>11</v>
      </c>
      <c r="AI446" s="240">
        <v>25</v>
      </c>
      <c r="AJ446" s="48">
        <v>0</v>
      </c>
      <c r="AK446" s="246">
        <v>2</v>
      </c>
      <c r="AL446" s="247">
        <v>10</v>
      </c>
      <c r="AM446" s="31" t="s">
        <v>35</v>
      </c>
      <c r="AN446" s="32" t="s">
        <v>35</v>
      </c>
      <c r="AO446" s="34" t="s">
        <v>35</v>
      </c>
      <c r="AP446" s="31" t="s">
        <v>35</v>
      </c>
      <c r="AQ446" s="32" t="s">
        <v>35</v>
      </c>
      <c r="AR446" s="34" t="s">
        <v>35</v>
      </c>
      <c r="AS446" s="90">
        <v>0.98076923076923073</v>
      </c>
      <c r="AT446" s="91">
        <v>1</v>
      </c>
      <c r="AU446" s="91">
        <v>1</v>
      </c>
      <c r="AV446" s="31">
        <v>0</v>
      </c>
      <c r="AW446" s="252">
        <v>47</v>
      </c>
      <c r="AX446" s="253">
        <v>94</v>
      </c>
      <c r="AY446" s="158" t="s">
        <v>35</v>
      </c>
      <c r="AZ446" s="223" t="str">
        <f t="shared" si="158"/>
        <v>No corresponde</v>
      </c>
      <c r="BA446" s="159" t="s">
        <v>35</v>
      </c>
      <c r="BB446" s="31">
        <v>0</v>
      </c>
      <c r="BC446" s="258">
        <v>1</v>
      </c>
      <c r="BD446" s="240">
        <v>3</v>
      </c>
      <c r="BE446" s="31" t="s">
        <v>35</v>
      </c>
      <c r="BF446" s="32" t="s">
        <v>35</v>
      </c>
      <c r="BG446" s="34" t="s">
        <v>35</v>
      </c>
      <c r="BH446" s="83">
        <f t="shared" si="159"/>
        <v>9</v>
      </c>
      <c r="BI446" s="84">
        <f t="shared" si="160"/>
        <v>9</v>
      </c>
      <c r="BK446" s="1">
        <v>1</v>
      </c>
    </row>
    <row r="447" spans="1:63" ht="20.100000000000001" customHeight="1" x14ac:dyDescent="0.25">
      <c r="A447" s="25">
        <v>1149</v>
      </c>
      <c r="B447" s="25">
        <v>150709</v>
      </c>
      <c r="C447" s="25" t="s">
        <v>802</v>
      </c>
      <c r="D447" s="25" t="s">
        <v>554</v>
      </c>
      <c r="E447" s="25" t="s">
        <v>554</v>
      </c>
      <c r="F447" s="26">
        <v>2</v>
      </c>
      <c r="G447" s="26">
        <v>1</v>
      </c>
      <c r="H447" s="100">
        <v>5</v>
      </c>
      <c r="I447" s="102" t="s">
        <v>797</v>
      </c>
      <c r="J447" s="101">
        <v>4</v>
      </c>
      <c r="K447" s="63">
        <v>0</v>
      </c>
      <c r="L447" s="64">
        <v>1</v>
      </c>
      <c r="M447" s="26">
        <v>1232</v>
      </c>
      <c r="N447" s="68">
        <v>27.47</v>
      </c>
      <c r="O447" s="103">
        <v>100</v>
      </c>
      <c r="P447" s="71">
        <v>0.46511627906976744</v>
      </c>
      <c r="Q447" s="72">
        <v>43</v>
      </c>
      <c r="R447" s="60">
        <f t="shared" si="153"/>
        <v>0.52940200155359562</v>
      </c>
      <c r="S447" s="108">
        <v>0.61511629819869995</v>
      </c>
      <c r="T447" s="163">
        <v>0</v>
      </c>
      <c r="U447" s="177">
        <f t="shared" si="154"/>
        <v>6</v>
      </c>
      <c r="V447" s="230">
        <v>12</v>
      </c>
      <c r="W447" s="188">
        <v>0</v>
      </c>
      <c r="X447" s="183">
        <v>51</v>
      </c>
      <c r="Y447" s="225">
        <f t="shared" si="155"/>
        <v>8.5714286991528096E-2</v>
      </c>
      <c r="Z447" s="184">
        <v>0.20000000298023224</v>
      </c>
      <c r="AA447" s="152">
        <v>0</v>
      </c>
      <c r="AB447" s="177">
        <f t="shared" si="156"/>
        <v>18</v>
      </c>
      <c r="AC447" s="234">
        <v>42</v>
      </c>
      <c r="AD447" s="31" t="s">
        <v>35</v>
      </c>
      <c r="AE447" s="32" t="s">
        <v>35</v>
      </c>
      <c r="AF447" s="34" t="s">
        <v>35</v>
      </c>
      <c r="AG447" s="31">
        <v>0</v>
      </c>
      <c r="AH447" s="239">
        <f t="shared" si="157"/>
        <v>3</v>
      </c>
      <c r="AI447" s="240">
        <v>5</v>
      </c>
      <c r="AJ447" s="48">
        <v>0</v>
      </c>
      <c r="AK447" s="246">
        <v>2</v>
      </c>
      <c r="AL447" s="247">
        <v>10</v>
      </c>
      <c r="AM447" s="31" t="s">
        <v>35</v>
      </c>
      <c r="AN447" s="32" t="s">
        <v>35</v>
      </c>
      <c r="AO447" s="34" t="s">
        <v>35</v>
      </c>
      <c r="AP447" s="31" t="s">
        <v>35</v>
      </c>
      <c r="AQ447" s="32" t="s">
        <v>35</v>
      </c>
      <c r="AR447" s="34" t="s">
        <v>35</v>
      </c>
      <c r="AS447" s="90">
        <v>0.9555555555555556</v>
      </c>
      <c r="AT447" s="91">
        <v>1</v>
      </c>
      <c r="AU447" s="91">
        <v>1</v>
      </c>
      <c r="AV447" s="31">
        <v>0</v>
      </c>
      <c r="AW447" s="252">
        <v>101</v>
      </c>
      <c r="AX447" s="253">
        <v>202</v>
      </c>
      <c r="AY447" s="158">
        <v>0</v>
      </c>
      <c r="AZ447" s="176">
        <f t="shared" si="158"/>
        <v>0</v>
      </c>
      <c r="BA447" s="159">
        <v>1</v>
      </c>
      <c r="BB447" s="31">
        <v>0</v>
      </c>
      <c r="BC447" s="258">
        <v>1</v>
      </c>
      <c r="BD447" s="240">
        <v>3</v>
      </c>
      <c r="BE447" s="31" t="s">
        <v>35</v>
      </c>
      <c r="BF447" s="32" t="s">
        <v>35</v>
      </c>
      <c r="BG447" s="34" t="s">
        <v>35</v>
      </c>
      <c r="BH447" s="83">
        <f t="shared" si="159"/>
        <v>9</v>
      </c>
      <c r="BI447" s="84">
        <f t="shared" si="160"/>
        <v>10</v>
      </c>
      <c r="BK447" s="1">
        <v>1</v>
      </c>
    </row>
    <row r="448" spans="1:63" ht="20.100000000000001" customHeight="1" x14ac:dyDescent="0.25">
      <c r="A448" s="25">
        <v>1153</v>
      </c>
      <c r="B448" s="25">
        <v>150713</v>
      </c>
      <c r="C448" s="25" t="s">
        <v>802</v>
      </c>
      <c r="D448" s="25" t="s">
        <v>554</v>
      </c>
      <c r="E448" s="25" t="s">
        <v>558</v>
      </c>
      <c r="F448" s="26">
        <v>2</v>
      </c>
      <c r="G448" s="26">
        <v>1</v>
      </c>
      <c r="H448" s="100">
        <v>5</v>
      </c>
      <c r="I448" s="102" t="s">
        <v>797</v>
      </c>
      <c r="J448" s="101">
        <v>2</v>
      </c>
      <c r="K448" s="63">
        <v>0</v>
      </c>
      <c r="L448" s="64">
        <v>0</v>
      </c>
      <c r="M448" s="26">
        <v>1305</v>
      </c>
      <c r="N448" s="68">
        <v>33.409999999999997</v>
      </c>
      <c r="O448" s="103">
        <v>100</v>
      </c>
      <c r="P448" s="71">
        <v>0.28301886792452829</v>
      </c>
      <c r="Q448" s="72">
        <v>53</v>
      </c>
      <c r="R448" s="60">
        <f t="shared" si="153"/>
        <v>0.34730458018593391</v>
      </c>
      <c r="S448" s="108">
        <v>0.43301886320114136</v>
      </c>
      <c r="T448" s="163">
        <v>0</v>
      </c>
      <c r="U448" s="177">
        <f t="shared" si="154"/>
        <v>7</v>
      </c>
      <c r="V448" s="230">
        <v>16</v>
      </c>
      <c r="W448" s="188">
        <v>0</v>
      </c>
      <c r="X448" s="183">
        <v>62</v>
      </c>
      <c r="Y448" s="225">
        <f t="shared" ref="Y448:Y469" si="164">((Z448-W448)*3/7)+W448</f>
        <v>8.5714286991528096E-2</v>
      </c>
      <c r="Z448" s="184">
        <v>0.20000000298023224</v>
      </c>
      <c r="AA448" s="152">
        <v>0</v>
      </c>
      <c r="AB448" s="177">
        <f t="shared" si="156"/>
        <v>22</v>
      </c>
      <c r="AC448" s="234">
        <v>50</v>
      </c>
      <c r="AD448" s="31" t="s">
        <v>35</v>
      </c>
      <c r="AE448" s="32" t="s">
        <v>35</v>
      </c>
      <c r="AF448" s="34" t="s">
        <v>35</v>
      </c>
      <c r="AG448" s="31">
        <v>0</v>
      </c>
      <c r="AH448" s="239">
        <f t="shared" si="157"/>
        <v>7</v>
      </c>
      <c r="AI448" s="240">
        <v>15</v>
      </c>
      <c r="AJ448" s="48">
        <v>0</v>
      </c>
      <c r="AK448" s="246">
        <v>2</v>
      </c>
      <c r="AL448" s="247">
        <v>10</v>
      </c>
      <c r="AM448" s="31" t="s">
        <v>35</v>
      </c>
      <c r="AN448" s="32" t="s">
        <v>35</v>
      </c>
      <c r="AO448" s="34" t="s">
        <v>35</v>
      </c>
      <c r="AP448" s="31" t="s">
        <v>35</v>
      </c>
      <c r="AQ448" s="32" t="s">
        <v>35</v>
      </c>
      <c r="AR448" s="34" t="s">
        <v>35</v>
      </c>
      <c r="AS448" s="90">
        <v>0.80239520958083832</v>
      </c>
      <c r="AT448" s="91">
        <v>0.9</v>
      </c>
      <c r="AU448" s="91">
        <v>0.95</v>
      </c>
      <c r="AV448" s="31">
        <v>0</v>
      </c>
      <c r="AW448" s="252">
        <v>40</v>
      </c>
      <c r="AX448" s="253">
        <v>81</v>
      </c>
      <c r="AY448" s="158">
        <v>0</v>
      </c>
      <c r="AZ448" s="176">
        <f t="shared" si="158"/>
        <v>0</v>
      </c>
      <c r="BA448" s="159">
        <v>1</v>
      </c>
      <c r="BB448" s="31">
        <v>0</v>
      </c>
      <c r="BC448" s="258">
        <v>1</v>
      </c>
      <c r="BD448" s="240">
        <v>3</v>
      </c>
      <c r="BE448" s="31" t="s">
        <v>35</v>
      </c>
      <c r="BF448" s="32" t="s">
        <v>35</v>
      </c>
      <c r="BG448" s="34" t="s">
        <v>35</v>
      </c>
      <c r="BH448" s="83">
        <f t="shared" ref="BH448:BH469" si="165">COUNTIF(AZ448,"&gt;0")+COUNTIF(R448,"&gt;0")+COUNTIF(U448,"&gt;0")+COUNTIF(Y448,"&gt;0")+COUNTIF(AB448,"&gt;0")+COUNTIF(AE448,"&gt;0")+COUNTIF(AH448,"&gt;0")+COUNTIF(AK448,"&gt;0")+COUNTIF(AT448,"&gt;0")+COUNTIF(AW448,"&gt;0")+COUNTIF(AN448,"&gt;0")+COUNTIF(AQ448,"&gt;0")+COUNTIF(BC448,"&gt;0")+COUNTIF(BF448,"&gt;0")</f>
        <v>9</v>
      </c>
      <c r="BI448" s="84">
        <f t="shared" ref="BI448:BI469" si="166">COUNTIF(BA448,"&gt;0")+COUNTIF(S448,"&gt;0")+COUNTIF(V448,"&gt;0")+COUNTIF(Z448,"&gt;0")+COUNTIF(AC448,"&gt;0")+COUNTIF(AF448,"&gt;0")+COUNTIF(AI448,"&gt;0")+COUNTIF(AL448,"&gt;0")+COUNTIF(AU448,"&gt;0")+COUNTIF(AX448,"&gt;0")+COUNTIF(AO448,"&gt;0")+COUNTIF(AR448,"&gt;0")+COUNTIF(BD448,"&gt;0")+COUNTIF(BG448,"&gt;0")</f>
        <v>10</v>
      </c>
      <c r="BK448" s="1">
        <v>1</v>
      </c>
    </row>
    <row r="449" spans="1:63" ht="20.100000000000001" customHeight="1" x14ac:dyDescent="0.25">
      <c r="A449" s="25">
        <v>1154</v>
      </c>
      <c r="B449" s="25">
        <v>150715</v>
      </c>
      <c r="C449" s="25" t="s">
        <v>802</v>
      </c>
      <c r="D449" s="25" t="s">
        <v>554</v>
      </c>
      <c r="E449" s="25" t="s">
        <v>559</v>
      </c>
      <c r="F449" s="26">
        <v>1</v>
      </c>
      <c r="G449" s="26">
        <v>1</v>
      </c>
      <c r="H449" s="100">
        <v>3</v>
      </c>
      <c r="I449" s="101" t="s">
        <v>796</v>
      </c>
      <c r="J449" s="101">
        <v>2</v>
      </c>
      <c r="K449" s="63">
        <v>0</v>
      </c>
      <c r="L449" s="64">
        <v>0</v>
      </c>
      <c r="M449" s="26">
        <v>1252</v>
      </c>
      <c r="N449" s="68">
        <v>44.29</v>
      </c>
      <c r="O449" s="103">
        <v>100</v>
      </c>
      <c r="P449" s="71">
        <v>0.17647058823529413</v>
      </c>
      <c r="Q449" s="72">
        <v>68</v>
      </c>
      <c r="R449" s="60">
        <f t="shared" si="153"/>
        <v>0.21932773680246179</v>
      </c>
      <c r="S449" s="108">
        <v>0.2764706015586853</v>
      </c>
      <c r="T449" s="163">
        <v>0</v>
      </c>
      <c r="U449" s="177">
        <f t="shared" ref="U449:U470" si="167">ROUNDUP(((V449-T449)*3/7)+T449,0)</f>
        <v>6</v>
      </c>
      <c r="V449" s="230">
        <v>12</v>
      </c>
      <c r="W449" s="188">
        <v>0</v>
      </c>
      <c r="X449" s="183">
        <v>41</v>
      </c>
      <c r="Y449" s="225">
        <f t="shared" si="164"/>
        <v>6.4285716840199056E-2</v>
      </c>
      <c r="Z449" s="184">
        <v>0.15000000596046448</v>
      </c>
      <c r="AA449" s="152">
        <v>0</v>
      </c>
      <c r="AB449" s="177">
        <f t="shared" ref="AB449:AB470" si="168">ROUNDUP(((AC449-AA449)*3/7)+AA449,0)</f>
        <v>23</v>
      </c>
      <c r="AC449" s="234">
        <v>52</v>
      </c>
      <c r="AD449" s="31" t="s">
        <v>35</v>
      </c>
      <c r="AE449" s="32" t="s">
        <v>35</v>
      </c>
      <c r="AF449" s="34" t="s">
        <v>35</v>
      </c>
      <c r="AG449" s="31">
        <v>0</v>
      </c>
      <c r="AH449" s="239">
        <f t="shared" ref="AH449:AH470" si="169">ROUNDUP(((AI449-AG449)*3/7)+AG449,0)</f>
        <v>3</v>
      </c>
      <c r="AI449" s="240">
        <v>5</v>
      </c>
      <c r="AJ449" s="48">
        <v>0</v>
      </c>
      <c r="AK449" s="246">
        <v>2</v>
      </c>
      <c r="AL449" s="247">
        <v>10</v>
      </c>
      <c r="AM449" s="31" t="s">
        <v>35</v>
      </c>
      <c r="AN449" s="32" t="s">
        <v>35</v>
      </c>
      <c r="AO449" s="34" t="s">
        <v>35</v>
      </c>
      <c r="AP449" s="31" t="s">
        <v>35</v>
      </c>
      <c r="AQ449" s="32" t="s">
        <v>35</v>
      </c>
      <c r="AR449" s="34" t="s">
        <v>35</v>
      </c>
      <c r="AS449" s="90">
        <v>3.125E-2</v>
      </c>
      <c r="AT449" s="91">
        <v>0.7</v>
      </c>
      <c r="AU449" s="91">
        <v>0.8</v>
      </c>
      <c r="AV449" s="31">
        <v>0</v>
      </c>
      <c r="AW449" s="252">
        <v>106</v>
      </c>
      <c r="AX449" s="253">
        <v>212</v>
      </c>
      <c r="AY449" s="158">
        <v>0</v>
      </c>
      <c r="AZ449" s="176">
        <f t="shared" ref="AZ449:AZ470" si="170">IFERROR(ROUND(((BA449-AY449)*3/7)+AY449,0),"No corresponde")</f>
        <v>0</v>
      </c>
      <c r="BA449" s="159">
        <v>1</v>
      </c>
      <c r="BB449" s="31">
        <v>0</v>
      </c>
      <c r="BC449" s="258">
        <v>1</v>
      </c>
      <c r="BD449" s="240">
        <v>3</v>
      </c>
      <c r="BE449" s="31" t="s">
        <v>35</v>
      </c>
      <c r="BF449" s="32" t="s">
        <v>35</v>
      </c>
      <c r="BG449" s="34" t="s">
        <v>35</v>
      </c>
      <c r="BH449" s="83">
        <f t="shared" si="165"/>
        <v>9</v>
      </c>
      <c r="BI449" s="84">
        <f t="shared" si="166"/>
        <v>10</v>
      </c>
      <c r="BK449" s="1">
        <v>1</v>
      </c>
    </row>
    <row r="450" spans="1:63" ht="20.100000000000001" customHeight="1" x14ac:dyDescent="0.25">
      <c r="A450" s="25">
        <v>1155</v>
      </c>
      <c r="B450" s="25">
        <v>150718</v>
      </c>
      <c r="C450" s="25" t="s">
        <v>802</v>
      </c>
      <c r="D450" s="25" t="s">
        <v>554</v>
      </c>
      <c r="E450" s="25" t="s">
        <v>560</v>
      </c>
      <c r="F450" s="26">
        <v>1</v>
      </c>
      <c r="G450" s="26">
        <v>1</v>
      </c>
      <c r="H450" s="100">
        <v>3</v>
      </c>
      <c r="I450" s="101" t="s">
        <v>796</v>
      </c>
      <c r="J450" s="101">
        <v>2</v>
      </c>
      <c r="K450" s="63">
        <v>0</v>
      </c>
      <c r="L450" s="64">
        <v>0</v>
      </c>
      <c r="M450" s="26">
        <v>1119</v>
      </c>
      <c r="N450" s="68">
        <v>43.61</v>
      </c>
      <c r="O450" s="103">
        <v>100</v>
      </c>
      <c r="P450" s="71">
        <v>0.14285714285714285</v>
      </c>
      <c r="Q450" s="72">
        <v>42</v>
      </c>
      <c r="R450" s="60">
        <f t="shared" ref="R450:R471" si="171">((S450-P450)*3/7)+P450</f>
        <v>0.1857142858967489</v>
      </c>
      <c r="S450" s="108">
        <v>0.24285714328289032</v>
      </c>
      <c r="T450" s="163">
        <v>0</v>
      </c>
      <c r="U450" s="177">
        <f t="shared" si="167"/>
        <v>5</v>
      </c>
      <c r="V450" s="230">
        <v>10</v>
      </c>
      <c r="W450" s="188">
        <v>0</v>
      </c>
      <c r="X450" s="183">
        <v>42</v>
      </c>
      <c r="Y450" s="225">
        <f t="shared" si="164"/>
        <v>6.4285716840199056E-2</v>
      </c>
      <c r="Z450" s="184">
        <v>0.15000000596046448</v>
      </c>
      <c r="AA450" s="152">
        <v>0</v>
      </c>
      <c r="AB450" s="177">
        <f t="shared" si="168"/>
        <v>21</v>
      </c>
      <c r="AC450" s="234">
        <v>49</v>
      </c>
      <c r="AD450" s="31" t="s">
        <v>35</v>
      </c>
      <c r="AE450" s="32" t="s">
        <v>35</v>
      </c>
      <c r="AF450" s="34" t="s">
        <v>35</v>
      </c>
      <c r="AG450" s="31">
        <v>0</v>
      </c>
      <c r="AH450" s="239">
        <f t="shared" si="169"/>
        <v>3</v>
      </c>
      <c r="AI450" s="240">
        <v>5</v>
      </c>
      <c r="AJ450" s="48">
        <v>0</v>
      </c>
      <c r="AK450" s="246">
        <v>2</v>
      </c>
      <c r="AL450" s="247">
        <v>10</v>
      </c>
      <c r="AM450" s="31" t="s">
        <v>35</v>
      </c>
      <c r="AN450" s="32" t="s">
        <v>35</v>
      </c>
      <c r="AO450" s="34" t="s">
        <v>35</v>
      </c>
      <c r="AP450" s="31" t="s">
        <v>35</v>
      </c>
      <c r="AQ450" s="32" t="s">
        <v>35</v>
      </c>
      <c r="AR450" s="34" t="s">
        <v>35</v>
      </c>
      <c r="AS450" s="90">
        <v>0.48648648648648651</v>
      </c>
      <c r="AT450" s="91">
        <v>0.7</v>
      </c>
      <c r="AU450" s="91">
        <v>0.8</v>
      </c>
      <c r="AV450" s="31">
        <v>0</v>
      </c>
      <c r="AW450" s="252">
        <v>93</v>
      </c>
      <c r="AX450" s="253">
        <v>186</v>
      </c>
      <c r="AY450" s="158">
        <v>0</v>
      </c>
      <c r="AZ450" s="176">
        <f t="shared" si="170"/>
        <v>0</v>
      </c>
      <c r="BA450" s="159">
        <v>1</v>
      </c>
      <c r="BB450" s="31">
        <v>0</v>
      </c>
      <c r="BC450" s="258">
        <v>1</v>
      </c>
      <c r="BD450" s="240">
        <v>3</v>
      </c>
      <c r="BE450" s="31" t="s">
        <v>35</v>
      </c>
      <c r="BF450" s="32" t="s">
        <v>35</v>
      </c>
      <c r="BG450" s="34" t="s">
        <v>35</v>
      </c>
      <c r="BH450" s="83">
        <f t="shared" si="165"/>
        <v>9</v>
      </c>
      <c r="BI450" s="84">
        <f t="shared" si="166"/>
        <v>10</v>
      </c>
      <c r="BK450" s="1">
        <v>1</v>
      </c>
    </row>
    <row r="451" spans="1:63" ht="20.100000000000001" customHeight="1" x14ac:dyDescent="0.25">
      <c r="A451" s="25">
        <v>1159</v>
      </c>
      <c r="B451" s="25">
        <v>150722</v>
      </c>
      <c r="C451" s="25" t="s">
        <v>802</v>
      </c>
      <c r="D451" s="25" t="s">
        <v>554</v>
      </c>
      <c r="E451" s="25" t="s">
        <v>561</v>
      </c>
      <c r="F451" s="26">
        <v>3</v>
      </c>
      <c r="G451" s="26">
        <v>2</v>
      </c>
      <c r="H451" s="100">
        <v>6</v>
      </c>
      <c r="I451" s="102" t="s">
        <v>798</v>
      </c>
      <c r="J451" s="101">
        <v>3</v>
      </c>
      <c r="K451" s="63">
        <v>0</v>
      </c>
      <c r="L451" s="64">
        <v>0</v>
      </c>
      <c r="M451" s="26">
        <v>5041</v>
      </c>
      <c r="N451" s="68">
        <v>19.54</v>
      </c>
      <c r="O451" s="103">
        <v>19.141914191419144</v>
      </c>
      <c r="P451" s="71">
        <v>0.43870967741935485</v>
      </c>
      <c r="Q451" s="72">
        <v>155</v>
      </c>
      <c r="R451" s="60">
        <f t="shared" si="171"/>
        <v>0.51370968203390799</v>
      </c>
      <c r="S451" s="108">
        <v>0.61370968818664551</v>
      </c>
      <c r="T451" s="163">
        <v>0</v>
      </c>
      <c r="U451" s="177">
        <f t="shared" si="167"/>
        <v>23</v>
      </c>
      <c r="V451" s="230">
        <v>52</v>
      </c>
      <c r="W451" s="188">
        <v>0</v>
      </c>
      <c r="X451" s="183">
        <v>215</v>
      </c>
      <c r="Y451" s="225">
        <f t="shared" si="164"/>
        <v>9.6428568874086656E-2</v>
      </c>
      <c r="Z451" s="184">
        <v>0.22499999403953552</v>
      </c>
      <c r="AA451" s="152">
        <v>0</v>
      </c>
      <c r="AB451" s="177">
        <f t="shared" si="168"/>
        <v>61</v>
      </c>
      <c r="AC451" s="234">
        <v>142</v>
      </c>
      <c r="AD451" s="31" t="s">
        <v>35</v>
      </c>
      <c r="AE451" s="32" t="s">
        <v>35</v>
      </c>
      <c r="AF451" s="34" t="s">
        <v>35</v>
      </c>
      <c r="AG451" s="31">
        <v>0</v>
      </c>
      <c r="AH451" s="239">
        <f t="shared" si="169"/>
        <v>11</v>
      </c>
      <c r="AI451" s="240">
        <v>25</v>
      </c>
      <c r="AJ451" s="48">
        <v>0</v>
      </c>
      <c r="AK451" s="246">
        <v>2</v>
      </c>
      <c r="AL451" s="247">
        <v>10</v>
      </c>
      <c r="AM451" s="31" t="s">
        <v>35</v>
      </c>
      <c r="AN451" s="32" t="s">
        <v>35</v>
      </c>
      <c r="AO451" s="34" t="s">
        <v>35</v>
      </c>
      <c r="AP451" s="31" t="s">
        <v>35</v>
      </c>
      <c r="AQ451" s="32" t="s">
        <v>35</v>
      </c>
      <c r="AR451" s="34" t="s">
        <v>35</v>
      </c>
      <c r="AS451" s="90">
        <v>0.89820359281437123</v>
      </c>
      <c r="AT451" s="91">
        <v>0.9</v>
      </c>
      <c r="AU451" s="91">
        <v>0.95</v>
      </c>
      <c r="AV451" s="31">
        <v>0</v>
      </c>
      <c r="AW451" s="252">
        <v>141</v>
      </c>
      <c r="AX451" s="253">
        <v>283</v>
      </c>
      <c r="AY451" s="158" t="s">
        <v>35</v>
      </c>
      <c r="AZ451" s="223" t="str">
        <f t="shared" si="170"/>
        <v>No corresponde</v>
      </c>
      <c r="BA451" s="159" t="s">
        <v>35</v>
      </c>
      <c r="BB451" s="31">
        <v>0</v>
      </c>
      <c r="BC451" s="258">
        <v>1</v>
      </c>
      <c r="BD451" s="240">
        <v>3</v>
      </c>
      <c r="BE451" s="31" t="s">
        <v>35</v>
      </c>
      <c r="BF451" s="32" t="s">
        <v>35</v>
      </c>
      <c r="BG451" s="34" t="s">
        <v>35</v>
      </c>
      <c r="BH451" s="83">
        <f t="shared" si="165"/>
        <v>9</v>
      </c>
      <c r="BI451" s="84">
        <f t="shared" si="166"/>
        <v>9</v>
      </c>
      <c r="BK451" s="1">
        <v>1</v>
      </c>
    </row>
    <row r="452" spans="1:63" ht="20.100000000000001" customHeight="1" x14ac:dyDescent="0.25">
      <c r="A452" s="25">
        <v>1163</v>
      </c>
      <c r="B452" s="25">
        <v>150726</v>
      </c>
      <c r="C452" s="25" t="s">
        <v>802</v>
      </c>
      <c r="D452" s="25" t="s">
        <v>554</v>
      </c>
      <c r="E452" s="25" t="s">
        <v>562</v>
      </c>
      <c r="F452" s="26">
        <v>1</v>
      </c>
      <c r="G452" s="26">
        <v>1</v>
      </c>
      <c r="H452" s="100">
        <v>3</v>
      </c>
      <c r="I452" s="101" t="s">
        <v>796</v>
      </c>
      <c r="J452" s="101">
        <v>2</v>
      </c>
      <c r="K452" s="63">
        <v>0</v>
      </c>
      <c r="L452" s="64">
        <v>0</v>
      </c>
      <c r="M452" s="26">
        <v>560</v>
      </c>
      <c r="N452" s="68">
        <v>43.96</v>
      </c>
      <c r="O452" s="103">
        <v>100</v>
      </c>
      <c r="P452" s="71">
        <v>0.45454545454545453</v>
      </c>
      <c r="Q452" s="72">
        <v>11</v>
      </c>
      <c r="R452" s="60">
        <f t="shared" si="171"/>
        <v>0.49740260065375985</v>
      </c>
      <c r="S452" s="108">
        <v>0.55454546213150024</v>
      </c>
      <c r="T452" s="163">
        <v>0</v>
      </c>
      <c r="U452" s="177">
        <f t="shared" si="167"/>
        <v>3</v>
      </c>
      <c r="V452" s="230">
        <v>5</v>
      </c>
      <c r="W452" s="188">
        <v>0</v>
      </c>
      <c r="X452" s="183">
        <v>22</v>
      </c>
      <c r="Y452" s="225">
        <f t="shared" si="164"/>
        <v>6.4285716840199056E-2</v>
      </c>
      <c r="Z452" s="184">
        <v>0.15000000596046448</v>
      </c>
      <c r="AA452" s="152">
        <v>0</v>
      </c>
      <c r="AB452" s="177">
        <f t="shared" si="168"/>
        <v>6</v>
      </c>
      <c r="AC452" s="234">
        <v>14</v>
      </c>
      <c r="AD452" s="31" t="s">
        <v>35</v>
      </c>
      <c r="AE452" s="32" t="s">
        <v>35</v>
      </c>
      <c r="AF452" s="34" t="s">
        <v>35</v>
      </c>
      <c r="AG452" s="31">
        <v>0</v>
      </c>
      <c r="AH452" s="239">
        <f t="shared" si="169"/>
        <v>3</v>
      </c>
      <c r="AI452" s="240">
        <v>5</v>
      </c>
      <c r="AJ452" s="48">
        <v>0</v>
      </c>
      <c r="AK452" s="246">
        <v>2</v>
      </c>
      <c r="AL452" s="247">
        <v>10</v>
      </c>
      <c r="AM452" s="31" t="s">
        <v>35</v>
      </c>
      <c r="AN452" s="32" t="s">
        <v>35</v>
      </c>
      <c r="AO452" s="34" t="s">
        <v>35</v>
      </c>
      <c r="AP452" s="31" t="s">
        <v>35</v>
      </c>
      <c r="AQ452" s="32" t="s">
        <v>35</v>
      </c>
      <c r="AR452" s="34" t="s">
        <v>35</v>
      </c>
      <c r="AS452" s="90">
        <v>0.75</v>
      </c>
      <c r="AT452" s="91">
        <v>0.8</v>
      </c>
      <c r="AU452" s="91">
        <v>0.9</v>
      </c>
      <c r="AV452" s="31">
        <v>0</v>
      </c>
      <c r="AW452" s="252">
        <v>41</v>
      </c>
      <c r="AX452" s="253">
        <v>82</v>
      </c>
      <c r="AY452" s="158">
        <v>0</v>
      </c>
      <c r="AZ452" s="176">
        <f t="shared" si="170"/>
        <v>0</v>
      </c>
      <c r="BA452" s="159">
        <v>1</v>
      </c>
      <c r="BB452" s="31">
        <v>0</v>
      </c>
      <c r="BC452" s="258">
        <v>1</v>
      </c>
      <c r="BD452" s="240">
        <v>3</v>
      </c>
      <c r="BE452" s="31" t="s">
        <v>35</v>
      </c>
      <c r="BF452" s="32" t="s">
        <v>35</v>
      </c>
      <c r="BG452" s="34" t="s">
        <v>35</v>
      </c>
      <c r="BH452" s="83">
        <f t="shared" si="165"/>
        <v>9</v>
      </c>
      <c r="BI452" s="84">
        <f t="shared" si="166"/>
        <v>10</v>
      </c>
      <c r="BK452" s="1">
        <v>1</v>
      </c>
    </row>
    <row r="453" spans="1:63" ht="20.100000000000001" customHeight="1" x14ac:dyDescent="0.25">
      <c r="A453" s="25">
        <v>1164</v>
      </c>
      <c r="B453" s="25">
        <v>150729</v>
      </c>
      <c r="C453" s="25" t="s">
        <v>802</v>
      </c>
      <c r="D453" s="25" t="s">
        <v>554</v>
      </c>
      <c r="E453" s="25" t="s">
        <v>563</v>
      </c>
      <c r="F453" s="26">
        <v>2</v>
      </c>
      <c r="G453" s="26">
        <v>1</v>
      </c>
      <c r="H453" s="100">
        <v>5</v>
      </c>
      <c r="I453" s="102" t="s">
        <v>797</v>
      </c>
      <c r="J453" s="101">
        <v>2</v>
      </c>
      <c r="K453" s="63">
        <v>0</v>
      </c>
      <c r="L453" s="64">
        <v>0</v>
      </c>
      <c r="M453" s="26">
        <v>518</v>
      </c>
      <c r="N453" s="68">
        <v>28.93</v>
      </c>
      <c r="O453" s="103">
        <v>100</v>
      </c>
      <c r="P453" s="71">
        <v>0.2</v>
      </c>
      <c r="Q453" s="72">
        <v>5</v>
      </c>
      <c r="R453" s="60">
        <f t="shared" si="171"/>
        <v>0.2642857117312295</v>
      </c>
      <c r="S453" s="108">
        <v>0.34999999403953552</v>
      </c>
      <c r="T453" s="163">
        <v>0</v>
      </c>
      <c r="U453" s="177">
        <f t="shared" si="167"/>
        <v>2</v>
      </c>
      <c r="V453" s="230">
        <v>3</v>
      </c>
      <c r="W453" s="188">
        <v>0</v>
      </c>
      <c r="X453" s="183">
        <v>11</v>
      </c>
      <c r="Y453" s="225">
        <f t="shared" si="164"/>
        <v>8.5714286991528096E-2</v>
      </c>
      <c r="Z453" s="184">
        <v>0.20000000298023224</v>
      </c>
      <c r="AA453" s="152">
        <v>0</v>
      </c>
      <c r="AB453" s="177">
        <f t="shared" si="168"/>
        <v>6</v>
      </c>
      <c r="AC453" s="234">
        <v>14</v>
      </c>
      <c r="AD453" s="31" t="s">
        <v>35</v>
      </c>
      <c r="AE453" s="32" t="s">
        <v>35</v>
      </c>
      <c r="AF453" s="34" t="s">
        <v>35</v>
      </c>
      <c r="AG453" s="31">
        <v>0</v>
      </c>
      <c r="AH453" s="239">
        <f t="shared" si="169"/>
        <v>3</v>
      </c>
      <c r="AI453" s="240">
        <v>5</v>
      </c>
      <c r="AJ453" s="48">
        <v>0</v>
      </c>
      <c r="AK453" s="246">
        <v>2</v>
      </c>
      <c r="AL453" s="247">
        <v>10</v>
      </c>
      <c r="AM453" s="31" t="s">
        <v>35</v>
      </c>
      <c r="AN453" s="32" t="s">
        <v>35</v>
      </c>
      <c r="AO453" s="34" t="s">
        <v>35</v>
      </c>
      <c r="AP453" s="31" t="s">
        <v>35</v>
      </c>
      <c r="AQ453" s="32" t="s">
        <v>35</v>
      </c>
      <c r="AR453" s="34" t="s">
        <v>35</v>
      </c>
      <c r="AS453" s="90">
        <v>0.37037037037037035</v>
      </c>
      <c r="AT453" s="91">
        <v>0.7</v>
      </c>
      <c r="AU453" s="91">
        <v>0.8</v>
      </c>
      <c r="AV453" s="31">
        <v>0</v>
      </c>
      <c r="AW453" s="252">
        <v>50</v>
      </c>
      <c r="AX453" s="253">
        <v>101</v>
      </c>
      <c r="AY453" s="158" t="s">
        <v>35</v>
      </c>
      <c r="AZ453" s="223" t="str">
        <f t="shared" si="170"/>
        <v>No corresponde</v>
      </c>
      <c r="BA453" s="159" t="s">
        <v>35</v>
      </c>
      <c r="BB453" s="31">
        <v>0</v>
      </c>
      <c r="BC453" s="258">
        <v>1</v>
      </c>
      <c r="BD453" s="240">
        <v>3</v>
      </c>
      <c r="BE453" s="31" t="s">
        <v>35</v>
      </c>
      <c r="BF453" s="32" t="s">
        <v>35</v>
      </c>
      <c r="BG453" s="34" t="s">
        <v>35</v>
      </c>
      <c r="BH453" s="83">
        <f t="shared" si="165"/>
        <v>9</v>
      </c>
      <c r="BI453" s="84">
        <f t="shared" si="166"/>
        <v>9</v>
      </c>
      <c r="BK453" s="1">
        <v>1</v>
      </c>
    </row>
    <row r="454" spans="1:63" ht="20.100000000000001" customHeight="1" x14ac:dyDescent="0.25">
      <c r="A454" s="25">
        <v>1167</v>
      </c>
      <c r="B454" s="25">
        <v>150732</v>
      </c>
      <c r="C454" s="25" t="s">
        <v>802</v>
      </c>
      <c r="D454" s="25" t="s">
        <v>554</v>
      </c>
      <c r="E454" s="25" t="s">
        <v>564</v>
      </c>
      <c r="F454" s="26">
        <v>3</v>
      </c>
      <c r="G454" s="26">
        <v>2</v>
      </c>
      <c r="H454" s="100">
        <v>5</v>
      </c>
      <c r="I454" s="102" t="s">
        <v>797</v>
      </c>
      <c r="J454" s="101">
        <v>3</v>
      </c>
      <c r="K454" s="63">
        <v>0</v>
      </c>
      <c r="L454" s="64">
        <v>0</v>
      </c>
      <c r="M454" s="26">
        <v>1943</v>
      </c>
      <c r="N454" s="68">
        <v>17.72</v>
      </c>
      <c r="O454" s="103">
        <v>100</v>
      </c>
      <c r="P454" s="71">
        <v>0.35849056603773582</v>
      </c>
      <c r="Q454" s="72">
        <v>53</v>
      </c>
      <c r="R454" s="60">
        <f t="shared" si="171"/>
        <v>0.42277627878111967</v>
      </c>
      <c r="S454" s="108">
        <v>0.50849056243896484</v>
      </c>
      <c r="T454" s="163">
        <v>0</v>
      </c>
      <c r="U454" s="177">
        <f t="shared" si="167"/>
        <v>7</v>
      </c>
      <c r="V454" s="230">
        <v>16</v>
      </c>
      <c r="W454" s="188">
        <v>0</v>
      </c>
      <c r="X454" s="183">
        <v>60</v>
      </c>
      <c r="Y454" s="225">
        <f t="shared" si="164"/>
        <v>8.5714286991528096E-2</v>
      </c>
      <c r="Z454" s="184">
        <v>0.20000000298023224</v>
      </c>
      <c r="AA454" s="152">
        <v>0</v>
      </c>
      <c r="AB454" s="177">
        <f t="shared" si="168"/>
        <v>15</v>
      </c>
      <c r="AC454" s="234">
        <v>35</v>
      </c>
      <c r="AD454" s="31" t="s">
        <v>35</v>
      </c>
      <c r="AE454" s="32" t="s">
        <v>35</v>
      </c>
      <c r="AF454" s="34" t="s">
        <v>35</v>
      </c>
      <c r="AG454" s="31">
        <v>0</v>
      </c>
      <c r="AH454" s="239">
        <f t="shared" si="169"/>
        <v>7</v>
      </c>
      <c r="AI454" s="240">
        <v>15</v>
      </c>
      <c r="AJ454" s="48">
        <v>0</v>
      </c>
      <c r="AK454" s="246">
        <v>2</v>
      </c>
      <c r="AL454" s="247">
        <v>10</v>
      </c>
      <c r="AM454" s="31" t="s">
        <v>35</v>
      </c>
      <c r="AN454" s="32" t="s">
        <v>35</v>
      </c>
      <c r="AO454" s="34" t="s">
        <v>35</v>
      </c>
      <c r="AP454" s="31" t="s">
        <v>35</v>
      </c>
      <c r="AQ454" s="32" t="s">
        <v>35</v>
      </c>
      <c r="AR454" s="34" t="s">
        <v>35</v>
      </c>
      <c r="AS454" s="90">
        <v>0.8</v>
      </c>
      <c r="AT454" s="91">
        <v>0.9</v>
      </c>
      <c r="AU454" s="91">
        <v>0.95</v>
      </c>
      <c r="AV454" s="31">
        <v>0</v>
      </c>
      <c r="AW454" s="252">
        <v>67</v>
      </c>
      <c r="AX454" s="253">
        <v>135</v>
      </c>
      <c r="AY454" s="158" t="s">
        <v>35</v>
      </c>
      <c r="AZ454" s="223" t="str">
        <f t="shared" si="170"/>
        <v>No corresponde</v>
      </c>
      <c r="BA454" s="159" t="s">
        <v>35</v>
      </c>
      <c r="BB454" s="31">
        <v>0</v>
      </c>
      <c r="BC454" s="258">
        <v>1</v>
      </c>
      <c r="BD454" s="240">
        <v>3</v>
      </c>
      <c r="BE454" s="31" t="s">
        <v>35</v>
      </c>
      <c r="BF454" s="32" t="s">
        <v>35</v>
      </c>
      <c r="BG454" s="34" t="s">
        <v>35</v>
      </c>
      <c r="BH454" s="83">
        <f t="shared" si="165"/>
        <v>9</v>
      </c>
      <c r="BI454" s="84">
        <f t="shared" si="166"/>
        <v>9</v>
      </c>
      <c r="BK454" s="1">
        <v>1</v>
      </c>
    </row>
    <row r="455" spans="1:63" ht="20.100000000000001" customHeight="1" x14ac:dyDescent="0.25">
      <c r="A455" s="25">
        <v>1170</v>
      </c>
      <c r="B455" s="25">
        <v>150806</v>
      </c>
      <c r="C455" s="25" t="s">
        <v>802</v>
      </c>
      <c r="D455" s="25" t="s">
        <v>565</v>
      </c>
      <c r="E455" s="25" t="s">
        <v>565</v>
      </c>
      <c r="F455" s="26">
        <v>3</v>
      </c>
      <c r="G455" s="26">
        <v>2</v>
      </c>
      <c r="H455" s="100">
        <v>6</v>
      </c>
      <c r="I455" s="102" t="s">
        <v>798</v>
      </c>
      <c r="J455" s="101">
        <v>2</v>
      </c>
      <c r="K455" s="63">
        <v>0</v>
      </c>
      <c r="L455" s="64">
        <v>0</v>
      </c>
      <c r="M455" s="26">
        <v>36225</v>
      </c>
      <c r="N455" s="68">
        <v>20.04</v>
      </c>
      <c r="O455" s="103">
        <v>20.703635888046037</v>
      </c>
      <c r="P455" s="71">
        <v>0.84951456310679607</v>
      </c>
      <c r="Q455" s="72">
        <v>1442</v>
      </c>
      <c r="R455" s="60">
        <f t="shared" si="171"/>
        <v>0.90543690137823474</v>
      </c>
      <c r="S455" s="108">
        <v>0.98000001907348633</v>
      </c>
      <c r="T455" s="163">
        <v>0</v>
      </c>
      <c r="U455" s="177">
        <f t="shared" si="167"/>
        <v>190</v>
      </c>
      <c r="V455" s="230">
        <v>442</v>
      </c>
      <c r="W455" s="188">
        <v>0</v>
      </c>
      <c r="X455" s="183">
        <v>1788</v>
      </c>
      <c r="Y455" s="225">
        <f t="shared" si="164"/>
        <v>9.6428568874086656E-2</v>
      </c>
      <c r="Z455" s="184">
        <v>0.22499999403953552</v>
      </c>
      <c r="AA455" s="152">
        <v>0</v>
      </c>
      <c r="AB455" s="177">
        <f t="shared" si="168"/>
        <v>370</v>
      </c>
      <c r="AC455" s="234">
        <v>862</v>
      </c>
      <c r="AD455" s="31" t="s">
        <v>35</v>
      </c>
      <c r="AE455" s="32" t="s">
        <v>35</v>
      </c>
      <c r="AF455" s="34" t="s">
        <v>35</v>
      </c>
      <c r="AG455" s="31">
        <v>0</v>
      </c>
      <c r="AH455" s="239">
        <f t="shared" si="169"/>
        <v>15</v>
      </c>
      <c r="AI455" s="240">
        <v>35</v>
      </c>
      <c r="AJ455" s="48">
        <v>0</v>
      </c>
      <c r="AK455" s="246">
        <v>2</v>
      </c>
      <c r="AL455" s="247">
        <v>10</v>
      </c>
      <c r="AM455" s="31" t="s">
        <v>35</v>
      </c>
      <c r="AN455" s="32" t="s">
        <v>35</v>
      </c>
      <c r="AO455" s="34" t="s">
        <v>35</v>
      </c>
      <c r="AP455" s="31" t="s">
        <v>35</v>
      </c>
      <c r="AQ455" s="32" t="s">
        <v>35</v>
      </c>
      <c r="AR455" s="34" t="s">
        <v>35</v>
      </c>
      <c r="AS455" s="90">
        <v>0.91468416735028713</v>
      </c>
      <c r="AT455" s="91">
        <v>0.95</v>
      </c>
      <c r="AU455" s="91">
        <v>1</v>
      </c>
      <c r="AV455" s="31">
        <v>0</v>
      </c>
      <c r="AW455" s="252">
        <v>331</v>
      </c>
      <c r="AX455" s="253">
        <v>663</v>
      </c>
      <c r="AY455" s="158" t="s">
        <v>35</v>
      </c>
      <c r="AZ455" s="223" t="str">
        <f t="shared" si="170"/>
        <v>No corresponde</v>
      </c>
      <c r="BA455" s="159" t="s">
        <v>35</v>
      </c>
      <c r="BB455" s="31">
        <v>0</v>
      </c>
      <c r="BC455" s="258">
        <v>1</v>
      </c>
      <c r="BD455" s="240">
        <v>3</v>
      </c>
      <c r="BE455" s="31" t="s">
        <v>35</v>
      </c>
      <c r="BF455" s="32" t="s">
        <v>35</v>
      </c>
      <c r="BG455" s="34" t="s">
        <v>35</v>
      </c>
      <c r="BH455" s="83">
        <f t="shared" si="165"/>
        <v>9</v>
      </c>
      <c r="BI455" s="84">
        <f t="shared" si="166"/>
        <v>9</v>
      </c>
      <c r="BK455" s="1">
        <v>1</v>
      </c>
    </row>
    <row r="456" spans="1:63" ht="20.100000000000001" customHeight="1" x14ac:dyDescent="0.25">
      <c r="A456" s="25">
        <v>1173</v>
      </c>
      <c r="B456" s="25">
        <v>150809</v>
      </c>
      <c r="C456" s="25" t="s">
        <v>802</v>
      </c>
      <c r="D456" s="25" t="s">
        <v>565</v>
      </c>
      <c r="E456" s="25" t="s">
        <v>566</v>
      </c>
      <c r="F456" s="26">
        <v>2</v>
      </c>
      <c r="G456" s="26">
        <v>1</v>
      </c>
      <c r="H456" s="100">
        <v>5</v>
      </c>
      <c r="I456" s="102" t="s">
        <v>797</v>
      </c>
      <c r="J456" s="101">
        <v>3</v>
      </c>
      <c r="K456" s="63">
        <v>0</v>
      </c>
      <c r="L456" s="64">
        <v>0</v>
      </c>
      <c r="M456" s="26">
        <v>1439</v>
      </c>
      <c r="N456" s="68">
        <v>26.3</v>
      </c>
      <c r="O456" s="103">
        <v>100</v>
      </c>
      <c r="P456" s="71">
        <v>0.24</v>
      </c>
      <c r="Q456" s="72">
        <v>25</v>
      </c>
      <c r="R456" s="60">
        <f t="shared" si="171"/>
        <v>0.30428570815495082</v>
      </c>
      <c r="S456" s="108">
        <v>0.38999998569488525</v>
      </c>
      <c r="T456" s="163">
        <v>0</v>
      </c>
      <c r="U456" s="177">
        <f t="shared" si="167"/>
        <v>4</v>
      </c>
      <c r="V456" s="230">
        <v>8</v>
      </c>
      <c r="W456" s="188">
        <v>0</v>
      </c>
      <c r="X456" s="183">
        <v>33</v>
      </c>
      <c r="Y456" s="225">
        <f t="shared" si="164"/>
        <v>8.5714286991528096E-2</v>
      </c>
      <c r="Z456" s="184">
        <v>0.20000000298023224</v>
      </c>
      <c r="AA456" s="152">
        <v>0</v>
      </c>
      <c r="AB456" s="177">
        <f t="shared" si="168"/>
        <v>12</v>
      </c>
      <c r="AC456" s="234">
        <v>27</v>
      </c>
      <c r="AD456" s="31" t="s">
        <v>35</v>
      </c>
      <c r="AE456" s="32" t="s">
        <v>35</v>
      </c>
      <c r="AF456" s="34" t="s">
        <v>35</v>
      </c>
      <c r="AG456" s="31">
        <v>0</v>
      </c>
      <c r="AH456" s="239">
        <f t="shared" si="169"/>
        <v>7</v>
      </c>
      <c r="AI456" s="240">
        <v>15</v>
      </c>
      <c r="AJ456" s="48">
        <v>0</v>
      </c>
      <c r="AK456" s="246">
        <v>2</v>
      </c>
      <c r="AL456" s="247">
        <v>10</v>
      </c>
      <c r="AM456" s="31" t="s">
        <v>35</v>
      </c>
      <c r="AN456" s="32" t="s">
        <v>35</v>
      </c>
      <c r="AO456" s="34" t="s">
        <v>35</v>
      </c>
      <c r="AP456" s="31" t="s">
        <v>35</v>
      </c>
      <c r="AQ456" s="32" t="s">
        <v>35</v>
      </c>
      <c r="AR456" s="34" t="s">
        <v>35</v>
      </c>
      <c r="AS456" s="90">
        <v>0.94578313253012047</v>
      </c>
      <c r="AT456" s="91">
        <v>0.95</v>
      </c>
      <c r="AU456" s="91">
        <v>1</v>
      </c>
      <c r="AV456" s="31">
        <v>0</v>
      </c>
      <c r="AW456" s="252">
        <v>46</v>
      </c>
      <c r="AX456" s="253">
        <v>93</v>
      </c>
      <c r="AY456" s="158">
        <v>0</v>
      </c>
      <c r="AZ456" s="176">
        <f t="shared" si="170"/>
        <v>0</v>
      </c>
      <c r="BA456" s="159">
        <v>1</v>
      </c>
      <c r="BB456" s="31">
        <v>0</v>
      </c>
      <c r="BC456" s="258">
        <v>1</v>
      </c>
      <c r="BD456" s="240">
        <v>3</v>
      </c>
      <c r="BE456" s="31" t="s">
        <v>35</v>
      </c>
      <c r="BF456" s="32" t="s">
        <v>35</v>
      </c>
      <c r="BG456" s="34" t="s">
        <v>35</v>
      </c>
      <c r="BH456" s="83">
        <f t="shared" si="165"/>
        <v>9</v>
      </c>
      <c r="BI456" s="84">
        <f t="shared" si="166"/>
        <v>10</v>
      </c>
      <c r="BK456" s="1">
        <v>1</v>
      </c>
    </row>
    <row r="457" spans="1:63" ht="20.100000000000001" customHeight="1" x14ac:dyDescent="0.25">
      <c r="A457" s="25">
        <v>1175</v>
      </c>
      <c r="B457" s="25">
        <v>150812</v>
      </c>
      <c r="C457" s="25" t="s">
        <v>802</v>
      </c>
      <c r="D457" s="25" t="s">
        <v>565</v>
      </c>
      <c r="E457" s="25" t="s">
        <v>567</v>
      </c>
      <c r="F457" s="26">
        <v>3</v>
      </c>
      <c r="G457" s="26">
        <v>1</v>
      </c>
      <c r="H457" s="100">
        <v>6</v>
      </c>
      <c r="I457" s="102" t="s">
        <v>798</v>
      </c>
      <c r="J457" s="101">
        <v>2</v>
      </c>
      <c r="K457" s="63">
        <v>0</v>
      </c>
      <c r="L457" s="64">
        <v>0</v>
      </c>
      <c r="M457" s="26">
        <v>22735</v>
      </c>
      <c r="N457" s="68">
        <v>23.18</v>
      </c>
      <c r="O457" s="103">
        <v>31.376696633174689</v>
      </c>
      <c r="P457" s="71">
        <v>0.86807387862796836</v>
      </c>
      <c r="Q457" s="72">
        <v>1137</v>
      </c>
      <c r="R457" s="60">
        <f t="shared" si="171"/>
        <v>0.9160422245331904</v>
      </c>
      <c r="S457" s="108">
        <v>0.98000001907348633</v>
      </c>
      <c r="T457" s="163">
        <v>0</v>
      </c>
      <c r="U457" s="177">
        <f t="shared" si="167"/>
        <v>136</v>
      </c>
      <c r="V457" s="230">
        <v>316</v>
      </c>
      <c r="W457" s="188">
        <v>8.1900081900081905E-4</v>
      </c>
      <c r="X457" s="183">
        <v>1221</v>
      </c>
      <c r="Y457" s="225">
        <f t="shared" si="164"/>
        <v>9.7247574708957452E-2</v>
      </c>
      <c r="Z457" s="184">
        <v>0.22581900656223297</v>
      </c>
      <c r="AA457" s="152">
        <v>0</v>
      </c>
      <c r="AB457" s="177">
        <f t="shared" si="168"/>
        <v>246</v>
      </c>
      <c r="AC457" s="234">
        <v>572</v>
      </c>
      <c r="AD457" s="31" t="s">
        <v>35</v>
      </c>
      <c r="AE457" s="32" t="s">
        <v>35</v>
      </c>
      <c r="AF457" s="34" t="s">
        <v>35</v>
      </c>
      <c r="AG457" s="31">
        <v>0</v>
      </c>
      <c r="AH457" s="239">
        <f t="shared" si="169"/>
        <v>15</v>
      </c>
      <c r="AI457" s="240">
        <v>35</v>
      </c>
      <c r="AJ457" s="48">
        <v>0</v>
      </c>
      <c r="AK457" s="246">
        <v>2</v>
      </c>
      <c r="AL457" s="247">
        <v>10</v>
      </c>
      <c r="AM457" s="31" t="s">
        <v>35</v>
      </c>
      <c r="AN457" s="32" t="s">
        <v>35</v>
      </c>
      <c r="AO457" s="34" t="s">
        <v>35</v>
      </c>
      <c r="AP457" s="31" t="s">
        <v>35</v>
      </c>
      <c r="AQ457" s="32" t="s">
        <v>35</v>
      </c>
      <c r="AR457" s="34" t="s">
        <v>35</v>
      </c>
      <c r="AS457" s="90">
        <v>0.90909090909090906</v>
      </c>
      <c r="AT457" s="91">
        <v>0.95</v>
      </c>
      <c r="AU457" s="91">
        <v>1</v>
      </c>
      <c r="AV457" s="31">
        <v>0</v>
      </c>
      <c r="AW457" s="252">
        <v>351</v>
      </c>
      <c r="AX457" s="253">
        <v>703</v>
      </c>
      <c r="AY457" s="158">
        <v>0</v>
      </c>
      <c r="AZ457" s="176">
        <f t="shared" si="170"/>
        <v>1</v>
      </c>
      <c r="BA457" s="159">
        <v>2</v>
      </c>
      <c r="BB457" s="31">
        <v>0</v>
      </c>
      <c r="BC457" s="258">
        <v>1</v>
      </c>
      <c r="BD457" s="240">
        <v>3</v>
      </c>
      <c r="BE457" s="31" t="s">
        <v>35</v>
      </c>
      <c r="BF457" s="32" t="s">
        <v>35</v>
      </c>
      <c r="BG457" s="34" t="s">
        <v>35</v>
      </c>
      <c r="BH457" s="83">
        <f t="shared" si="165"/>
        <v>10</v>
      </c>
      <c r="BI457" s="84">
        <f t="shared" si="166"/>
        <v>10</v>
      </c>
      <c r="BK457" s="1">
        <v>1</v>
      </c>
    </row>
    <row r="458" spans="1:63" ht="20.100000000000001" customHeight="1" x14ac:dyDescent="0.25">
      <c r="A458" s="25">
        <v>1182</v>
      </c>
      <c r="B458" s="25">
        <v>151001</v>
      </c>
      <c r="C458" s="25" t="s">
        <v>802</v>
      </c>
      <c r="D458" s="25" t="s">
        <v>470</v>
      </c>
      <c r="E458" s="25" t="s">
        <v>470</v>
      </c>
      <c r="F458" s="26">
        <v>2</v>
      </c>
      <c r="G458" s="26">
        <v>1</v>
      </c>
      <c r="H458" s="100">
        <v>5</v>
      </c>
      <c r="I458" s="102" t="s">
        <v>797</v>
      </c>
      <c r="J458" s="101">
        <v>4</v>
      </c>
      <c r="K458" s="63">
        <v>1</v>
      </c>
      <c r="L458" s="64">
        <v>1</v>
      </c>
      <c r="M458" s="26">
        <v>2860</v>
      </c>
      <c r="N458" s="68">
        <v>28.67</v>
      </c>
      <c r="O458" s="103">
        <v>100</v>
      </c>
      <c r="P458" s="71">
        <v>0.31372549019607843</v>
      </c>
      <c r="Q458" s="72">
        <v>51</v>
      </c>
      <c r="R458" s="60">
        <f t="shared" si="171"/>
        <v>0.37801119902220759</v>
      </c>
      <c r="S458" s="108">
        <v>0.46372547745704651</v>
      </c>
      <c r="T458" s="163">
        <v>0</v>
      </c>
      <c r="U458" s="177">
        <f t="shared" si="167"/>
        <v>8</v>
      </c>
      <c r="V458" s="230">
        <v>17</v>
      </c>
      <c r="W458" s="188">
        <v>0</v>
      </c>
      <c r="X458" s="183">
        <v>65</v>
      </c>
      <c r="Y458" s="225">
        <f t="shared" si="164"/>
        <v>8.5714286991528096E-2</v>
      </c>
      <c r="Z458" s="184">
        <v>0.20000000298023224</v>
      </c>
      <c r="AA458" s="153">
        <v>0</v>
      </c>
      <c r="AB458" s="177">
        <f t="shared" si="168"/>
        <v>24</v>
      </c>
      <c r="AC458" s="234">
        <v>54</v>
      </c>
      <c r="AD458" s="31" t="s">
        <v>35</v>
      </c>
      <c r="AE458" s="32" t="s">
        <v>35</v>
      </c>
      <c r="AF458" s="34" t="s">
        <v>35</v>
      </c>
      <c r="AG458" s="31">
        <v>0</v>
      </c>
      <c r="AH458" s="239">
        <f t="shared" si="169"/>
        <v>7</v>
      </c>
      <c r="AI458" s="240">
        <v>15</v>
      </c>
      <c r="AJ458" s="48">
        <v>0</v>
      </c>
      <c r="AK458" s="246">
        <v>6</v>
      </c>
      <c r="AL458" s="247">
        <v>14</v>
      </c>
      <c r="AM458" s="111">
        <v>0</v>
      </c>
      <c r="AN458" s="172">
        <f>((AO458-AM458)*3/7)+AM458</f>
        <v>0.36428571428571427</v>
      </c>
      <c r="AO458" s="113">
        <v>0.85</v>
      </c>
      <c r="AP458" s="111">
        <v>0</v>
      </c>
      <c r="AQ458" s="172">
        <f>((AR458-AP458)*3/7)+AP458</f>
        <v>0.36428571428571427</v>
      </c>
      <c r="AR458" s="113">
        <v>0.85</v>
      </c>
      <c r="AS458" s="90">
        <v>0.74045801526717558</v>
      </c>
      <c r="AT458" s="91">
        <v>0.8</v>
      </c>
      <c r="AU458" s="91">
        <v>0.9</v>
      </c>
      <c r="AV458" s="31">
        <v>0</v>
      </c>
      <c r="AW458" s="252">
        <v>79</v>
      </c>
      <c r="AX458" s="253">
        <v>158</v>
      </c>
      <c r="AY458" s="158">
        <v>0</v>
      </c>
      <c r="AZ458" s="176">
        <f t="shared" si="170"/>
        <v>0</v>
      </c>
      <c r="BA458" s="159">
        <v>1</v>
      </c>
      <c r="BB458" s="31">
        <v>0</v>
      </c>
      <c r="BC458" s="258">
        <v>1</v>
      </c>
      <c r="BD458" s="240">
        <v>3</v>
      </c>
      <c r="BE458" s="31" t="s">
        <v>35</v>
      </c>
      <c r="BF458" s="32" t="s">
        <v>35</v>
      </c>
      <c r="BG458" s="34" t="s">
        <v>35</v>
      </c>
      <c r="BH458" s="83">
        <f t="shared" si="165"/>
        <v>11</v>
      </c>
      <c r="BI458" s="84">
        <f t="shared" si="166"/>
        <v>12</v>
      </c>
      <c r="BK458" s="1">
        <v>1</v>
      </c>
    </row>
    <row r="459" spans="1:63" ht="20.100000000000001" customHeight="1" x14ac:dyDescent="0.25">
      <c r="A459" s="25">
        <v>1185</v>
      </c>
      <c r="B459" s="25">
        <v>151004</v>
      </c>
      <c r="C459" s="25" t="s">
        <v>802</v>
      </c>
      <c r="D459" s="25" t="s">
        <v>470</v>
      </c>
      <c r="E459" s="25" t="s">
        <v>568</v>
      </c>
      <c r="F459" s="26">
        <v>2</v>
      </c>
      <c r="G459" s="26">
        <v>1</v>
      </c>
      <c r="H459" s="100">
        <v>5</v>
      </c>
      <c r="I459" s="102" t="s">
        <v>797</v>
      </c>
      <c r="J459" s="101">
        <v>3</v>
      </c>
      <c r="K459" s="63">
        <v>0</v>
      </c>
      <c r="L459" s="64">
        <v>0</v>
      </c>
      <c r="M459" s="26">
        <v>665</v>
      </c>
      <c r="N459" s="68">
        <v>31.54</v>
      </c>
      <c r="O459" s="103">
        <v>100</v>
      </c>
      <c r="P459" s="71">
        <v>0.41666666666666669</v>
      </c>
      <c r="Q459" s="72">
        <v>12</v>
      </c>
      <c r="R459" s="60">
        <f t="shared" si="171"/>
        <v>0.4809523792493911</v>
      </c>
      <c r="S459" s="108">
        <v>0.56666666269302368</v>
      </c>
      <c r="T459" s="163">
        <v>0</v>
      </c>
      <c r="U459" s="177">
        <f t="shared" si="167"/>
        <v>2</v>
      </c>
      <c r="V459" s="230">
        <v>4</v>
      </c>
      <c r="W459" s="188">
        <v>0</v>
      </c>
      <c r="X459" s="183">
        <v>18</v>
      </c>
      <c r="Y459" s="225">
        <f t="shared" si="164"/>
        <v>8.5714286991528096E-2</v>
      </c>
      <c r="Z459" s="184">
        <v>0.20000000298023224</v>
      </c>
      <c r="AA459" s="152">
        <v>0</v>
      </c>
      <c r="AB459" s="177">
        <f t="shared" si="168"/>
        <v>9</v>
      </c>
      <c r="AC459" s="234">
        <v>19</v>
      </c>
      <c r="AD459" s="31" t="s">
        <v>35</v>
      </c>
      <c r="AE459" s="32" t="s">
        <v>35</v>
      </c>
      <c r="AF459" s="34" t="s">
        <v>35</v>
      </c>
      <c r="AG459" s="31">
        <v>0</v>
      </c>
      <c r="AH459" s="239">
        <f t="shared" si="169"/>
        <v>3</v>
      </c>
      <c r="AI459" s="240">
        <v>5</v>
      </c>
      <c r="AJ459" s="48">
        <v>0</v>
      </c>
      <c r="AK459" s="246">
        <v>2</v>
      </c>
      <c r="AL459" s="247">
        <v>10</v>
      </c>
      <c r="AM459" s="31" t="s">
        <v>35</v>
      </c>
      <c r="AN459" s="32" t="s">
        <v>35</v>
      </c>
      <c r="AO459" s="34" t="s">
        <v>35</v>
      </c>
      <c r="AP459" s="31" t="s">
        <v>35</v>
      </c>
      <c r="AQ459" s="32" t="s">
        <v>35</v>
      </c>
      <c r="AR459" s="34" t="s">
        <v>35</v>
      </c>
      <c r="AS459" s="90">
        <v>1</v>
      </c>
      <c r="AT459" s="91">
        <v>1</v>
      </c>
      <c r="AU459" s="91">
        <v>1</v>
      </c>
      <c r="AV459" s="31">
        <v>0</v>
      </c>
      <c r="AW459" s="252">
        <v>57</v>
      </c>
      <c r="AX459" s="253">
        <v>114</v>
      </c>
      <c r="AY459" s="158">
        <v>0</v>
      </c>
      <c r="AZ459" s="176">
        <f t="shared" si="170"/>
        <v>0</v>
      </c>
      <c r="BA459" s="159">
        <v>1</v>
      </c>
      <c r="BB459" s="31">
        <v>0</v>
      </c>
      <c r="BC459" s="258">
        <v>1</v>
      </c>
      <c r="BD459" s="240">
        <v>3</v>
      </c>
      <c r="BE459" s="31" t="s">
        <v>35</v>
      </c>
      <c r="BF459" s="32" t="s">
        <v>35</v>
      </c>
      <c r="BG459" s="34" t="s">
        <v>35</v>
      </c>
      <c r="BH459" s="83">
        <f t="shared" si="165"/>
        <v>9</v>
      </c>
      <c r="BI459" s="84">
        <f t="shared" si="166"/>
        <v>10</v>
      </c>
      <c r="BK459" s="1">
        <v>1</v>
      </c>
    </row>
    <row r="460" spans="1:63" ht="20.100000000000001" customHeight="1" x14ac:dyDescent="0.25">
      <c r="A460" s="25">
        <v>1189</v>
      </c>
      <c r="B460" s="25">
        <v>151008</v>
      </c>
      <c r="C460" s="25" t="s">
        <v>802</v>
      </c>
      <c r="D460" s="25" t="s">
        <v>470</v>
      </c>
      <c r="E460" s="25" t="s">
        <v>570</v>
      </c>
      <c r="F460" s="26">
        <v>2</v>
      </c>
      <c r="G460" s="26">
        <v>1</v>
      </c>
      <c r="H460" s="100">
        <v>5</v>
      </c>
      <c r="I460" s="102" t="s">
        <v>797</v>
      </c>
      <c r="J460" s="101">
        <v>4</v>
      </c>
      <c r="K460" s="63">
        <v>0</v>
      </c>
      <c r="L460" s="64">
        <v>1</v>
      </c>
      <c r="M460" s="26">
        <v>928</v>
      </c>
      <c r="N460" s="68">
        <v>31.7</v>
      </c>
      <c r="O460" s="103">
        <v>100</v>
      </c>
      <c r="P460" s="71">
        <v>0.46875</v>
      </c>
      <c r="Q460" s="72">
        <v>32</v>
      </c>
      <c r="R460" s="60">
        <f t="shared" si="171"/>
        <v>0.53303570406777523</v>
      </c>
      <c r="S460" s="108">
        <v>0.61874997615814209</v>
      </c>
      <c r="T460" s="163">
        <v>0</v>
      </c>
      <c r="U460" s="177">
        <f t="shared" si="167"/>
        <v>8</v>
      </c>
      <c r="V460" s="230">
        <v>17</v>
      </c>
      <c r="W460" s="188">
        <v>0</v>
      </c>
      <c r="X460" s="183">
        <v>69</v>
      </c>
      <c r="Y460" s="225">
        <f t="shared" si="164"/>
        <v>8.5714286991528096E-2</v>
      </c>
      <c r="Z460" s="184">
        <v>0.20000000298023224</v>
      </c>
      <c r="AA460" s="152">
        <v>0</v>
      </c>
      <c r="AB460" s="177">
        <f t="shared" si="168"/>
        <v>15</v>
      </c>
      <c r="AC460" s="234">
        <v>34</v>
      </c>
      <c r="AD460" s="31" t="s">
        <v>35</v>
      </c>
      <c r="AE460" s="32" t="s">
        <v>35</v>
      </c>
      <c r="AF460" s="34" t="s">
        <v>35</v>
      </c>
      <c r="AG460" s="31">
        <v>0</v>
      </c>
      <c r="AH460" s="239">
        <f t="shared" si="169"/>
        <v>3</v>
      </c>
      <c r="AI460" s="240">
        <v>5</v>
      </c>
      <c r="AJ460" s="48">
        <v>0</v>
      </c>
      <c r="AK460" s="246">
        <v>6</v>
      </c>
      <c r="AL460" s="247">
        <v>14</v>
      </c>
      <c r="AM460" s="31" t="s">
        <v>35</v>
      </c>
      <c r="AN460" s="32" t="s">
        <v>35</v>
      </c>
      <c r="AO460" s="34" t="s">
        <v>35</v>
      </c>
      <c r="AP460" s="31" t="s">
        <v>35</v>
      </c>
      <c r="AQ460" s="32" t="s">
        <v>35</v>
      </c>
      <c r="AR460" s="34" t="s">
        <v>35</v>
      </c>
      <c r="AS460" s="90">
        <v>0.90361445783132532</v>
      </c>
      <c r="AT460" s="91">
        <v>0.95</v>
      </c>
      <c r="AU460" s="91">
        <v>1</v>
      </c>
      <c r="AV460" s="31">
        <v>0</v>
      </c>
      <c r="AW460" s="252">
        <v>63</v>
      </c>
      <c r="AX460" s="253">
        <v>127</v>
      </c>
      <c r="AY460" s="158">
        <v>0</v>
      </c>
      <c r="AZ460" s="176">
        <f t="shared" si="170"/>
        <v>0</v>
      </c>
      <c r="BA460" s="159">
        <v>1</v>
      </c>
      <c r="BB460" s="31">
        <v>0</v>
      </c>
      <c r="BC460" s="258">
        <v>1</v>
      </c>
      <c r="BD460" s="240">
        <v>3</v>
      </c>
      <c r="BE460" s="31" t="s">
        <v>35</v>
      </c>
      <c r="BF460" s="32" t="s">
        <v>35</v>
      </c>
      <c r="BG460" s="34" t="s">
        <v>35</v>
      </c>
      <c r="BH460" s="83">
        <f t="shared" si="165"/>
        <v>9</v>
      </c>
      <c r="BI460" s="84">
        <f t="shared" si="166"/>
        <v>10</v>
      </c>
      <c r="BK460" s="1">
        <v>1</v>
      </c>
    </row>
    <row r="461" spans="1:63" ht="20.100000000000001" customHeight="1" x14ac:dyDescent="0.25">
      <c r="A461" s="25">
        <v>1194</v>
      </c>
      <c r="B461" s="25">
        <v>151013</v>
      </c>
      <c r="C461" s="25" t="s">
        <v>802</v>
      </c>
      <c r="D461" s="25" t="s">
        <v>470</v>
      </c>
      <c r="E461" s="25" t="s">
        <v>571</v>
      </c>
      <c r="F461" s="26">
        <v>3</v>
      </c>
      <c r="G461" s="26">
        <v>1</v>
      </c>
      <c r="H461" s="100">
        <v>5</v>
      </c>
      <c r="I461" s="102" t="s">
        <v>797</v>
      </c>
      <c r="J461" s="101">
        <v>2</v>
      </c>
      <c r="K461" s="63">
        <v>0</v>
      </c>
      <c r="L461" s="64">
        <v>0</v>
      </c>
      <c r="M461" s="26">
        <v>172</v>
      </c>
      <c r="N461" s="68">
        <v>22.05</v>
      </c>
      <c r="O461" s="103">
        <v>100</v>
      </c>
      <c r="P461" s="71">
        <v>1</v>
      </c>
      <c r="Q461" s="72">
        <v>1</v>
      </c>
      <c r="R461" s="60">
        <f t="shared" si="171"/>
        <v>1</v>
      </c>
      <c r="S461" s="108">
        <v>1</v>
      </c>
      <c r="T461" s="163">
        <v>0</v>
      </c>
      <c r="U461" s="177">
        <f t="shared" si="167"/>
        <v>1</v>
      </c>
      <c r="V461" s="230">
        <v>2</v>
      </c>
      <c r="W461" s="188">
        <v>0</v>
      </c>
      <c r="X461" s="183">
        <v>3</v>
      </c>
      <c r="Y461" s="225">
        <f t="shared" si="164"/>
        <v>8.5714286991528096E-2</v>
      </c>
      <c r="Z461" s="184">
        <v>0.20000000298023224</v>
      </c>
      <c r="AA461" s="152">
        <v>0</v>
      </c>
      <c r="AB461" s="177">
        <f t="shared" si="168"/>
        <v>3</v>
      </c>
      <c r="AC461" s="234">
        <v>5</v>
      </c>
      <c r="AD461" s="31" t="s">
        <v>35</v>
      </c>
      <c r="AE461" s="32" t="s">
        <v>35</v>
      </c>
      <c r="AF461" s="34" t="s">
        <v>35</v>
      </c>
      <c r="AG461" s="31">
        <v>0</v>
      </c>
      <c r="AH461" s="239">
        <f t="shared" si="169"/>
        <v>3</v>
      </c>
      <c r="AI461" s="240">
        <v>5</v>
      </c>
      <c r="AJ461" s="48">
        <v>0</v>
      </c>
      <c r="AK461" s="246">
        <v>2</v>
      </c>
      <c r="AL461" s="247">
        <v>10</v>
      </c>
      <c r="AM461" s="31" t="s">
        <v>35</v>
      </c>
      <c r="AN461" s="32" t="s">
        <v>35</v>
      </c>
      <c r="AO461" s="34" t="s">
        <v>35</v>
      </c>
      <c r="AP461" s="31" t="s">
        <v>35</v>
      </c>
      <c r="AQ461" s="32" t="s">
        <v>35</v>
      </c>
      <c r="AR461" s="34" t="s">
        <v>35</v>
      </c>
      <c r="AS461" s="90">
        <v>0</v>
      </c>
      <c r="AT461" s="91">
        <v>0.7</v>
      </c>
      <c r="AU461" s="91">
        <v>0.8</v>
      </c>
      <c r="AV461" s="31">
        <v>0</v>
      </c>
      <c r="AW461" s="252">
        <v>24</v>
      </c>
      <c r="AX461" s="253">
        <v>49</v>
      </c>
      <c r="AY461" s="158" t="s">
        <v>35</v>
      </c>
      <c r="AZ461" s="223" t="str">
        <f t="shared" si="170"/>
        <v>No corresponde</v>
      </c>
      <c r="BA461" s="159" t="s">
        <v>35</v>
      </c>
      <c r="BB461" s="31">
        <v>0</v>
      </c>
      <c r="BC461" s="258">
        <v>1</v>
      </c>
      <c r="BD461" s="240">
        <v>3</v>
      </c>
      <c r="BE461" s="31" t="s">
        <v>35</v>
      </c>
      <c r="BF461" s="32" t="s">
        <v>35</v>
      </c>
      <c r="BG461" s="34" t="s">
        <v>35</v>
      </c>
      <c r="BH461" s="83">
        <f t="shared" si="165"/>
        <v>9</v>
      </c>
      <c r="BI461" s="84">
        <f t="shared" si="166"/>
        <v>9</v>
      </c>
      <c r="BK461" s="1">
        <v>1</v>
      </c>
    </row>
    <row r="462" spans="1:63" ht="20.100000000000001" customHeight="1" x14ac:dyDescent="0.25">
      <c r="A462" s="25">
        <v>1198</v>
      </c>
      <c r="B462" s="25">
        <v>151017</v>
      </c>
      <c r="C462" s="25" t="s">
        <v>802</v>
      </c>
      <c r="D462" s="25" t="s">
        <v>470</v>
      </c>
      <c r="E462" s="25" t="s">
        <v>572</v>
      </c>
      <c r="F462" s="26">
        <v>2</v>
      </c>
      <c r="G462" s="26">
        <v>1</v>
      </c>
      <c r="H462" s="100">
        <v>5</v>
      </c>
      <c r="I462" s="102" t="s">
        <v>797</v>
      </c>
      <c r="J462" s="101">
        <v>2</v>
      </c>
      <c r="K462" s="63">
        <v>0</v>
      </c>
      <c r="L462" s="64">
        <v>0</v>
      </c>
      <c r="M462" s="26">
        <v>478</v>
      </c>
      <c r="N462" s="68">
        <v>27.25</v>
      </c>
      <c r="O462" s="103">
        <v>100</v>
      </c>
      <c r="P462" s="71">
        <v>0.33333333333333331</v>
      </c>
      <c r="Q462" s="72">
        <v>6</v>
      </c>
      <c r="R462" s="60">
        <f t="shared" si="171"/>
        <v>0.39761904165858314</v>
      </c>
      <c r="S462" s="108">
        <v>0.48333331942558289</v>
      </c>
      <c r="T462" s="163">
        <v>0</v>
      </c>
      <c r="U462" s="177">
        <f t="shared" si="167"/>
        <v>1</v>
      </c>
      <c r="V462" s="230">
        <v>2</v>
      </c>
      <c r="W462" s="188">
        <v>0</v>
      </c>
      <c r="X462" s="183">
        <v>4</v>
      </c>
      <c r="Y462" s="225">
        <f t="shared" si="164"/>
        <v>8.5714286991528096E-2</v>
      </c>
      <c r="Z462" s="184">
        <v>0.20000000298023224</v>
      </c>
      <c r="AA462" s="153">
        <v>0</v>
      </c>
      <c r="AB462" s="177">
        <f t="shared" si="168"/>
        <v>3</v>
      </c>
      <c r="AC462" s="234">
        <v>6</v>
      </c>
      <c r="AD462" s="31" t="s">
        <v>35</v>
      </c>
      <c r="AE462" s="32" t="s">
        <v>35</v>
      </c>
      <c r="AF462" s="34" t="s">
        <v>35</v>
      </c>
      <c r="AG462" s="31">
        <v>0</v>
      </c>
      <c r="AH462" s="239">
        <f t="shared" si="169"/>
        <v>3</v>
      </c>
      <c r="AI462" s="240">
        <v>5</v>
      </c>
      <c r="AJ462" s="48">
        <v>0</v>
      </c>
      <c r="AK462" s="246">
        <v>2</v>
      </c>
      <c r="AL462" s="247">
        <v>10</v>
      </c>
      <c r="AM462" s="31" t="s">
        <v>35</v>
      </c>
      <c r="AN462" s="32" t="s">
        <v>35</v>
      </c>
      <c r="AO462" s="34" t="s">
        <v>35</v>
      </c>
      <c r="AP462" s="31" t="s">
        <v>35</v>
      </c>
      <c r="AQ462" s="32" t="s">
        <v>35</v>
      </c>
      <c r="AR462" s="34" t="s">
        <v>35</v>
      </c>
      <c r="AS462" s="90">
        <v>1</v>
      </c>
      <c r="AT462" s="91">
        <v>1</v>
      </c>
      <c r="AU462" s="91">
        <v>1</v>
      </c>
      <c r="AV462" s="31">
        <v>0</v>
      </c>
      <c r="AW462" s="252">
        <v>49</v>
      </c>
      <c r="AX462" s="253">
        <v>98</v>
      </c>
      <c r="AY462" s="158">
        <v>0</v>
      </c>
      <c r="AZ462" s="176">
        <f t="shared" si="170"/>
        <v>0</v>
      </c>
      <c r="BA462" s="159">
        <v>1</v>
      </c>
      <c r="BB462" s="31">
        <v>0</v>
      </c>
      <c r="BC462" s="258">
        <v>1</v>
      </c>
      <c r="BD462" s="240">
        <v>3</v>
      </c>
      <c r="BE462" s="31" t="s">
        <v>35</v>
      </c>
      <c r="BF462" s="32" t="s">
        <v>35</v>
      </c>
      <c r="BG462" s="34" t="s">
        <v>35</v>
      </c>
      <c r="BH462" s="83">
        <f t="shared" si="165"/>
        <v>9</v>
      </c>
      <c r="BI462" s="84">
        <f t="shared" si="166"/>
        <v>10</v>
      </c>
      <c r="BK462" s="1">
        <v>1</v>
      </c>
    </row>
    <row r="463" spans="1:63" ht="20.100000000000001" customHeight="1" x14ac:dyDescent="0.25">
      <c r="A463" s="25">
        <v>1201</v>
      </c>
      <c r="B463" s="25">
        <v>151020</v>
      </c>
      <c r="C463" s="25" t="s">
        <v>802</v>
      </c>
      <c r="D463" s="25" t="s">
        <v>470</v>
      </c>
      <c r="E463" s="25" t="s">
        <v>573</v>
      </c>
      <c r="F463" s="26">
        <v>1</v>
      </c>
      <c r="G463" s="26">
        <v>1</v>
      </c>
      <c r="H463" s="100">
        <v>3</v>
      </c>
      <c r="I463" s="101" t="s">
        <v>796</v>
      </c>
      <c r="J463" s="101">
        <v>2</v>
      </c>
      <c r="K463" s="63">
        <v>0</v>
      </c>
      <c r="L463" s="64">
        <v>0</v>
      </c>
      <c r="M463" s="26">
        <v>792</v>
      </c>
      <c r="N463" s="68">
        <v>48.66</v>
      </c>
      <c r="O463" s="103">
        <v>100</v>
      </c>
      <c r="P463" s="71">
        <v>9.0909090909090912E-2</v>
      </c>
      <c r="Q463" s="72">
        <v>22</v>
      </c>
      <c r="R463" s="60">
        <f t="shared" si="171"/>
        <v>0.13376623237287844</v>
      </c>
      <c r="S463" s="108">
        <v>0.19090908765792847</v>
      </c>
      <c r="T463" s="163">
        <v>0</v>
      </c>
      <c r="U463" s="177">
        <f t="shared" si="167"/>
        <v>3</v>
      </c>
      <c r="V463" s="230">
        <v>6</v>
      </c>
      <c r="W463" s="188">
        <v>0</v>
      </c>
      <c r="X463" s="183">
        <v>29</v>
      </c>
      <c r="Y463" s="225">
        <f t="shared" si="164"/>
        <v>6.4285716840199056E-2</v>
      </c>
      <c r="Z463" s="184">
        <v>0.15000000596046448</v>
      </c>
      <c r="AA463" s="153">
        <v>0</v>
      </c>
      <c r="AB463" s="177">
        <f t="shared" si="168"/>
        <v>15</v>
      </c>
      <c r="AC463" s="234">
        <v>35</v>
      </c>
      <c r="AD463" s="31" t="s">
        <v>35</v>
      </c>
      <c r="AE463" s="32" t="s">
        <v>35</v>
      </c>
      <c r="AF463" s="34" t="s">
        <v>35</v>
      </c>
      <c r="AG463" s="31">
        <v>0</v>
      </c>
      <c r="AH463" s="239">
        <f t="shared" si="169"/>
        <v>3</v>
      </c>
      <c r="AI463" s="240">
        <v>5</v>
      </c>
      <c r="AJ463" s="48">
        <v>0</v>
      </c>
      <c r="AK463" s="246">
        <v>6</v>
      </c>
      <c r="AL463" s="247">
        <v>14</v>
      </c>
      <c r="AM463" s="31" t="s">
        <v>35</v>
      </c>
      <c r="AN463" s="32" t="s">
        <v>35</v>
      </c>
      <c r="AO463" s="34" t="s">
        <v>35</v>
      </c>
      <c r="AP463" s="31" t="s">
        <v>35</v>
      </c>
      <c r="AQ463" s="32" t="s">
        <v>35</v>
      </c>
      <c r="AR463" s="34" t="s">
        <v>35</v>
      </c>
      <c r="AS463" s="90">
        <v>0.94444444444444442</v>
      </c>
      <c r="AT463" s="91">
        <v>0.95</v>
      </c>
      <c r="AU463" s="91">
        <v>1</v>
      </c>
      <c r="AV463" s="31">
        <v>0</v>
      </c>
      <c r="AW463" s="252">
        <v>45</v>
      </c>
      <c r="AX463" s="253">
        <v>91</v>
      </c>
      <c r="AY463" s="158">
        <v>0</v>
      </c>
      <c r="AZ463" s="176">
        <f t="shared" si="170"/>
        <v>0</v>
      </c>
      <c r="BA463" s="159">
        <v>1</v>
      </c>
      <c r="BB463" s="31">
        <v>0</v>
      </c>
      <c r="BC463" s="258">
        <v>1</v>
      </c>
      <c r="BD463" s="240">
        <v>3</v>
      </c>
      <c r="BE463" s="31" t="s">
        <v>35</v>
      </c>
      <c r="BF463" s="32" t="s">
        <v>35</v>
      </c>
      <c r="BG463" s="34" t="s">
        <v>35</v>
      </c>
      <c r="BH463" s="83">
        <f t="shared" si="165"/>
        <v>9</v>
      </c>
      <c r="BI463" s="84">
        <f t="shared" si="166"/>
        <v>10</v>
      </c>
      <c r="BK463" s="1">
        <v>1</v>
      </c>
    </row>
    <row r="464" spans="1:63" ht="20.100000000000001" customHeight="1" x14ac:dyDescent="0.25">
      <c r="A464" s="25">
        <v>1206</v>
      </c>
      <c r="B464" s="25">
        <v>151025</v>
      </c>
      <c r="C464" s="25" t="s">
        <v>802</v>
      </c>
      <c r="D464" s="25" t="s">
        <v>470</v>
      </c>
      <c r="E464" s="25" t="s">
        <v>574</v>
      </c>
      <c r="F464" s="26">
        <v>3</v>
      </c>
      <c r="G464" s="26">
        <v>1</v>
      </c>
      <c r="H464" s="100">
        <v>5</v>
      </c>
      <c r="I464" s="102" t="s">
        <v>797</v>
      </c>
      <c r="J464" s="101">
        <v>2</v>
      </c>
      <c r="K464" s="63">
        <v>0</v>
      </c>
      <c r="L464" s="64">
        <v>0</v>
      </c>
      <c r="M464" s="26">
        <v>522</v>
      </c>
      <c r="N464" s="68">
        <v>21.25</v>
      </c>
      <c r="O464" s="103">
        <v>100</v>
      </c>
      <c r="P464" s="71">
        <v>0.27272727272727271</v>
      </c>
      <c r="Q464" s="72">
        <v>11</v>
      </c>
      <c r="R464" s="60">
        <f t="shared" si="171"/>
        <v>0.33701299305086008</v>
      </c>
      <c r="S464" s="108">
        <v>0.42272728681564331</v>
      </c>
      <c r="T464" s="163">
        <v>0</v>
      </c>
      <c r="U464" s="177">
        <f t="shared" si="167"/>
        <v>3</v>
      </c>
      <c r="V464" s="230">
        <v>5</v>
      </c>
      <c r="W464" s="188">
        <v>0</v>
      </c>
      <c r="X464" s="183">
        <v>21</v>
      </c>
      <c r="Y464" s="225">
        <f t="shared" si="164"/>
        <v>8.5714286991528096E-2</v>
      </c>
      <c r="Z464" s="184">
        <v>0.20000000298023224</v>
      </c>
      <c r="AA464" s="152">
        <v>0</v>
      </c>
      <c r="AB464" s="177">
        <f t="shared" si="168"/>
        <v>6</v>
      </c>
      <c r="AC464" s="234">
        <v>14</v>
      </c>
      <c r="AD464" s="31" t="s">
        <v>35</v>
      </c>
      <c r="AE464" s="32" t="s">
        <v>35</v>
      </c>
      <c r="AF464" s="34" t="s">
        <v>35</v>
      </c>
      <c r="AG464" s="31">
        <v>0</v>
      </c>
      <c r="AH464" s="239">
        <f t="shared" si="169"/>
        <v>3</v>
      </c>
      <c r="AI464" s="240">
        <v>5</v>
      </c>
      <c r="AJ464" s="48">
        <v>0</v>
      </c>
      <c r="AK464" s="246">
        <v>2</v>
      </c>
      <c r="AL464" s="247">
        <v>10</v>
      </c>
      <c r="AM464" s="31" t="s">
        <v>35</v>
      </c>
      <c r="AN464" s="32" t="s">
        <v>35</v>
      </c>
      <c r="AO464" s="34" t="s">
        <v>35</v>
      </c>
      <c r="AP464" s="31" t="s">
        <v>35</v>
      </c>
      <c r="AQ464" s="32" t="s">
        <v>35</v>
      </c>
      <c r="AR464" s="34" t="s">
        <v>35</v>
      </c>
      <c r="AS464" s="90">
        <v>0.97402597402597402</v>
      </c>
      <c r="AT464" s="91">
        <v>1</v>
      </c>
      <c r="AU464" s="91">
        <v>1</v>
      </c>
      <c r="AV464" s="31">
        <v>0</v>
      </c>
      <c r="AW464" s="252">
        <v>39</v>
      </c>
      <c r="AX464" s="253">
        <v>79</v>
      </c>
      <c r="AY464" s="158">
        <v>0</v>
      </c>
      <c r="AZ464" s="176">
        <f t="shared" si="170"/>
        <v>0</v>
      </c>
      <c r="BA464" s="159">
        <v>1</v>
      </c>
      <c r="BB464" s="31">
        <v>0</v>
      </c>
      <c r="BC464" s="258">
        <v>1</v>
      </c>
      <c r="BD464" s="240">
        <v>3</v>
      </c>
      <c r="BE464" s="31" t="s">
        <v>35</v>
      </c>
      <c r="BF464" s="32" t="s">
        <v>35</v>
      </c>
      <c r="BG464" s="34" t="s">
        <v>35</v>
      </c>
      <c r="BH464" s="83">
        <f t="shared" si="165"/>
        <v>9</v>
      </c>
      <c r="BI464" s="84">
        <f t="shared" si="166"/>
        <v>10</v>
      </c>
      <c r="BK464" s="1">
        <v>1</v>
      </c>
    </row>
    <row r="465" spans="1:63" ht="20.100000000000001" customHeight="1" x14ac:dyDescent="0.25">
      <c r="A465" s="25">
        <v>1207</v>
      </c>
      <c r="B465" s="25">
        <v>151026</v>
      </c>
      <c r="C465" s="25" t="s">
        <v>802</v>
      </c>
      <c r="D465" s="25" t="s">
        <v>470</v>
      </c>
      <c r="E465" s="25" t="s">
        <v>575</v>
      </c>
      <c r="F465" s="26">
        <v>3</v>
      </c>
      <c r="G465" s="26">
        <v>1</v>
      </c>
      <c r="H465" s="100">
        <v>5</v>
      </c>
      <c r="I465" s="102" t="s">
        <v>797</v>
      </c>
      <c r="J465" s="101">
        <v>2</v>
      </c>
      <c r="K465" s="63">
        <v>0</v>
      </c>
      <c r="L465" s="64">
        <v>0</v>
      </c>
      <c r="M465" s="26">
        <v>445</v>
      </c>
      <c r="N465" s="68">
        <v>20.100000000000001</v>
      </c>
      <c r="O465" s="103">
        <v>100</v>
      </c>
      <c r="P465" s="71">
        <v>0.5</v>
      </c>
      <c r="Q465" s="72">
        <v>2</v>
      </c>
      <c r="R465" s="60">
        <f t="shared" si="171"/>
        <v>0.56428570406777523</v>
      </c>
      <c r="S465" s="108">
        <v>0.64999997615814209</v>
      </c>
      <c r="T465" s="163">
        <v>0</v>
      </c>
      <c r="U465" s="177">
        <f t="shared" si="167"/>
        <v>1</v>
      </c>
      <c r="V465" s="230">
        <v>2</v>
      </c>
      <c r="W465" s="189">
        <v>0</v>
      </c>
      <c r="X465" s="183" t="s">
        <v>811</v>
      </c>
      <c r="Y465" s="225">
        <f t="shared" si="164"/>
        <v>8.5714286991528096E-2</v>
      </c>
      <c r="Z465" s="184">
        <v>0.20000000298023224</v>
      </c>
      <c r="AA465" s="152">
        <v>0</v>
      </c>
      <c r="AB465" s="177">
        <f t="shared" si="168"/>
        <v>1</v>
      </c>
      <c r="AC465" s="235">
        <v>2</v>
      </c>
      <c r="AD465" s="31" t="s">
        <v>35</v>
      </c>
      <c r="AE465" s="32" t="s">
        <v>35</v>
      </c>
      <c r="AF465" s="34" t="s">
        <v>35</v>
      </c>
      <c r="AG465" s="31">
        <v>0</v>
      </c>
      <c r="AH465" s="239">
        <f t="shared" si="169"/>
        <v>3</v>
      </c>
      <c r="AI465" s="240">
        <v>5</v>
      </c>
      <c r="AJ465" s="48">
        <v>0</v>
      </c>
      <c r="AK465" s="246">
        <v>2</v>
      </c>
      <c r="AL465" s="247">
        <v>10</v>
      </c>
      <c r="AM465" s="31" t="s">
        <v>35</v>
      </c>
      <c r="AN465" s="32" t="s">
        <v>35</v>
      </c>
      <c r="AO465" s="34" t="s">
        <v>35</v>
      </c>
      <c r="AP465" s="31" t="s">
        <v>35</v>
      </c>
      <c r="AQ465" s="32" t="s">
        <v>35</v>
      </c>
      <c r="AR465" s="34" t="s">
        <v>35</v>
      </c>
      <c r="AS465" s="90">
        <v>0</v>
      </c>
      <c r="AT465" s="91">
        <v>0.7</v>
      </c>
      <c r="AU465" s="91">
        <v>0.8</v>
      </c>
      <c r="AV465" s="31">
        <v>0</v>
      </c>
      <c r="AW465" s="252">
        <v>23</v>
      </c>
      <c r="AX465" s="253">
        <v>47</v>
      </c>
      <c r="AY465" s="158" t="s">
        <v>35</v>
      </c>
      <c r="AZ465" s="223" t="str">
        <f t="shared" si="170"/>
        <v>No corresponde</v>
      </c>
      <c r="BA465" s="159" t="s">
        <v>35</v>
      </c>
      <c r="BB465" s="31">
        <v>0</v>
      </c>
      <c r="BC465" s="258">
        <v>1</v>
      </c>
      <c r="BD465" s="240">
        <v>3</v>
      </c>
      <c r="BE465" s="31" t="s">
        <v>35</v>
      </c>
      <c r="BF465" s="32" t="s">
        <v>35</v>
      </c>
      <c r="BG465" s="34" t="s">
        <v>35</v>
      </c>
      <c r="BH465" s="83">
        <f t="shared" si="165"/>
        <v>9</v>
      </c>
      <c r="BI465" s="84">
        <f t="shared" si="166"/>
        <v>9</v>
      </c>
      <c r="BJ465" s="8" t="s">
        <v>863</v>
      </c>
      <c r="BK465" s="1">
        <v>1</v>
      </c>
    </row>
    <row r="466" spans="1:63" ht="20.100000000000001" customHeight="1" x14ac:dyDescent="0.25">
      <c r="A466" s="25">
        <v>1208</v>
      </c>
      <c r="B466" s="25">
        <v>151027</v>
      </c>
      <c r="C466" s="25" t="s">
        <v>802</v>
      </c>
      <c r="D466" s="25" t="s">
        <v>470</v>
      </c>
      <c r="E466" s="25" t="s">
        <v>576</v>
      </c>
      <c r="F466" s="26">
        <v>2</v>
      </c>
      <c r="G466" s="26">
        <v>1</v>
      </c>
      <c r="H466" s="100">
        <v>5</v>
      </c>
      <c r="I466" s="102" t="s">
        <v>797</v>
      </c>
      <c r="J466" s="101">
        <v>2</v>
      </c>
      <c r="K466" s="63">
        <v>0</v>
      </c>
      <c r="L466" s="64">
        <v>0</v>
      </c>
      <c r="M466" s="26">
        <v>358</v>
      </c>
      <c r="N466" s="68">
        <v>28.44698</v>
      </c>
      <c r="O466" s="103">
        <v>100</v>
      </c>
      <c r="P466" s="71">
        <v>0.5</v>
      </c>
      <c r="Q466" s="72">
        <v>8</v>
      </c>
      <c r="R466" s="60">
        <f t="shared" si="171"/>
        <v>0.56428570406777523</v>
      </c>
      <c r="S466" s="108">
        <v>0.64999997615814209</v>
      </c>
      <c r="T466" s="163">
        <v>0</v>
      </c>
      <c r="U466" s="177">
        <f t="shared" si="167"/>
        <v>1</v>
      </c>
      <c r="V466" s="230">
        <v>2</v>
      </c>
      <c r="W466" s="188">
        <v>0</v>
      </c>
      <c r="X466" s="183">
        <v>8</v>
      </c>
      <c r="Y466" s="225">
        <f t="shared" si="164"/>
        <v>8.5714286991528096E-2</v>
      </c>
      <c r="Z466" s="184">
        <v>0.20000000298023224</v>
      </c>
      <c r="AA466" s="153">
        <v>0</v>
      </c>
      <c r="AB466" s="177">
        <f t="shared" si="168"/>
        <v>5</v>
      </c>
      <c r="AC466" s="234">
        <v>10</v>
      </c>
      <c r="AD466" s="31" t="s">
        <v>35</v>
      </c>
      <c r="AE466" s="32" t="s">
        <v>35</v>
      </c>
      <c r="AF466" s="34" t="s">
        <v>35</v>
      </c>
      <c r="AG466" s="31">
        <v>0</v>
      </c>
      <c r="AH466" s="239">
        <f t="shared" si="169"/>
        <v>3</v>
      </c>
      <c r="AI466" s="240">
        <v>5</v>
      </c>
      <c r="AJ466" s="48">
        <v>0</v>
      </c>
      <c r="AK466" s="246">
        <v>2</v>
      </c>
      <c r="AL466" s="247">
        <v>10</v>
      </c>
      <c r="AM466" s="31" t="s">
        <v>35</v>
      </c>
      <c r="AN466" s="32" t="s">
        <v>35</v>
      </c>
      <c r="AO466" s="34" t="s">
        <v>35</v>
      </c>
      <c r="AP466" s="31" t="s">
        <v>35</v>
      </c>
      <c r="AQ466" s="32" t="s">
        <v>35</v>
      </c>
      <c r="AR466" s="34" t="s">
        <v>35</v>
      </c>
      <c r="AS466" s="90">
        <v>0.89473684210526316</v>
      </c>
      <c r="AT466" s="91">
        <v>0.9</v>
      </c>
      <c r="AU466" s="91">
        <v>0.95</v>
      </c>
      <c r="AV466" s="31">
        <v>0</v>
      </c>
      <c r="AW466" s="252">
        <v>25</v>
      </c>
      <c r="AX466" s="253">
        <v>51</v>
      </c>
      <c r="AY466" s="158" t="s">
        <v>35</v>
      </c>
      <c r="AZ466" s="223" t="str">
        <f t="shared" si="170"/>
        <v>No corresponde</v>
      </c>
      <c r="BA466" s="159" t="s">
        <v>35</v>
      </c>
      <c r="BB466" s="31">
        <v>0</v>
      </c>
      <c r="BC466" s="258">
        <v>1</v>
      </c>
      <c r="BD466" s="240">
        <v>3</v>
      </c>
      <c r="BE466" s="31" t="s">
        <v>35</v>
      </c>
      <c r="BF466" s="32" t="s">
        <v>35</v>
      </c>
      <c r="BG466" s="34" t="s">
        <v>35</v>
      </c>
      <c r="BH466" s="83">
        <f t="shared" si="165"/>
        <v>9</v>
      </c>
      <c r="BI466" s="84">
        <f t="shared" si="166"/>
        <v>9</v>
      </c>
      <c r="BK466" s="1">
        <v>1</v>
      </c>
    </row>
    <row r="467" spans="1:63" ht="20.100000000000001" customHeight="1" x14ac:dyDescent="0.25">
      <c r="A467" s="25">
        <v>1210</v>
      </c>
      <c r="B467" s="25">
        <v>151029</v>
      </c>
      <c r="C467" s="25" t="s">
        <v>802</v>
      </c>
      <c r="D467" s="25" t="s">
        <v>470</v>
      </c>
      <c r="E467" s="25" t="s">
        <v>577</v>
      </c>
      <c r="F467" s="26">
        <v>2</v>
      </c>
      <c r="G467" s="26">
        <v>1</v>
      </c>
      <c r="H467" s="100">
        <v>5</v>
      </c>
      <c r="I467" s="102" t="s">
        <v>797</v>
      </c>
      <c r="J467" s="101">
        <v>2</v>
      </c>
      <c r="K467" s="63">
        <v>0</v>
      </c>
      <c r="L467" s="64">
        <v>0</v>
      </c>
      <c r="M467" s="26">
        <v>399</v>
      </c>
      <c r="N467" s="68">
        <v>37.85</v>
      </c>
      <c r="O467" s="103">
        <v>100</v>
      </c>
      <c r="P467" s="71">
        <v>0.25</v>
      </c>
      <c r="Q467" s="72">
        <v>8</v>
      </c>
      <c r="R467" s="60">
        <f t="shared" si="171"/>
        <v>0.31428571684019907</v>
      </c>
      <c r="S467" s="108">
        <v>0.40000000596046448</v>
      </c>
      <c r="T467" s="163">
        <v>0</v>
      </c>
      <c r="U467" s="177">
        <f t="shared" si="167"/>
        <v>2</v>
      </c>
      <c r="V467" s="230">
        <v>3</v>
      </c>
      <c r="W467" s="188">
        <v>0</v>
      </c>
      <c r="X467" s="183">
        <v>10</v>
      </c>
      <c r="Y467" s="225">
        <f t="shared" si="164"/>
        <v>8.5714286991528096E-2</v>
      </c>
      <c r="Z467" s="184">
        <v>0.20000000298023224</v>
      </c>
      <c r="AA467" s="152">
        <v>0</v>
      </c>
      <c r="AB467" s="177">
        <f t="shared" si="168"/>
        <v>6</v>
      </c>
      <c r="AC467" s="234">
        <v>12</v>
      </c>
      <c r="AD467" s="31" t="s">
        <v>35</v>
      </c>
      <c r="AE467" s="32" t="s">
        <v>35</v>
      </c>
      <c r="AF467" s="34" t="s">
        <v>35</v>
      </c>
      <c r="AG467" s="31">
        <v>0</v>
      </c>
      <c r="AH467" s="239">
        <f t="shared" si="169"/>
        <v>3</v>
      </c>
      <c r="AI467" s="240">
        <v>5</v>
      </c>
      <c r="AJ467" s="48">
        <v>0</v>
      </c>
      <c r="AK467" s="246">
        <v>2</v>
      </c>
      <c r="AL467" s="247">
        <v>10</v>
      </c>
      <c r="AM467" s="31" t="s">
        <v>35</v>
      </c>
      <c r="AN467" s="32" t="s">
        <v>35</v>
      </c>
      <c r="AO467" s="34" t="s">
        <v>35</v>
      </c>
      <c r="AP467" s="31" t="s">
        <v>35</v>
      </c>
      <c r="AQ467" s="32" t="s">
        <v>35</v>
      </c>
      <c r="AR467" s="34" t="s">
        <v>35</v>
      </c>
      <c r="AS467" s="90">
        <v>0.43478260869565216</v>
      </c>
      <c r="AT467" s="91">
        <v>0.7</v>
      </c>
      <c r="AU467" s="91">
        <v>0.8</v>
      </c>
      <c r="AV467" s="31">
        <v>0</v>
      </c>
      <c r="AW467" s="252">
        <v>46</v>
      </c>
      <c r="AX467" s="253">
        <v>93</v>
      </c>
      <c r="AY467" s="158">
        <v>0</v>
      </c>
      <c r="AZ467" s="176">
        <f t="shared" si="170"/>
        <v>0</v>
      </c>
      <c r="BA467" s="159">
        <v>1</v>
      </c>
      <c r="BB467" s="31">
        <v>0</v>
      </c>
      <c r="BC467" s="258">
        <v>1</v>
      </c>
      <c r="BD467" s="240">
        <v>3</v>
      </c>
      <c r="BE467" s="31" t="s">
        <v>35</v>
      </c>
      <c r="BF467" s="32" t="s">
        <v>35</v>
      </c>
      <c r="BG467" s="34" t="s">
        <v>35</v>
      </c>
      <c r="BH467" s="83">
        <f t="shared" si="165"/>
        <v>9</v>
      </c>
      <c r="BI467" s="84">
        <f t="shared" si="166"/>
        <v>10</v>
      </c>
      <c r="BK467" s="1">
        <v>1</v>
      </c>
    </row>
    <row r="468" spans="1:63" ht="20.100000000000001" customHeight="1" x14ac:dyDescent="0.25">
      <c r="A468" s="25">
        <v>1214</v>
      </c>
      <c r="B468" s="25">
        <v>151033</v>
      </c>
      <c r="C468" s="25" t="s">
        <v>802</v>
      </c>
      <c r="D468" s="25" t="s">
        <v>470</v>
      </c>
      <c r="E468" s="25" t="s">
        <v>578</v>
      </c>
      <c r="F468" s="26">
        <v>2</v>
      </c>
      <c r="G468" s="26">
        <v>1</v>
      </c>
      <c r="H468" s="100">
        <v>3</v>
      </c>
      <c r="I468" s="101" t="s">
        <v>796</v>
      </c>
      <c r="J468" s="101">
        <v>2</v>
      </c>
      <c r="K468" s="63">
        <v>0</v>
      </c>
      <c r="L468" s="64">
        <v>0</v>
      </c>
      <c r="M468" s="26">
        <v>655</v>
      </c>
      <c r="N468" s="68">
        <v>43.25</v>
      </c>
      <c r="O468" s="103">
        <v>100</v>
      </c>
      <c r="P468" s="71">
        <v>0.33333333333333331</v>
      </c>
      <c r="Q468" s="72">
        <v>6</v>
      </c>
      <c r="R468" s="60">
        <f t="shared" si="171"/>
        <v>0.37619047789346605</v>
      </c>
      <c r="S468" s="108">
        <v>0.43333333730697632</v>
      </c>
      <c r="T468" s="163">
        <v>0</v>
      </c>
      <c r="U468" s="177">
        <f t="shared" si="167"/>
        <v>1</v>
      </c>
      <c r="V468" s="230">
        <v>2</v>
      </c>
      <c r="W468" s="188">
        <v>0</v>
      </c>
      <c r="X468" s="183">
        <v>4</v>
      </c>
      <c r="Y468" s="225">
        <f t="shared" si="164"/>
        <v>6.4285716840199056E-2</v>
      </c>
      <c r="Z468" s="184">
        <v>0.15000000596046448</v>
      </c>
      <c r="AA468" s="152">
        <v>0</v>
      </c>
      <c r="AB468" s="177">
        <f t="shared" si="168"/>
        <v>4</v>
      </c>
      <c r="AC468" s="234">
        <v>8</v>
      </c>
      <c r="AD468" s="31" t="s">
        <v>35</v>
      </c>
      <c r="AE468" s="32" t="s">
        <v>35</v>
      </c>
      <c r="AF468" s="34" t="s">
        <v>35</v>
      </c>
      <c r="AG468" s="31">
        <v>0</v>
      </c>
      <c r="AH468" s="239">
        <f t="shared" si="169"/>
        <v>3</v>
      </c>
      <c r="AI468" s="240">
        <v>5</v>
      </c>
      <c r="AJ468" s="48">
        <v>0</v>
      </c>
      <c r="AK468" s="246">
        <v>2</v>
      </c>
      <c r="AL468" s="247">
        <v>10</v>
      </c>
      <c r="AM468" s="31" t="s">
        <v>35</v>
      </c>
      <c r="AN468" s="32" t="s">
        <v>35</v>
      </c>
      <c r="AO468" s="34" t="s">
        <v>35</v>
      </c>
      <c r="AP468" s="31" t="s">
        <v>35</v>
      </c>
      <c r="AQ468" s="32" t="s">
        <v>35</v>
      </c>
      <c r="AR468" s="34" t="s">
        <v>35</v>
      </c>
      <c r="AS468" s="90">
        <v>0.84615384615384615</v>
      </c>
      <c r="AT468" s="91">
        <v>0.9</v>
      </c>
      <c r="AU468" s="91">
        <v>0.95</v>
      </c>
      <c r="AV468" s="31">
        <v>0</v>
      </c>
      <c r="AW468" s="252">
        <v>29</v>
      </c>
      <c r="AX468" s="253">
        <v>58</v>
      </c>
      <c r="AY468" s="158" t="s">
        <v>35</v>
      </c>
      <c r="AZ468" s="223" t="str">
        <f t="shared" si="170"/>
        <v>No corresponde</v>
      </c>
      <c r="BA468" s="159" t="s">
        <v>35</v>
      </c>
      <c r="BB468" s="31">
        <v>0</v>
      </c>
      <c r="BC468" s="258">
        <v>1</v>
      </c>
      <c r="BD468" s="240">
        <v>3</v>
      </c>
      <c r="BE468" s="31" t="s">
        <v>35</v>
      </c>
      <c r="BF468" s="32" t="s">
        <v>35</v>
      </c>
      <c r="BG468" s="34" t="s">
        <v>35</v>
      </c>
      <c r="BH468" s="83">
        <f t="shared" si="165"/>
        <v>9</v>
      </c>
      <c r="BI468" s="84">
        <f t="shared" si="166"/>
        <v>9</v>
      </c>
      <c r="BK468" s="1">
        <v>1</v>
      </c>
    </row>
    <row r="469" spans="1:63" ht="20.100000000000001" customHeight="1" x14ac:dyDescent="0.25">
      <c r="A469" s="25">
        <v>1215</v>
      </c>
      <c r="B469" s="25">
        <v>160102</v>
      </c>
      <c r="C469" s="25" t="s">
        <v>579</v>
      </c>
      <c r="D469" s="25" t="s">
        <v>580</v>
      </c>
      <c r="E469" s="25" t="s">
        <v>581</v>
      </c>
      <c r="F469" s="26">
        <v>1</v>
      </c>
      <c r="G469" s="26">
        <v>2</v>
      </c>
      <c r="H469" s="100">
        <v>3</v>
      </c>
      <c r="I469" s="101" t="s">
        <v>796</v>
      </c>
      <c r="J469" s="101">
        <v>3</v>
      </c>
      <c r="K469" s="63">
        <v>0</v>
      </c>
      <c r="L469" s="64">
        <v>0</v>
      </c>
      <c r="M469" s="26">
        <v>3038</v>
      </c>
      <c r="N469" s="68">
        <v>47.05</v>
      </c>
      <c r="O469" s="103">
        <v>100</v>
      </c>
      <c r="P469" s="71">
        <v>0.42537313432835822</v>
      </c>
      <c r="Q469" s="72">
        <v>134</v>
      </c>
      <c r="R469" s="60">
        <f t="shared" si="171"/>
        <v>0.4682302885472393</v>
      </c>
      <c r="S469" s="108">
        <v>0.52537316083908081</v>
      </c>
      <c r="T469" s="163">
        <v>0</v>
      </c>
      <c r="U469" s="177">
        <f t="shared" si="167"/>
        <v>24</v>
      </c>
      <c r="V469" s="230">
        <v>56</v>
      </c>
      <c r="W469" s="188">
        <v>0</v>
      </c>
      <c r="X469" s="183">
        <v>235</v>
      </c>
      <c r="Y469" s="225">
        <f t="shared" si="164"/>
        <v>6.4285716840199056E-2</v>
      </c>
      <c r="Z469" s="184">
        <v>0.15000000596046448</v>
      </c>
      <c r="AA469" s="153">
        <v>0</v>
      </c>
      <c r="AB469" s="177">
        <f t="shared" si="168"/>
        <v>67</v>
      </c>
      <c r="AC469" s="234">
        <v>156</v>
      </c>
      <c r="AD469" s="31" t="s">
        <v>35</v>
      </c>
      <c r="AE469" s="32" t="s">
        <v>35</v>
      </c>
      <c r="AF469" s="34" t="s">
        <v>35</v>
      </c>
      <c r="AG469" s="31">
        <v>0</v>
      </c>
      <c r="AH469" s="239">
        <f t="shared" si="169"/>
        <v>7</v>
      </c>
      <c r="AI469" s="240">
        <v>15</v>
      </c>
      <c r="AJ469" s="48">
        <v>0</v>
      </c>
      <c r="AK469" s="246">
        <v>2</v>
      </c>
      <c r="AL469" s="247">
        <v>10</v>
      </c>
      <c r="AM469" s="31" t="s">
        <v>35</v>
      </c>
      <c r="AN469" s="32" t="s">
        <v>35</v>
      </c>
      <c r="AO469" s="34" t="s">
        <v>35</v>
      </c>
      <c r="AP469" s="31" t="s">
        <v>35</v>
      </c>
      <c r="AQ469" s="32" t="s">
        <v>35</v>
      </c>
      <c r="AR469" s="34" t="s">
        <v>35</v>
      </c>
      <c r="AS469" s="90">
        <v>0.98130841121495327</v>
      </c>
      <c r="AT469" s="91">
        <v>1</v>
      </c>
      <c r="AU469" s="91">
        <v>1</v>
      </c>
      <c r="AV469" s="31">
        <v>0</v>
      </c>
      <c r="AW469" s="252">
        <v>57</v>
      </c>
      <c r="AX469" s="253">
        <v>115</v>
      </c>
      <c r="AY469" s="158">
        <v>0</v>
      </c>
      <c r="AZ469" s="176">
        <f t="shared" si="170"/>
        <v>0</v>
      </c>
      <c r="BA469" s="159">
        <v>1</v>
      </c>
      <c r="BB469" s="31">
        <v>0</v>
      </c>
      <c r="BC469" s="258">
        <v>1</v>
      </c>
      <c r="BD469" s="240">
        <v>3</v>
      </c>
      <c r="BE469" s="31">
        <v>0</v>
      </c>
      <c r="BF469" s="32" t="s">
        <v>35</v>
      </c>
      <c r="BG469" s="34">
        <v>1</v>
      </c>
      <c r="BH469" s="83">
        <f t="shared" si="165"/>
        <v>9</v>
      </c>
      <c r="BI469" s="84">
        <f t="shared" si="166"/>
        <v>11</v>
      </c>
      <c r="BK469" s="1">
        <v>1</v>
      </c>
    </row>
    <row r="470" spans="1:63" ht="20.100000000000001" customHeight="1" x14ac:dyDescent="0.25">
      <c r="A470" s="25">
        <v>1217</v>
      </c>
      <c r="B470" s="25">
        <v>160104</v>
      </c>
      <c r="C470" s="25" t="s">
        <v>579</v>
      </c>
      <c r="D470" s="25" t="s">
        <v>580</v>
      </c>
      <c r="E470" s="25" t="s">
        <v>582</v>
      </c>
      <c r="F470" s="26">
        <v>1</v>
      </c>
      <c r="G470" s="26">
        <v>2</v>
      </c>
      <c r="H470" s="100">
        <v>4</v>
      </c>
      <c r="I470" s="102" t="s">
        <v>795</v>
      </c>
      <c r="J470" s="101">
        <v>4</v>
      </c>
      <c r="K470" s="63">
        <v>1</v>
      </c>
      <c r="L470" s="64">
        <v>1</v>
      </c>
      <c r="M470" s="26">
        <v>11176</v>
      </c>
      <c r="N470" s="68">
        <v>56.81</v>
      </c>
      <c r="O470" s="103">
        <v>71.954022988505756</v>
      </c>
      <c r="P470" s="71">
        <v>0.49140893470790376</v>
      </c>
      <c r="Q470" s="72">
        <v>582</v>
      </c>
      <c r="R470" s="60">
        <f t="shared" si="171"/>
        <v>0.54498036731734956</v>
      </c>
      <c r="S470" s="108">
        <v>0.61640894412994385</v>
      </c>
      <c r="T470" s="163">
        <v>0</v>
      </c>
      <c r="U470" s="177">
        <f t="shared" si="167"/>
        <v>98</v>
      </c>
      <c r="V470" s="230">
        <v>228</v>
      </c>
      <c r="W470" s="188">
        <v>1.1467889908256881E-3</v>
      </c>
      <c r="X470" s="183">
        <v>872</v>
      </c>
      <c r="Y470" s="225">
        <f t="shared" ref="Y470:Y495" si="172">((Z470-W470)*3/7)+W470</f>
        <v>7.6146789588434516E-2</v>
      </c>
      <c r="Z470" s="184">
        <v>0.17614679038524628</v>
      </c>
      <c r="AA470" s="153">
        <v>0</v>
      </c>
      <c r="AB470" s="177">
        <f t="shared" si="168"/>
        <v>219</v>
      </c>
      <c r="AC470" s="234">
        <v>511</v>
      </c>
      <c r="AD470" s="155">
        <v>0</v>
      </c>
      <c r="AE470" s="221">
        <f t="shared" ref="AE470" si="173">((AF470-AD470)*3/7)+AD470</f>
        <v>2.142857142857143E-3</v>
      </c>
      <c r="AF470" s="222">
        <v>5.0000000000000001E-3</v>
      </c>
      <c r="AG470" s="31">
        <v>0</v>
      </c>
      <c r="AH470" s="239">
        <f t="shared" si="169"/>
        <v>11</v>
      </c>
      <c r="AI470" s="240">
        <v>25</v>
      </c>
      <c r="AJ470" s="48">
        <v>0</v>
      </c>
      <c r="AK470" s="246">
        <v>6</v>
      </c>
      <c r="AL470" s="247">
        <v>14</v>
      </c>
      <c r="AM470" s="31" t="s">
        <v>35</v>
      </c>
      <c r="AN470" s="32" t="s">
        <v>35</v>
      </c>
      <c r="AO470" s="34" t="s">
        <v>35</v>
      </c>
      <c r="AP470" s="31" t="s">
        <v>35</v>
      </c>
      <c r="AQ470" s="32" t="s">
        <v>35</v>
      </c>
      <c r="AR470" s="34" t="s">
        <v>35</v>
      </c>
      <c r="AS470" s="90">
        <v>0.82594936708860756</v>
      </c>
      <c r="AT470" s="91">
        <v>0.9</v>
      </c>
      <c r="AU470" s="91">
        <v>0.95</v>
      </c>
      <c r="AV470" s="31">
        <v>0</v>
      </c>
      <c r="AW470" s="252">
        <v>135</v>
      </c>
      <c r="AX470" s="253">
        <v>271</v>
      </c>
      <c r="AY470" s="158">
        <v>0</v>
      </c>
      <c r="AZ470" s="176">
        <f t="shared" si="170"/>
        <v>0</v>
      </c>
      <c r="BA470" s="159">
        <v>1</v>
      </c>
      <c r="BB470" s="31">
        <v>0</v>
      </c>
      <c r="BC470" s="258">
        <v>1</v>
      </c>
      <c r="BD470" s="240">
        <v>3</v>
      </c>
      <c r="BE470" s="31">
        <v>0</v>
      </c>
      <c r="BF470" s="32" t="s">
        <v>35</v>
      </c>
      <c r="BG470" s="34">
        <v>1</v>
      </c>
      <c r="BH470" s="83">
        <f t="shared" ref="BH470:BH495" si="174">COUNTIF(AZ470,"&gt;0")+COUNTIF(R470,"&gt;0")+COUNTIF(U470,"&gt;0")+COUNTIF(Y470,"&gt;0")+COUNTIF(AB470,"&gt;0")+COUNTIF(AE470,"&gt;0")+COUNTIF(AH470,"&gt;0")+COUNTIF(AK470,"&gt;0")+COUNTIF(AT470,"&gt;0")+COUNTIF(AW470,"&gt;0")+COUNTIF(AN470,"&gt;0")+COUNTIF(AQ470,"&gt;0")+COUNTIF(BC470,"&gt;0")+COUNTIF(BF470,"&gt;0")</f>
        <v>10</v>
      </c>
      <c r="BI470" s="84">
        <f t="shared" ref="BI470:BI495" si="175">COUNTIF(BA470,"&gt;0")+COUNTIF(S470,"&gt;0")+COUNTIF(V470,"&gt;0")+COUNTIF(Z470,"&gt;0")+COUNTIF(AC470,"&gt;0")+COUNTIF(AF470,"&gt;0")+COUNTIF(AI470,"&gt;0")+COUNTIF(AL470,"&gt;0")+COUNTIF(AU470,"&gt;0")+COUNTIF(AX470,"&gt;0")+COUNTIF(AO470,"&gt;0")+COUNTIF(AR470,"&gt;0")+COUNTIF(BD470,"&gt;0")+COUNTIF(BG470,"&gt;0")</f>
        <v>12</v>
      </c>
      <c r="BK470" s="1">
        <v>1</v>
      </c>
    </row>
    <row r="471" spans="1:63" ht="20.100000000000001" customHeight="1" x14ac:dyDescent="0.25">
      <c r="A471" s="25">
        <v>1218</v>
      </c>
      <c r="B471" s="25">
        <v>160105</v>
      </c>
      <c r="C471" s="25" t="s">
        <v>579</v>
      </c>
      <c r="D471" s="25" t="s">
        <v>580</v>
      </c>
      <c r="E471" s="25" t="s">
        <v>583</v>
      </c>
      <c r="F471" s="26">
        <v>1</v>
      </c>
      <c r="G471" s="26">
        <v>1</v>
      </c>
      <c r="H471" s="100">
        <v>2</v>
      </c>
      <c r="I471" s="102" t="s">
        <v>794</v>
      </c>
      <c r="J471" s="101">
        <v>4</v>
      </c>
      <c r="K471" s="63">
        <v>0</v>
      </c>
      <c r="L471" s="64">
        <v>1</v>
      </c>
      <c r="M471" s="26">
        <v>9841</v>
      </c>
      <c r="N471" s="68">
        <v>64.87</v>
      </c>
      <c r="O471" s="103">
        <v>100</v>
      </c>
      <c r="P471" s="71">
        <v>0.31793478260869568</v>
      </c>
      <c r="Q471" s="72">
        <v>368</v>
      </c>
      <c r="R471" s="60">
        <f t="shared" si="171"/>
        <v>0.3500776340872605</v>
      </c>
      <c r="S471" s="108">
        <v>0.39293476939201355</v>
      </c>
      <c r="T471" s="163">
        <v>0</v>
      </c>
      <c r="U471" s="177">
        <f t="shared" ref="U471:U496" si="176">ROUNDUP(((V471-T471)*3/7)+T471,0)</f>
        <v>78</v>
      </c>
      <c r="V471" s="230">
        <v>182</v>
      </c>
      <c r="W471" s="188">
        <v>0</v>
      </c>
      <c r="X471" s="183">
        <v>707</v>
      </c>
      <c r="Y471" s="225">
        <f t="shared" si="172"/>
        <v>5.3571428571428568E-2</v>
      </c>
      <c r="Z471" s="184">
        <v>0.125</v>
      </c>
      <c r="AA471" s="153">
        <v>0</v>
      </c>
      <c r="AB471" s="177">
        <f t="shared" ref="AB471:AB496" si="177">ROUNDUP(((AC471-AA471)*3/7)+AA471,0)</f>
        <v>196</v>
      </c>
      <c r="AC471" s="234">
        <v>457</v>
      </c>
      <c r="AD471" s="155">
        <v>0</v>
      </c>
      <c r="AE471" s="221">
        <f t="shared" ref="AE471:AE481" si="178">((AF471-AD471)*3/7)+AD471</f>
        <v>2.142857142857143E-3</v>
      </c>
      <c r="AF471" s="222">
        <v>5.0000000000000001E-3</v>
      </c>
      <c r="AG471" s="31">
        <v>0</v>
      </c>
      <c r="AH471" s="239">
        <f t="shared" ref="AH471:AH496" si="179">ROUNDUP(((AI471-AG471)*3/7)+AG471,0)</f>
        <v>11</v>
      </c>
      <c r="AI471" s="240">
        <v>25</v>
      </c>
      <c r="AJ471" s="48">
        <v>0</v>
      </c>
      <c r="AK471" s="246">
        <v>2</v>
      </c>
      <c r="AL471" s="247">
        <v>10</v>
      </c>
      <c r="AM471" s="31" t="s">
        <v>35</v>
      </c>
      <c r="AN471" s="32" t="s">
        <v>35</v>
      </c>
      <c r="AO471" s="34" t="s">
        <v>35</v>
      </c>
      <c r="AP471" s="31" t="s">
        <v>35</v>
      </c>
      <c r="AQ471" s="32" t="s">
        <v>35</v>
      </c>
      <c r="AR471" s="34" t="s">
        <v>35</v>
      </c>
      <c r="AS471" s="90">
        <v>0.96583143507972669</v>
      </c>
      <c r="AT471" s="91">
        <v>1</v>
      </c>
      <c r="AU471" s="91">
        <v>1</v>
      </c>
      <c r="AV471" s="31">
        <v>0</v>
      </c>
      <c r="AW471" s="252">
        <v>120</v>
      </c>
      <c r="AX471" s="253">
        <v>240</v>
      </c>
      <c r="AY471" s="158" t="s">
        <v>35</v>
      </c>
      <c r="AZ471" s="223" t="str">
        <f t="shared" ref="AZ471:AZ496" si="180">IFERROR(ROUND(((BA471-AY471)*3/7)+AY471,0),"No corresponde")</f>
        <v>No corresponde</v>
      </c>
      <c r="BA471" s="159" t="s">
        <v>35</v>
      </c>
      <c r="BB471" s="31">
        <v>0</v>
      </c>
      <c r="BC471" s="258">
        <v>1</v>
      </c>
      <c r="BD471" s="240">
        <v>3</v>
      </c>
      <c r="BE471" s="31">
        <v>0</v>
      </c>
      <c r="BF471" s="32" t="s">
        <v>35</v>
      </c>
      <c r="BG471" s="34">
        <v>1</v>
      </c>
      <c r="BH471" s="83">
        <f t="shared" si="174"/>
        <v>10</v>
      </c>
      <c r="BI471" s="84">
        <f t="shared" si="175"/>
        <v>11</v>
      </c>
      <c r="BK471" s="1">
        <v>1</v>
      </c>
    </row>
    <row r="472" spans="1:63" ht="20.100000000000001" customHeight="1" x14ac:dyDescent="0.25">
      <c r="A472" s="25">
        <v>1219</v>
      </c>
      <c r="B472" s="25">
        <v>160106</v>
      </c>
      <c r="C472" s="25" t="s">
        <v>579</v>
      </c>
      <c r="D472" s="25" t="s">
        <v>580</v>
      </c>
      <c r="E472" s="25" t="s">
        <v>584</v>
      </c>
      <c r="F472" s="26">
        <v>1</v>
      </c>
      <c r="G472" s="26">
        <v>2</v>
      </c>
      <c r="H472" s="100">
        <v>4</v>
      </c>
      <c r="I472" s="102" t="s">
        <v>795</v>
      </c>
      <c r="J472" s="101">
        <v>4</v>
      </c>
      <c r="K472" s="63">
        <v>1</v>
      </c>
      <c r="L472" s="64">
        <v>1</v>
      </c>
      <c r="M472" s="26">
        <v>13936</v>
      </c>
      <c r="N472" s="68">
        <v>51.62</v>
      </c>
      <c r="O472" s="103">
        <v>72.952086553323028</v>
      </c>
      <c r="P472" s="71">
        <v>0.41488020176544765</v>
      </c>
      <c r="Q472" s="72">
        <v>793</v>
      </c>
      <c r="R472" s="60">
        <f t="shared" ref="R472:R497" si="181">((S472-P472)*3/7)+P472</f>
        <v>0.46845163648954447</v>
      </c>
      <c r="S472" s="108">
        <v>0.53988021612167358</v>
      </c>
      <c r="T472" s="163">
        <v>0</v>
      </c>
      <c r="U472" s="177">
        <f t="shared" si="176"/>
        <v>138</v>
      </c>
      <c r="V472" s="230">
        <v>321</v>
      </c>
      <c r="W472" s="188">
        <v>0</v>
      </c>
      <c r="X472" s="183">
        <v>1329</v>
      </c>
      <c r="Y472" s="225">
        <f t="shared" si="172"/>
        <v>7.4999998722757616E-2</v>
      </c>
      <c r="Z472" s="184">
        <v>0.17499999701976776</v>
      </c>
      <c r="AA472" s="153">
        <v>0</v>
      </c>
      <c r="AB472" s="177">
        <f t="shared" si="177"/>
        <v>271</v>
      </c>
      <c r="AC472" s="234">
        <v>632</v>
      </c>
      <c r="AD472" s="155">
        <v>0</v>
      </c>
      <c r="AE472" s="221">
        <f t="shared" si="178"/>
        <v>2.142857142857143E-3</v>
      </c>
      <c r="AF472" s="222">
        <v>5.0000000000000001E-3</v>
      </c>
      <c r="AG472" s="31">
        <v>0</v>
      </c>
      <c r="AH472" s="239">
        <f t="shared" si="179"/>
        <v>15</v>
      </c>
      <c r="AI472" s="240">
        <v>35</v>
      </c>
      <c r="AJ472" s="48">
        <v>0</v>
      </c>
      <c r="AK472" s="246">
        <v>6</v>
      </c>
      <c r="AL472" s="247">
        <v>14</v>
      </c>
      <c r="AM472" s="31" t="s">
        <v>35</v>
      </c>
      <c r="AN472" s="32" t="s">
        <v>35</v>
      </c>
      <c r="AO472" s="34" t="s">
        <v>35</v>
      </c>
      <c r="AP472" s="31" t="s">
        <v>35</v>
      </c>
      <c r="AQ472" s="32" t="s">
        <v>35</v>
      </c>
      <c r="AR472" s="34" t="s">
        <v>35</v>
      </c>
      <c r="AS472" s="90">
        <v>0.79845956354300385</v>
      </c>
      <c r="AT472" s="91">
        <v>0.8</v>
      </c>
      <c r="AU472" s="91">
        <v>0.9</v>
      </c>
      <c r="AV472" s="31">
        <v>0</v>
      </c>
      <c r="AW472" s="252">
        <v>147</v>
      </c>
      <c r="AX472" s="253">
        <v>295</v>
      </c>
      <c r="AY472" s="158">
        <v>0</v>
      </c>
      <c r="AZ472" s="176">
        <f t="shared" si="180"/>
        <v>0</v>
      </c>
      <c r="BA472" s="159">
        <v>1</v>
      </c>
      <c r="BB472" s="31">
        <v>0</v>
      </c>
      <c r="BC472" s="258">
        <v>1</v>
      </c>
      <c r="BD472" s="240">
        <v>3</v>
      </c>
      <c r="BE472" s="31">
        <v>0</v>
      </c>
      <c r="BF472" s="32" t="s">
        <v>35</v>
      </c>
      <c r="BG472" s="34">
        <v>1</v>
      </c>
      <c r="BH472" s="83">
        <f t="shared" si="174"/>
        <v>10</v>
      </c>
      <c r="BI472" s="84">
        <f t="shared" si="175"/>
        <v>12</v>
      </c>
      <c r="BK472" s="1">
        <v>1</v>
      </c>
    </row>
    <row r="473" spans="1:63" ht="20.100000000000001" customHeight="1" x14ac:dyDescent="0.25">
      <c r="A473" s="25">
        <v>1223</v>
      </c>
      <c r="B473" s="25">
        <v>160112</v>
      </c>
      <c r="C473" s="25" t="s">
        <v>579</v>
      </c>
      <c r="D473" s="25" t="s">
        <v>580</v>
      </c>
      <c r="E473" s="25" t="s">
        <v>262</v>
      </c>
      <c r="F473" s="26">
        <v>2</v>
      </c>
      <c r="G473" s="26">
        <v>3</v>
      </c>
      <c r="H473" s="100">
        <v>6</v>
      </c>
      <c r="I473" s="102" t="s">
        <v>798</v>
      </c>
      <c r="J473" s="101">
        <v>4</v>
      </c>
      <c r="K473" s="63">
        <v>0</v>
      </c>
      <c r="L473" s="64">
        <v>1</v>
      </c>
      <c r="M473" s="26">
        <v>76973</v>
      </c>
      <c r="N473" s="68">
        <v>33.32</v>
      </c>
      <c r="O473" s="103">
        <v>17.232055063913471</v>
      </c>
      <c r="P473" s="71">
        <v>0.85907222548443918</v>
      </c>
      <c r="Q473" s="72">
        <v>3406</v>
      </c>
      <c r="R473" s="60">
        <f t="shared" si="181"/>
        <v>0.91089842273688792</v>
      </c>
      <c r="S473" s="108">
        <v>0.98000001907348633</v>
      </c>
      <c r="T473" s="163">
        <v>0</v>
      </c>
      <c r="U473" s="177">
        <f t="shared" si="176"/>
        <v>429</v>
      </c>
      <c r="V473" s="230">
        <v>1000</v>
      </c>
      <c r="W473" s="188">
        <v>0</v>
      </c>
      <c r="X473" s="183">
        <v>3990</v>
      </c>
      <c r="Y473" s="225">
        <f t="shared" si="172"/>
        <v>9.6428568874086656E-2</v>
      </c>
      <c r="Z473" s="184">
        <v>0.22499999403953552</v>
      </c>
      <c r="AA473" s="153">
        <v>0</v>
      </c>
      <c r="AB473" s="177">
        <f t="shared" si="177"/>
        <v>429</v>
      </c>
      <c r="AC473" s="234">
        <v>1000</v>
      </c>
      <c r="AD473" s="31" t="s">
        <v>35</v>
      </c>
      <c r="AE473" s="32" t="s">
        <v>35</v>
      </c>
      <c r="AF473" s="34" t="s">
        <v>35</v>
      </c>
      <c r="AG473" s="31">
        <v>0</v>
      </c>
      <c r="AH473" s="239">
        <f t="shared" si="179"/>
        <v>15</v>
      </c>
      <c r="AI473" s="240">
        <v>35</v>
      </c>
      <c r="AJ473" s="48">
        <v>0</v>
      </c>
      <c r="AK473" s="246">
        <v>6</v>
      </c>
      <c r="AL473" s="247">
        <v>14</v>
      </c>
      <c r="AM473" s="31" t="s">
        <v>35</v>
      </c>
      <c r="AN473" s="32" t="s">
        <v>35</v>
      </c>
      <c r="AO473" s="34" t="s">
        <v>35</v>
      </c>
      <c r="AP473" s="31" t="s">
        <v>35</v>
      </c>
      <c r="AQ473" s="32" t="s">
        <v>35</v>
      </c>
      <c r="AR473" s="34" t="s">
        <v>35</v>
      </c>
      <c r="AS473" s="92">
        <v>0.78270132083510868</v>
      </c>
      <c r="AT473" s="93">
        <v>0.8</v>
      </c>
      <c r="AU473" s="94">
        <v>0.9</v>
      </c>
      <c r="AV473" s="31">
        <v>0</v>
      </c>
      <c r="AW473" s="252">
        <v>764</v>
      </c>
      <c r="AX473" s="253">
        <v>1528</v>
      </c>
      <c r="AY473" s="158" t="s">
        <v>35</v>
      </c>
      <c r="AZ473" s="223" t="str">
        <f t="shared" si="180"/>
        <v>No corresponde</v>
      </c>
      <c r="BA473" s="159" t="s">
        <v>35</v>
      </c>
      <c r="BB473" s="31">
        <v>0</v>
      </c>
      <c r="BC473" s="258">
        <v>1</v>
      </c>
      <c r="BD473" s="240">
        <v>3</v>
      </c>
      <c r="BE473" s="31">
        <v>0</v>
      </c>
      <c r="BF473" s="32" t="s">
        <v>35</v>
      </c>
      <c r="BG473" s="34">
        <v>1</v>
      </c>
      <c r="BH473" s="83">
        <f t="shared" si="174"/>
        <v>9</v>
      </c>
      <c r="BI473" s="84">
        <f t="shared" si="175"/>
        <v>10</v>
      </c>
      <c r="BK473" s="1">
        <v>1</v>
      </c>
    </row>
    <row r="474" spans="1:63" ht="20.100000000000001" customHeight="1" x14ac:dyDescent="0.25">
      <c r="A474" s="25">
        <v>1224</v>
      </c>
      <c r="B474" s="25">
        <v>160113</v>
      </c>
      <c r="C474" s="25" t="s">
        <v>579</v>
      </c>
      <c r="D474" s="25" t="s">
        <v>580</v>
      </c>
      <c r="E474" s="25" t="s">
        <v>222</v>
      </c>
      <c r="F474" s="26">
        <v>2</v>
      </c>
      <c r="G474" s="26">
        <v>5</v>
      </c>
      <c r="H474" s="100">
        <v>6</v>
      </c>
      <c r="I474" s="102" t="s">
        <v>798</v>
      </c>
      <c r="J474" s="101">
        <v>1</v>
      </c>
      <c r="K474" s="63">
        <v>0</v>
      </c>
      <c r="L474" s="64">
        <v>0</v>
      </c>
      <c r="M474" s="26">
        <v>160427</v>
      </c>
      <c r="N474" s="68">
        <v>23.94</v>
      </c>
      <c r="O474" s="103">
        <v>19.591233686284166</v>
      </c>
      <c r="P474" s="71">
        <v>0.7982062780269058</v>
      </c>
      <c r="Q474" s="72">
        <v>6021</v>
      </c>
      <c r="R474" s="60">
        <f t="shared" si="181"/>
        <v>0.87320627958479791</v>
      </c>
      <c r="S474" s="108">
        <v>0.9732062816619873</v>
      </c>
      <c r="T474" s="163">
        <v>0</v>
      </c>
      <c r="U474" s="177">
        <f t="shared" si="176"/>
        <v>429</v>
      </c>
      <c r="V474" s="230">
        <v>1000</v>
      </c>
      <c r="W474" s="188">
        <v>0</v>
      </c>
      <c r="X474" s="183">
        <v>6959</v>
      </c>
      <c r="Y474" s="225">
        <f t="shared" si="172"/>
        <v>9.6428568874086656E-2</v>
      </c>
      <c r="Z474" s="184">
        <v>0.22499999403953552</v>
      </c>
      <c r="AA474" s="153">
        <v>0</v>
      </c>
      <c r="AB474" s="177">
        <f t="shared" si="177"/>
        <v>429</v>
      </c>
      <c r="AC474" s="234">
        <v>1000</v>
      </c>
      <c r="AD474" s="31" t="s">
        <v>35</v>
      </c>
      <c r="AE474" s="32" t="s">
        <v>35</v>
      </c>
      <c r="AF474" s="34" t="s">
        <v>35</v>
      </c>
      <c r="AG474" s="31">
        <v>0</v>
      </c>
      <c r="AH474" s="239">
        <f t="shared" si="179"/>
        <v>15</v>
      </c>
      <c r="AI474" s="240">
        <v>35</v>
      </c>
      <c r="AJ474" s="48">
        <v>0</v>
      </c>
      <c r="AK474" s="246">
        <v>6</v>
      </c>
      <c r="AL474" s="247">
        <v>14</v>
      </c>
      <c r="AM474" s="31" t="s">
        <v>35</v>
      </c>
      <c r="AN474" s="32" t="s">
        <v>35</v>
      </c>
      <c r="AO474" s="34" t="s">
        <v>35</v>
      </c>
      <c r="AP474" s="31" t="s">
        <v>35</v>
      </c>
      <c r="AQ474" s="32" t="s">
        <v>35</v>
      </c>
      <c r="AR474" s="34" t="s">
        <v>35</v>
      </c>
      <c r="AS474" s="90">
        <v>0.89395327530920754</v>
      </c>
      <c r="AT474" s="91">
        <v>0.9</v>
      </c>
      <c r="AU474" s="91">
        <v>0.95</v>
      </c>
      <c r="AV474" s="31">
        <v>0</v>
      </c>
      <c r="AW474" s="252">
        <v>1379</v>
      </c>
      <c r="AX474" s="253">
        <v>2758</v>
      </c>
      <c r="AY474" s="158" t="s">
        <v>35</v>
      </c>
      <c r="AZ474" s="223" t="str">
        <f t="shared" si="180"/>
        <v>No corresponde</v>
      </c>
      <c r="BA474" s="159" t="s">
        <v>35</v>
      </c>
      <c r="BB474" s="31">
        <v>0</v>
      </c>
      <c r="BC474" s="258">
        <v>1</v>
      </c>
      <c r="BD474" s="240">
        <v>3</v>
      </c>
      <c r="BE474" s="31" t="s">
        <v>35</v>
      </c>
      <c r="BF474" s="32" t="s">
        <v>35</v>
      </c>
      <c r="BG474" s="34" t="s">
        <v>35</v>
      </c>
      <c r="BH474" s="83">
        <f t="shared" si="174"/>
        <v>9</v>
      </c>
      <c r="BI474" s="84">
        <f t="shared" si="175"/>
        <v>9</v>
      </c>
      <c r="BK474" s="1">
        <v>1</v>
      </c>
    </row>
    <row r="475" spans="1:63" ht="20.100000000000001" customHeight="1" x14ac:dyDescent="0.25">
      <c r="A475" s="25">
        <v>1225</v>
      </c>
      <c r="B475" s="25">
        <v>160201</v>
      </c>
      <c r="C475" s="25" t="s">
        <v>579</v>
      </c>
      <c r="D475" s="25" t="s">
        <v>585</v>
      </c>
      <c r="E475" s="25" t="s">
        <v>586</v>
      </c>
      <c r="F475" s="26">
        <v>1</v>
      </c>
      <c r="G475" s="26">
        <v>3</v>
      </c>
      <c r="H475" s="100">
        <v>6</v>
      </c>
      <c r="I475" s="102" t="s">
        <v>798</v>
      </c>
      <c r="J475" s="101">
        <v>3</v>
      </c>
      <c r="K475" s="63">
        <v>0</v>
      </c>
      <c r="L475" s="64">
        <v>0</v>
      </c>
      <c r="M475" s="26">
        <v>73410</v>
      </c>
      <c r="N475" s="68">
        <v>46.57</v>
      </c>
      <c r="O475" s="103">
        <v>26.234676007005252</v>
      </c>
      <c r="P475" s="71">
        <v>0.82545230263157898</v>
      </c>
      <c r="Q475" s="72">
        <v>4864</v>
      </c>
      <c r="R475" s="60">
        <f t="shared" si="181"/>
        <v>0.89168703824953932</v>
      </c>
      <c r="S475" s="108">
        <v>0.98000001907348633</v>
      </c>
      <c r="T475" s="163">
        <v>0</v>
      </c>
      <c r="U475" s="177">
        <f t="shared" si="176"/>
        <v>429</v>
      </c>
      <c r="V475" s="230">
        <v>1000</v>
      </c>
      <c r="W475" s="188">
        <v>2.8184892897406989E-4</v>
      </c>
      <c r="X475" s="183">
        <v>7096</v>
      </c>
      <c r="Y475" s="225">
        <f t="shared" si="172"/>
        <v>9.6710420603778255E-2</v>
      </c>
      <c r="Z475" s="184">
        <v>0.22528184950351715</v>
      </c>
      <c r="AA475" s="153">
        <v>0</v>
      </c>
      <c r="AB475" s="177">
        <f t="shared" si="177"/>
        <v>429</v>
      </c>
      <c r="AC475" s="234">
        <v>1000</v>
      </c>
      <c r="AD475" s="31" t="s">
        <v>35</v>
      </c>
      <c r="AE475" s="32" t="s">
        <v>35</v>
      </c>
      <c r="AF475" s="34" t="s">
        <v>35</v>
      </c>
      <c r="AG475" s="31">
        <v>0</v>
      </c>
      <c r="AH475" s="239">
        <f t="shared" si="179"/>
        <v>15</v>
      </c>
      <c r="AI475" s="240">
        <v>35</v>
      </c>
      <c r="AJ475" s="48">
        <v>0</v>
      </c>
      <c r="AK475" s="246">
        <v>2</v>
      </c>
      <c r="AL475" s="247">
        <v>10</v>
      </c>
      <c r="AM475" s="111">
        <v>0</v>
      </c>
      <c r="AN475" s="172">
        <f>((AO475-AM475)*3/7)+AM475</f>
        <v>0.36428571428571427</v>
      </c>
      <c r="AO475" s="113">
        <v>0.85</v>
      </c>
      <c r="AP475" s="111">
        <v>0</v>
      </c>
      <c r="AQ475" s="172">
        <f>((AR475-AP475)*3/7)+AP475</f>
        <v>0.36428571428571427</v>
      </c>
      <c r="AR475" s="113">
        <v>0.85</v>
      </c>
      <c r="AS475" s="90">
        <v>0.79430247172182655</v>
      </c>
      <c r="AT475" s="91">
        <v>0.8</v>
      </c>
      <c r="AU475" s="91">
        <v>0.9</v>
      </c>
      <c r="AV475" s="31">
        <v>0</v>
      </c>
      <c r="AW475" s="252">
        <v>921</v>
      </c>
      <c r="AX475" s="253">
        <v>1843</v>
      </c>
      <c r="AY475" s="158" t="s">
        <v>35</v>
      </c>
      <c r="AZ475" s="223" t="str">
        <f t="shared" si="180"/>
        <v>No corresponde</v>
      </c>
      <c r="BA475" s="159" t="s">
        <v>35</v>
      </c>
      <c r="BB475" s="31">
        <v>0</v>
      </c>
      <c r="BC475" s="258">
        <v>1</v>
      </c>
      <c r="BD475" s="240">
        <v>3</v>
      </c>
      <c r="BE475" s="31">
        <v>0</v>
      </c>
      <c r="BF475" s="32" t="s">
        <v>35</v>
      </c>
      <c r="BG475" s="34">
        <v>1</v>
      </c>
      <c r="BH475" s="83">
        <f t="shared" si="174"/>
        <v>11</v>
      </c>
      <c r="BI475" s="84">
        <f t="shared" si="175"/>
        <v>12</v>
      </c>
      <c r="BK475" s="1">
        <v>1</v>
      </c>
    </row>
    <row r="476" spans="1:63" ht="20.100000000000001" customHeight="1" x14ac:dyDescent="0.25">
      <c r="A476" s="25">
        <v>1226</v>
      </c>
      <c r="B476" s="25">
        <v>160202</v>
      </c>
      <c r="C476" s="25" t="s">
        <v>579</v>
      </c>
      <c r="D476" s="25" t="s">
        <v>585</v>
      </c>
      <c r="E476" s="25" t="s">
        <v>587</v>
      </c>
      <c r="F476" s="26">
        <v>1</v>
      </c>
      <c r="G476" s="26">
        <v>1</v>
      </c>
      <c r="H476" s="100">
        <v>1</v>
      </c>
      <c r="I476" s="102" t="s">
        <v>793</v>
      </c>
      <c r="J476" s="101">
        <v>2</v>
      </c>
      <c r="K476" s="63">
        <v>0</v>
      </c>
      <c r="L476" s="64">
        <v>0</v>
      </c>
      <c r="M476" s="26">
        <v>17887</v>
      </c>
      <c r="N476" s="68">
        <v>74.099999999999994</v>
      </c>
      <c r="O476" s="103">
        <v>100</v>
      </c>
      <c r="P476" s="71">
        <v>0.15696649029982362</v>
      </c>
      <c r="Q476" s="72">
        <v>1134</v>
      </c>
      <c r="R476" s="60">
        <f t="shared" si="181"/>
        <v>0.17839506140852129</v>
      </c>
      <c r="S476" s="108">
        <v>0.20696648955345154</v>
      </c>
      <c r="T476" s="163">
        <v>0</v>
      </c>
      <c r="U476" s="177">
        <f t="shared" si="176"/>
        <v>134</v>
      </c>
      <c r="V476" s="230">
        <v>312</v>
      </c>
      <c r="W476" s="188">
        <v>6.8073519400953025E-4</v>
      </c>
      <c r="X476" s="183">
        <v>1469</v>
      </c>
      <c r="Y476" s="225">
        <f t="shared" si="172"/>
        <v>4.3537879548369129E-2</v>
      </c>
      <c r="Z476" s="184">
        <v>0.10068073868751526</v>
      </c>
      <c r="AA476" s="153">
        <v>0</v>
      </c>
      <c r="AB476" s="177">
        <f t="shared" si="177"/>
        <v>344</v>
      </c>
      <c r="AC476" s="234">
        <v>802</v>
      </c>
      <c r="AD476" s="155">
        <v>0</v>
      </c>
      <c r="AE476" s="221">
        <f t="shared" si="178"/>
        <v>2.142857142857143E-3</v>
      </c>
      <c r="AF476" s="222">
        <v>5.0000000000000001E-3</v>
      </c>
      <c r="AG476" s="31">
        <v>0</v>
      </c>
      <c r="AH476" s="239">
        <f t="shared" si="179"/>
        <v>15</v>
      </c>
      <c r="AI476" s="240">
        <v>35</v>
      </c>
      <c r="AJ476" s="48">
        <v>0</v>
      </c>
      <c r="AK476" s="246">
        <v>2</v>
      </c>
      <c r="AL476" s="247">
        <v>10</v>
      </c>
      <c r="AM476" s="31" t="s">
        <v>35</v>
      </c>
      <c r="AN476" s="32" t="s">
        <v>35</v>
      </c>
      <c r="AO476" s="34" t="s">
        <v>35</v>
      </c>
      <c r="AP476" s="31" t="s">
        <v>35</v>
      </c>
      <c r="AQ476" s="32" t="s">
        <v>35</v>
      </c>
      <c r="AR476" s="34" t="s">
        <v>35</v>
      </c>
      <c r="AS476" s="92">
        <v>0.32851985559566788</v>
      </c>
      <c r="AT476" s="93">
        <v>0.7</v>
      </c>
      <c r="AU476" s="94">
        <v>0.8</v>
      </c>
      <c r="AV476" s="31">
        <v>0</v>
      </c>
      <c r="AW476" s="252">
        <v>70</v>
      </c>
      <c r="AX476" s="253">
        <v>140</v>
      </c>
      <c r="AY476" s="158">
        <v>0</v>
      </c>
      <c r="AZ476" s="176">
        <f t="shared" si="180"/>
        <v>0</v>
      </c>
      <c r="BA476" s="159">
        <v>1</v>
      </c>
      <c r="BB476" s="31">
        <v>0</v>
      </c>
      <c r="BC476" s="258">
        <v>1</v>
      </c>
      <c r="BD476" s="240">
        <v>3</v>
      </c>
      <c r="BE476" s="31">
        <v>0</v>
      </c>
      <c r="BF476" s="32" t="s">
        <v>35</v>
      </c>
      <c r="BG476" s="34">
        <v>1</v>
      </c>
      <c r="BH476" s="83">
        <f t="shared" si="174"/>
        <v>10</v>
      </c>
      <c r="BI476" s="84">
        <f t="shared" si="175"/>
        <v>12</v>
      </c>
      <c r="BK476" s="1">
        <v>1</v>
      </c>
    </row>
    <row r="477" spans="1:63" ht="20.100000000000001" customHeight="1" x14ac:dyDescent="0.25">
      <c r="A477" s="25">
        <v>1231</v>
      </c>
      <c r="B477" s="25">
        <v>160301</v>
      </c>
      <c r="C477" s="25" t="s">
        <v>579</v>
      </c>
      <c r="D477" s="25" t="s">
        <v>579</v>
      </c>
      <c r="E477" s="25" t="s">
        <v>588</v>
      </c>
      <c r="F477" s="26">
        <v>1</v>
      </c>
      <c r="G477" s="26">
        <v>2</v>
      </c>
      <c r="H477" s="100">
        <v>4</v>
      </c>
      <c r="I477" s="102" t="s">
        <v>795</v>
      </c>
      <c r="J477" s="101">
        <v>2</v>
      </c>
      <c r="K477" s="63">
        <v>0</v>
      </c>
      <c r="L477" s="64">
        <v>0</v>
      </c>
      <c r="M477" s="26">
        <v>30368</v>
      </c>
      <c r="N477" s="68">
        <v>48.88</v>
      </c>
      <c r="O477" s="103">
        <v>48.509803921568626</v>
      </c>
      <c r="P477" s="71">
        <v>0.3822590938098277</v>
      </c>
      <c r="Q477" s="72">
        <v>1567</v>
      </c>
      <c r="R477" s="60">
        <f t="shared" si="181"/>
        <v>0.4358305125512989</v>
      </c>
      <c r="S477" s="108">
        <v>0.5072590708732605</v>
      </c>
      <c r="T477" s="163">
        <v>0</v>
      </c>
      <c r="U477" s="177">
        <f t="shared" si="176"/>
        <v>364</v>
      </c>
      <c r="V477" s="230">
        <v>849</v>
      </c>
      <c r="W477" s="188">
        <v>3.9698292973402142E-4</v>
      </c>
      <c r="X477" s="183">
        <v>2519</v>
      </c>
      <c r="Y477" s="225">
        <f t="shared" si="172"/>
        <v>7.5396981183476458E-2</v>
      </c>
      <c r="Z477" s="184">
        <v>0.17539697885513306</v>
      </c>
      <c r="AA477" s="153">
        <v>0</v>
      </c>
      <c r="AB477" s="177">
        <f t="shared" si="177"/>
        <v>429</v>
      </c>
      <c r="AC477" s="234">
        <v>1000</v>
      </c>
      <c r="AD477" s="31" t="s">
        <v>35</v>
      </c>
      <c r="AE477" s="32" t="s">
        <v>35</v>
      </c>
      <c r="AF477" s="34" t="s">
        <v>35</v>
      </c>
      <c r="AG477" s="31">
        <v>0</v>
      </c>
      <c r="AH477" s="239">
        <f t="shared" si="179"/>
        <v>15</v>
      </c>
      <c r="AI477" s="240">
        <v>35</v>
      </c>
      <c r="AJ477" s="48">
        <v>0</v>
      </c>
      <c r="AK477" s="246">
        <v>6</v>
      </c>
      <c r="AL477" s="247">
        <v>14</v>
      </c>
      <c r="AM477" s="111">
        <v>0</v>
      </c>
      <c r="AN477" s="172">
        <f>((AO477-AM477)*3/7)+AM477</f>
        <v>0.36428571428571427</v>
      </c>
      <c r="AO477" s="113">
        <v>0.85</v>
      </c>
      <c r="AP477" s="111">
        <v>0</v>
      </c>
      <c r="AQ477" s="172">
        <f>((AR477-AP477)*3/7)+AP477</f>
        <v>0.36428571428571427</v>
      </c>
      <c r="AR477" s="113">
        <v>0.85</v>
      </c>
      <c r="AS477" s="90">
        <v>0.71984435797665369</v>
      </c>
      <c r="AT477" s="91">
        <v>0.8</v>
      </c>
      <c r="AU477" s="91">
        <v>0.9</v>
      </c>
      <c r="AV477" s="31">
        <v>0</v>
      </c>
      <c r="AW477" s="252">
        <v>336</v>
      </c>
      <c r="AX477" s="253">
        <v>672</v>
      </c>
      <c r="AY477" s="158" t="s">
        <v>35</v>
      </c>
      <c r="AZ477" s="223" t="str">
        <f t="shared" si="180"/>
        <v>No corresponde</v>
      </c>
      <c r="BA477" s="159" t="s">
        <v>35</v>
      </c>
      <c r="BB477" s="31">
        <v>0</v>
      </c>
      <c r="BC477" s="258">
        <v>1</v>
      </c>
      <c r="BD477" s="240">
        <v>3</v>
      </c>
      <c r="BE477" s="31">
        <v>0</v>
      </c>
      <c r="BF477" s="32" t="s">
        <v>35</v>
      </c>
      <c r="BG477" s="34">
        <v>1</v>
      </c>
      <c r="BH477" s="83">
        <f t="shared" si="174"/>
        <v>11</v>
      </c>
      <c r="BI477" s="84">
        <f t="shared" si="175"/>
        <v>12</v>
      </c>
      <c r="BK477" s="1">
        <v>1</v>
      </c>
    </row>
    <row r="478" spans="1:63" ht="20.100000000000001" customHeight="1" x14ac:dyDescent="0.25">
      <c r="A478" s="25">
        <v>1233</v>
      </c>
      <c r="B478" s="25">
        <v>160303</v>
      </c>
      <c r="C478" s="25" t="s">
        <v>579</v>
      </c>
      <c r="D478" s="25" t="s">
        <v>579</v>
      </c>
      <c r="E478" s="25" t="s">
        <v>589</v>
      </c>
      <c r="F478" s="26">
        <v>1</v>
      </c>
      <c r="G478" s="26">
        <v>2</v>
      </c>
      <c r="H478" s="100">
        <v>2</v>
      </c>
      <c r="I478" s="102" t="s">
        <v>794</v>
      </c>
      <c r="J478" s="101">
        <v>4</v>
      </c>
      <c r="K478" s="63">
        <v>1</v>
      </c>
      <c r="L478" s="64">
        <v>1</v>
      </c>
      <c r="M478" s="26">
        <v>8589</v>
      </c>
      <c r="N478" s="68">
        <v>55.83</v>
      </c>
      <c r="O478" s="103">
        <v>100</v>
      </c>
      <c r="P478" s="71">
        <v>0.2448559670781893</v>
      </c>
      <c r="Q478" s="72">
        <v>486</v>
      </c>
      <c r="R478" s="60">
        <f t="shared" si="181"/>
        <v>0.27699882042611229</v>
      </c>
      <c r="S478" s="108">
        <v>0.3198559582233429</v>
      </c>
      <c r="T478" s="163">
        <v>0</v>
      </c>
      <c r="U478" s="177">
        <f t="shared" si="176"/>
        <v>128</v>
      </c>
      <c r="V478" s="230">
        <v>298</v>
      </c>
      <c r="W478" s="188">
        <v>0</v>
      </c>
      <c r="X478" s="183">
        <v>860</v>
      </c>
      <c r="Y478" s="225">
        <f t="shared" si="172"/>
        <v>5.3571428571428568E-2</v>
      </c>
      <c r="Z478" s="184">
        <v>0.125</v>
      </c>
      <c r="AA478" s="152">
        <v>0</v>
      </c>
      <c r="AB478" s="177">
        <f t="shared" si="177"/>
        <v>162</v>
      </c>
      <c r="AC478" s="234">
        <v>377</v>
      </c>
      <c r="AD478" s="155">
        <v>0</v>
      </c>
      <c r="AE478" s="221">
        <f t="shared" si="178"/>
        <v>2.142857142857143E-3</v>
      </c>
      <c r="AF478" s="222">
        <v>5.0000000000000001E-3</v>
      </c>
      <c r="AG478" s="31">
        <v>0</v>
      </c>
      <c r="AH478" s="239">
        <f t="shared" si="179"/>
        <v>11</v>
      </c>
      <c r="AI478" s="240">
        <v>25</v>
      </c>
      <c r="AJ478" s="48">
        <v>0</v>
      </c>
      <c r="AK478" s="246">
        <v>2</v>
      </c>
      <c r="AL478" s="247">
        <v>10</v>
      </c>
      <c r="AM478" s="31" t="s">
        <v>35</v>
      </c>
      <c r="AN478" s="32" t="s">
        <v>35</v>
      </c>
      <c r="AO478" s="34" t="s">
        <v>35</v>
      </c>
      <c r="AP478" s="31" t="s">
        <v>35</v>
      </c>
      <c r="AQ478" s="32" t="s">
        <v>35</v>
      </c>
      <c r="AR478" s="34" t="s">
        <v>35</v>
      </c>
      <c r="AS478" s="90">
        <v>0.97560975609756095</v>
      </c>
      <c r="AT478" s="91">
        <v>1</v>
      </c>
      <c r="AU478" s="91">
        <v>1</v>
      </c>
      <c r="AV478" s="31">
        <v>0</v>
      </c>
      <c r="AW478" s="252">
        <v>79</v>
      </c>
      <c r="AX478" s="253">
        <v>159</v>
      </c>
      <c r="AY478" s="158">
        <v>0</v>
      </c>
      <c r="AZ478" s="176">
        <f t="shared" si="180"/>
        <v>0</v>
      </c>
      <c r="BA478" s="159">
        <v>1</v>
      </c>
      <c r="BB478" s="31">
        <v>0</v>
      </c>
      <c r="BC478" s="258">
        <v>1</v>
      </c>
      <c r="BD478" s="240">
        <v>3</v>
      </c>
      <c r="BE478" s="31">
        <v>0</v>
      </c>
      <c r="BF478" s="32" t="s">
        <v>35</v>
      </c>
      <c r="BG478" s="34">
        <v>1</v>
      </c>
      <c r="BH478" s="83">
        <f t="shared" si="174"/>
        <v>10</v>
      </c>
      <c r="BI478" s="84">
        <f t="shared" si="175"/>
        <v>12</v>
      </c>
      <c r="BK478" s="1">
        <v>1</v>
      </c>
    </row>
    <row r="479" spans="1:63" ht="20.100000000000001" customHeight="1" x14ac:dyDescent="0.25">
      <c r="A479" s="25">
        <v>1237</v>
      </c>
      <c r="B479" s="25">
        <v>160402</v>
      </c>
      <c r="C479" s="25" t="s">
        <v>579</v>
      </c>
      <c r="D479" s="25" t="s">
        <v>590</v>
      </c>
      <c r="E479" s="25" t="s">
        <v>591</v>
      </c>
      <c r="F479" s="26">
        <v>1</v>
      </c>
      <c r="G479" s="26">
        <v>1</v>
      </c>
      <c r="H479" s="100">
        <v>4</v>
      </c>
      <c r="I479" s="102" t="s">
        <v>795</v>
      </c>
      <c r="J479" s="101">
        <v>4</v>
      </c>
      <c r="K479" s="63">
        <v>1</v>
      </c>
      <c r="L479" s="64">
        <v>1</v>
      </c>
      <c r="M479" s="26">
        <v>17501</v>
      </c>
      <c r="N479" s="68">
        <v>63.44</v>
      </c>
      <c r="O479" s="103">
        <v>74.370112945264992</v>
      </c>
      <c r="P479" s="71">
        <v>0.31533101045296169</v>
      </c>
      <c r="Q479" s="72">
        <v>574</v>
      </c>
      <c r="R479" s="60">
        <f t="shared" si="181"/>
        <v>0.36890243969193853</v>
      </c>
      <c r="S479" s="108">
        <v>0.44033101201057434</v>
      </c>
      <c r="T479" s="163">
        <v>0</v>
      </c>
      <c r="U479" s="177">
        <f t="shared" si="176"/>
        <v>188</v>
      </c>
      <c r="V479" s="230">
        <v>437</v>
      </c>
      <c r="W479" s="188">
        <v>7.5357950263752827E-4</v>
      </c>
      <c r="X479" s="183">
        <v>1327</v>
      </c>
      <c r="Y479" s="225">
        <f t="shared" si="172"/>
        <v>7.5753579091648468E-2</v>
      </c>
      <c r="Z479" s="184">
        <v>0.17575357854366302</v>
      </c>
      <c r="AA479" s="153">
        <v>0</v>
      </c>
      <c r="AB479" s="177">
        <f t="shared" si="177"/>
        <v>245</v>
      </c>
      <c r="AC479" s="234">
        <v>571</v>
      </c>
      <c r="AD479" s="155">
        <v>0</v>
      </c>
      <c r="AE479" s="221">
        <f t="shared" si="178"/>
        <v>2.142857142857143E-3</v>
      </c>
      <c r="AF479" s="222">
        <v>5.0000000000000001E-3</v>
      </c>
      <c r="AG479" s="31">
        <v>0</v>
      </c>
      <c r="AH479" s="239">
        <f t="shared" si="179"/>
        <v>15</v>
      </c>
      <c r="AI479" s="240">
        <v>35</v>
      </c>
      <c r="AJ479" s="48">
        <v>0</v>
      </c>
      <c r="AK479" s="246">
        <v>2</v>
      </c>
      <c r="AL479" s="247">
        <v>10</v>
      </c>
      <c r="AM479" s="31" t="s">
        <v>35</v>
      </c>
      <c r="AN479" s="32" t="s">
        <v>35</v>
      </c>
      <c r="AO479" s="34" t="s">
        <v>35</v>
      </c>
      <c r="AP479" s="31" t="s">
        <v>35</v>
      </c>
      <c r="AQ479" s="32" t="s">
        <v>35</v>
      </c>
      <c r="AR479" s="34" t="s">
        <v>35</v>
      </c>
      <c r="AS479" s="90">
        <v>0.69588744588744589</v>
      </c>
      <c r="AT479" s="91">
        <v>0.8</v>
      </c>
      <c r="AU479" s="91">
        <v>0.9</v>
      </c>
      <c r="AV479" s="31">
        <v>0</v>
      </c>
      <c r="AW479" s="252">
        <v>166</v>
      </c>
      <c r="AX479" s="253">
        <v>333</v>
      </c>
      <c r="AY479" s="158" t="s">
        <v>35</v>
      </c>
      <c r="AZ479" s="223" t="str">
        <f t="shared" si="180"/>
        <v>No corresponde</v>
      </c>
      <c r="BA479" s="159" t="s">
        <v>35</v>
      </c>
      <c r="BB479" s="31">
        <v>0</v>
      </c>
      <c r="BC479" s="258">
        <v>1</v>
      </c>
      <c r="BD479" s="240">
        <v>3</v>
      </c>
      <c r="BE479" s="31">
        <v>0</v>
      </c>
      <c r="BF479" s="32" t="s">
        <v>35</v>
      </c>
      <c r="BG479" s="34">
        <v>1</v>
      </c>
      <c r="BH479" s="83">
        <f t="shared" si="174"/>
        <v>10</v>
      </c>
      <c r="BI479" s="84">
        <f t="shared" si="175"/>
        <v>11</v>
      </c>
      <c r="BK479" s="1">
        <v>1</v>
      </c>
    </row>
    <row r="480" spans="1:63" ht="20.100000000000001" customHeight="1" x14ac:dyDescent="0.25">
      <c r="A480" s="25">
        <v>1240</v>
      </c>
      <c r="B480" s="25">
        <v>160501</v>
      </c>
      <c r="C480" s="25" t="s">
        <v>579</v>
      </c>
      <c r="D480" s="25" t="s">
        <v>592</v>
      </c>
      <c r="E480" s="25" t="s">
        <v>592</v>
      </c>
      <c r="F480" s="26">
        <v>1</v>
      </c>
      <c r="G480" s="26">
        <v>2</v>
      </c>
      <c r="H480" s="100">
        <v>6</v>
      </c>
      <c r="I480" s="102" t="s">
        <v>798</v>
      </c>
      <c r="J480" s="101">
        <v>2</v>
      </c>
      <c r="K480" s="63">
        <v>0</v>
      </c>
      <c r="L480" s="64">
        <v>0</v>
      </c>
      <c r="M480" s="26">
        <v>30737</v>
      </c>
      <c r="N480" s="68">
        <v>48.61</v>
      </c>
      <c r="O480" s="103">
        <v>13.279369940931963</v>
      </c>
      <c r="P480" s="71">
        <v>0.83314415437003408</v>
      </c>
      <c r="Q480" s="72">
        <v>1762</v>
      </c>
      <c r="R480" s="60">
        <f t="shared" si="181"/>
        <v>0.89608238210008506</v>
      </c>
      <c r="S480" s="108">
        <v>0.98000001907348633</v>
      </c>
      <c r="T480" s="163">
        <v>0</v>
      </c>
      <c r="U480" s="177">
        <f t="shared" si="176"/>
        <v>333</v>
      </c>
      <c r="V480" s="230">
        <v>775</v>
      </c>
      <c r="W480" s="188">
        <v>0</v>
      </c>
      <c r="X480" s="183">
        <v>2323</v>
      </c>
      <c r="Y480" s="225">
        <f t="shared" si="172"/>
        <v>9.6428568874086656E-2</v>
      </c>
      <c r="Z480" s="184">
        <v>0.22499999403953552</v>
      </c>
      <c r="AA480" s="152">
        <v>0</v>
      </c>
      <c r="AB480" s="177">
        <f t="shared" si="177"/>
        <v>429</v>
      </c>
      <c r="AC480" s="234">
        <v>1000</v>
      </c>
      <c r="AD480" s="31" t="s">
        <v>35</v>
      </c>
      <c r="AE480" s="32" t="s">
        <v>35</v>
      </c>
      <c r="AF480" s="34" t="s">
        <v>35</v>
      </c>
      <c r="AG480" s="31">
        <v>0</v>
      </c>
      <c r="AH480" s="239">
        <f t="shared" si="179"/>
        <v>15</v>
      </c>
      <c r="AI480" s="240">
        <v>35</v>
      </c>
      <c r="AJ480" s="48">
        <v>0</v>
      </c>
      <c r="AK480" s="246">
        <v>2</v>
      </c>
      <c r="AL480" s="247">
        <v>10</v>
      </c>
      <c r="AM480" s="111">
        <v>0</v>
      </c>
      <c r="AN480" s="172">
        <f>((AO480-AM480)*3/7)+AM480</f>
        <v>0.36428571428571427</v>
      </c>
      <c r="AO480" s="113">
        <v>0.85</v>
      </c>
      <c r="AP480" s="111">
        <v>0</v>
      </c>
      <c r="AQ480" s="172">
        <f>((AR480-AP480)*3/7)+AP480</f>
        <v>0.36428571428571427</v>
      </c>
      <c r="AR480" s="113">
        <v>0.85</v>
      </c>
      <c r="AS480" s="90">
        <v>0.56442166910688141</v>
      </c>
      <c r="AT480" s="91">
        <v>0.8</v>
      </c>
      <c r="AU480" s="91">
        <v>0.9</v>
      </c>
      <c r="AV480" s="31">
        <v>0</v>
      </c>
      <c r="AW480" s="252">
        <v>428</v>
      </c>
      <c r="AX480" s="253">
        <v>857</v>
      </c>
      <c r="AY480" s="158" t="s">
        <v>35</v>
      </c>
      <c r="AZ480" s="223" t="str">
        <f t="shared" si="180"/>
        <v>No corresponde</v>
      </c>
      <c r="BA480" s="159" t="s">
        <v>35</v>
      </c>
      <c r="BB480" s="31">
        <v>0</v>
      </c>
      <c r="BC480" s="258">
        <v>1</v>
      </c>
      <c r="BD480" s="240">
        <v>3</v>
      </c>
      <c r="BE480" s="31">
        <v>0</v>
      </c>
      <c r="BF480" s="32" t="s">
        <v>35</v>
      </c>
      <c r="BG480" s="34">
        <v>1</v>
      </c>
      <c r="BH480" s="83">
        <f t="shared" si="174"/>
        <v>11</v>
      </c>
      <c r="BI480" s="84">
        <f t="shared" si="175"/>
        <v>12</v>
      </c>
      <c r="BK480" s="1">
        <v>1</v>
      </c>
    </row>
    <row r="481" spans="1:63" ht="20.100000000000001" customHeight="1" x14ac:dyDescent="0.25">
      <c r="A481" s="25">
        <v>1245</v>
      </c>
      <c r="B481" s="25">
        <v>160506</v>
      </c>
      <c r="C481" s="25" t="s">
        <v>579</v>
      </c>
      <c r="D481" s="25" t="s">
        <v>592</v>
      </c>
      <c r="E481" s="25" t="s">
        <v>593</v>
      </c>
      <c r="F481" s="26">
        <v>1</v>
      </c>
      <c r="G481" s="26">
        <v>1</v>
      </c>
      <c r="H481" s="100">
        <v>2</v>
      </c>
      <c r="I481" s="102" t="s">
        <v>794</v>
      </c>
      <c r="J481" s="101">
        <v>4</v>
      </c>
      <c r="K481" s="63">
        <v>0</v>
      </c>
      <c r="L481" s="64">
        <v>1</v>
      </c>
      <c r="M481" s="26">
        <v>6117</v>
      </c>
      <c r="N481" s="68">
        <v>62.57</v>
      </c>
      <c r="O481" s="103">
        <v>100</v>
      </c>
      <c r="P481" s="71">
        <v>0.28042328042328041</v>
      </c>
      <c r="Q481" s="72">
        <v>189</v>
      </c>
      <c r="R481" s="60">
        <f t="shared" si="181"/>
        <v>0.31256613380874726</v>
      </c>
      <c r="S481" s="108">
        <v>0.35542327165603638</v>
      </c>
      <c r="T481" s="163">
        <v>0</v>
      </c>
      <c r="U481" s="177">
        <f t="shared" si="176"/>
        <v>72</v>
      </c>
      <c r="V481" s="230">
        <v>166</v>
      </c>
      <c r="W481" s="188">
        <v>0</v>
      </c>
      <c r="X481" s="183">
        <v>487</v>
      </c>
      <c r="Y481" s="225">
        <f t="shared" si="172"/>
        <v>5.3571428571428568E-2</v>
      </c>
      <c r="Z481" s="184">
        <v>0.125</v>
      </c>
      <c r="AA481" s="153">
        <v>0</v>
      </c>
      <c r="AB481" s="177">
        <f t="shared" si="177"/>
        <v>97</v>
      </c>
      <c r="AC481" s="234">
        <v>225</v>
      </c>
      <c r="AD481" s="155">
        <v>0</v>
      </c>
      <c r="AE481" s="221">
        <f t="shared" si="178"/>
        <v>2.142857142857143E-3</v>
      </c>
      <c r="AF481" s="222">
        <v>5.0000000000000001E-3</v>
      </c>
      <c r="AG481" s="31">
        <v>0</v>
      </c>
      <c r="AH481" s="239">
        <f t="shared" si="179"/>
        <v>11</v>
      </c>
      <c r="AI481" s="240">
        <v>25</v>
      </c>
      <c r="AJ481" s="48">
        <v>0</v>
      </c>
      <c r="AK481" s="246">
        <v>2</v>
      </c>
      <c r="AL481" s="247">
        <v>10</v>
      </c>
      <c r="AM481" s="31" t="s">
        <v>35</v>
      </c>
      <c r="AN481" s="32" t="s">
        <v>35</v>
      </c>
      <c r="AO481" s="34" t="s">
        <v>35</v>
      </c>
      <c r="AP481" s="31" t="s">
        <v>35</v>
      </c>
      <c r="AQ481" s="32" t="s">
        <v>35</v>
      </c>
      <c r="AR481" s="34" t="s">
        <v>35</v>
      </c>
      <c r="AS481" s="90">
        <v>0.95925925925925926</v>
      </c>
      <c r="AT481" s="91">
        <v>1</v>
      </c>
      <c r="AU481" s="91">
        <v>1</v>
      </c>
      <c r="AV481" s="31">
        <v>0</v>
      </c>
      <c r="AW481" s="252">
        <v>77</v>
      </c>
      <c r="AX481" s="253">
        <v>155</v>
      </c>
      <c r="AY481" s="158" t="s">
        <v>35</v>
      </c>
      <c r="AZ481" s="223" t="str">
        <f t="shared" si="180"/>
        <v>No corresponde</v>
      </c>
      <c r="BA481" s="159" t="s">
        <v>35</v>
      </c>
      <c r="BB481" s="31">
        <v>0</v>
      </c>
      <c r="BC481" s="258">
        <v>1</v>
      </c>
      <c r="BD481" s="240">
        <v>3</v>
      </c>
      <c r="BE481" s="31">
        <v>0</v>
      </c>
      <c r="BF481" s="32" t="s">
        <v>35</v>
      </c>
      <c r="BG481" s="34">
        <v>1</v>
      </c>
      <c r="BH481" s="83">
        <f t="shared" si="174"/>
        <v>10</v>
      </c>
      <c r="BI481" s="84">
        <f t="shared" si="175"/>
        <v>11</v>
      </c>
      <c r="BK481" s="1">
        <v>1</v>
      </c>
    </row>
    <row r="482" spans="1:63" ht="20.100000000000001" customHeight="1" x14ac:dyDescent="0.25">
      <c r="A482" s="25">
        <v>1253</v>
      </c>
      <c r="B482" s="25">
        <v>160604</v>
      </c>
      <c r="C482" s="25" t="s">
        <v>579</v>
      </c>
      <c r="D482" s="25" t="s">
        <v>594</v>
      </c>
      <c r="E482" s="25" t="s">
        <v>477</v>
      </c>
      <c r="F482" s="26">
        <v>1</v>
      </c>
      <c r="G482" s="26">
        <v>3</v>
      </c>
      <c r="H482" s="100">
        <v>3</v>
      </c>
      <c r="I482" s="101" t="s">
        <v>796</v>
      </c>
      <c r="J482" s="101">
        <v>4</v>
      </c>
      <c r="K482" s="63">
        <v>1</v>
      </c>
      <c r="L482" s="64">
        <v>1</v>
      </c>
      <c r="M482" s="26">
        <v>10986</v>
      </c>
      <c r="N482" s="68">
        <v>45.26</v>
      </c>
      <c r="O482" s="103">
        <v>100</v>
      </c>
      <c r="P482" s="71">
        <v>0.27303754266211605</v>
      </c>
      <c r="Q482" s="72">
        <v>293</v>
      </c>
      <c r="R482" s="60">
        <f t="shared" si="181"/>
        <v>0.31589468732396314</v>
      </c>
      <c r="S482" s="108">
        <v>0.37303754687309265</v>
      </c>
      <c r="T482" s="163">
        <v>0</v>
      </c>
      <c r="U482" s="177">
        <f t="shared" si="176"/>
        <v>77</v>
      </c>
      <c r="V482" s="230">
        <v>179</v>
      </c>
      <c r="W482" s="188">
        <v>2.4630541871921183E-3</v>
      </c>
      <c r="X482" s="183">
        <v>406</v>
      </c>
      <c r="Y482" s="225">
        <f t="shared" si="172"/>
        <v>6.6748766119760328E-2</v>
      </c>
      <c r="Z482" s="184">
        <v>0.15246304869651794</v>
      </c>
      <c r="AA482" s="153">
        <v>0</v>
      </c>
      <c r="AB482" s="177">
        <f t="shared" si="177"/>
        <v>138</v>
      </c>
      <c r="AC482" s="234">
        <v>321</v>
      </c>
      <c r="AD482" s="31" t="s">
        <v>35</v>
      </c>
      <c r="AE482" s="32" t="s">
        <v>35</v>
      </c>
      <c r="AF482" s="34" t="s">
        <v>35</v>
      </c>
      <c r="AG482" s="31">
        <v>0</v>
      </c>
      <c r="AH482" s="239">
        <f t="shared" si="179"/>
        <v>15</v>
      </c>
      <c r="AI482" s="240">
        <v>35</v>
      </c>
      <c r="AJ482" s="48">
        <v>0</v>
      </c>
      <c r="AK482" s="246">
        <v>2</v>
      </c>
      <c r="AL482" s="247">
        <v>10</v>
      </c>
      <c r="AM482" s="31" t="s">
        <v>35</v>
      </c>
      <c r="AN482" s="32" t="s">
        <v>35</v>
      </c>
      <c r="AO482" s="34" t="s">
        <v>35</v>
      </c>
      <c r="AP482" s="31" t="s">
        <v>35</v>
      </c>
      <c r="AQ482" s="32" t="s">
        <v>35</v>
      </c>
      <c r="AR482" s="34" t="s">
        <v>35</v>
      </c>
      <c r="AS482" s="90">
        <v>0.81944444444444442</v>
      </c>
      <c r="AT482" s="91">
        <v>0.9</v>
      </c>
      <c r="AU482" s="91">
        <v>0.95</v>
      </c>
      <c r="AV482" s="31">
        <v>0</v>
      </c>
      <c r="AW482" s="252">
        <v>138</v>
      </c>
      <c r="AX482" s="253">
        <v>276</v>
      </c>
      <c r="AY482" s="158">
        <v>0</v>
      </c>
      <c r="AZ482" s="176">
        <f t="shared" si="180"/>
        <v>1</v>
      </c>
      <c r="BA482" s="159">
        <v>2</v>
      </c>
      <c r="BB482" s="31">
        <v>0</v>
      </c>
      <c r="BC482" s="258">
        <v>1</v>
      </c>
      <c r="BD482" s="240">
        <v>3</v>
      </c>
      <c r="BE482" s="31">
        <v>0</v>
      </c>
      <c r="BF482" s="32" t="s">
        <v>35</v>
      </c>
      <c r="BG482" s="34">
        <v>1</v>
      </c>
      <c r="BH482" s="83">
        <f t="shared" si="174"/>
        <v>10</v>
      </c>
      <c r="BI482" s="84">
        <f t="shared" si="175"/>
        <v>11</v>
      </c>
      <c r="BK482" s="1">
        <v>1</v>
      </c>
    </row>
    <row r="483" spans="1:63" ht="20.100000000000001" customHeight="1" x14ac:dyDescent="0.25">
      <c r="A483" s="25">
        <v>1262</v>
      </c>
      <c r="B483" s="25">
        <v>160801</v>
      </c>
      <c r="C483" s="25" t="s">
        <v>579</v>
      </c>
      <c r="D483" s="25" t="s">
        <v>595</v>
      </c>
      <c r="E483" s="25" t="s">
        <v>595</v>
      </c>
      <c r="F483" s="26">
        <v>2</v>
      </c>
      <c r="G483" s="26">
        <v>4</v>
      </c>
      <c r="H483" s="100">
        <v>6</v>
      </c>
      <c r="I483" s="102" t="s">
        <v>798</v>
      </c>
      <c r="J483" s="101">
        <v>3</v>
      </c>
      <c r="K483" s="63">
        <v>0</v>
      </c>
      <c r="L483" s="64">
        <v>0</v>
      </c>
      <c r="M483" s="26">
        <v>4304</v>
      </c>
      <c r="N483" s="68">
        <v>28.07</v>
      </c>
      <c r="O483" s="103">
        <v>26.332288401253916</v>
      </c>
      <c r="P483" s="71">
        <v>0.33557046979865773</v>
      </c>
      <c r="Q483" s="72">
        <v>149</v>
      </c>
      <c r="R483" s="60">
        <f t="shared" si="181"/>
        <v>0.4105704683928339</v>
      </c>
      <c r="S483" s="108">
        <v>0.5105704665184021</v>
      </c>
      <c r="T483" s="163">
        <v>0</v>
      </c>
      <c r="U483" s="177">
        <f t="shared" si="176"/>
        <v>39</v>
      </c>
      <c r="V483" s="230">
        <v>89</v>
      </c>
      <c r="W483" s="188">
        <v>0</v>
      </c>
      <c r="X483" s="183">
        <v>251</v>
      </c>
      <c r="Y483" s="225">
        <f t="shared" si="172"/>
        <v>9.6428568874086656E-2</v>
      </c>
      <c r="Z483" s="184">
        <v>0.22499999403953552</v>
      </c>
      <c r="AA483" s="152">
        <v>0</v>
      </c>
      <c r="AB483" s="177">
        <f t="shared" si="177"/>
        <v>96</v>
      </c>
      <c r="AC483" s="234">
        <v>223</v>
      </c>
      <c r="AD483" s="31" t="s">
        <v>35</v>
      </c>
      <c r="AE483" s="32" t="s">
        <v>35</v>
      </c>
      <c r="AF483" s="34" t="s">
        <v>35</v>
      </c>
      <c r="AG483" s="31">
        <v>0</v>
      </c>
      <c r="AH483" s="239">
        <f t="shared" si="179"/>
        <v>7</v>
      </c>
      <c r="AI483" s="240">
        <v>15</v>
      </c>
      <c r="AJ483" s="48">
        <v>0</v>
      </c>
      <c r="AK483" s="246">
        <v>2</v>
      </c>
      <c r="AL483" s="247">
        <v>10</v>
      </c>
      <c r="AM483" s="111">
        <v>0</v>
      </c>
      <c r="AN483" s="172">
        <f>((AO483-AM483)*3/7)+AM483</f>
        <v>0.36428571428571427</v>
      </c>
      <c r="AO483" s="113">
        <v>0.85</v>
      </c>
      <c r="AP483" s="111">
        <v>0</v>
      </c>
      <c r="AQ483" s="172">
        <f>((AR483-AP483)*3/7)+AP483</f>
        <v>0.36428571428571427</v>
      </c>
      <c r="AR483" s="113">
        <v>0.85</v>
      </c>
      <c r="AS483" s="90">
        <v>0.64695652173913043</v>
      </c>
      <c r="AT483" s="91">
        <v>0.8</v>
      </c>
      <c r="AU483" s="91">
        <v>0.9</v>
      </c>
      <c r="AV483" s="31">
        <v>0</v>
      </c>
      <c r="AW483" s="252">
        <v>129</v>
      </c>
      <c r="AX483" s="253">
        <v>259</v>
      </c>
      <c r="AY483" s="158" t="s">
        <v>35</v>
      </c>
      <c r="AZ483" s="223" t="str">
        <f t="shared" si="180"/>
        <v>No corresponde</v>
      </c>
      <c r="BA483" s="159" t="s">
        <v>35</v>
      </c>
      <c r="BB483" s="31">
        <v>0</v>
      </c>
      <c r="BC483" s="258">
        <v>1</v>
      </c>
      <c r="BD483" s="240">
        <v>3</v>
      </c>
      <c r="BE483" s="31">
        <v>0</v>
      </c>
      <c r="BF483" s="32" t="s">
        <v>35</v>
      </c>
      <c r="BG483" s="34">
        <v>1</v>
      </c>
      <c r="BH483" s="83">
        <f t="shared" si="174"/>
        <v>11</v>
      </c>
      <c r="BI483" s="84">
        <f t="shared" si="175"/>
        <v>12</v>
      </c>
      <c r="BK483" s="1">
        <v>1</v>
      </c>
    </row>
    <row r="484" spans="1:63" ht="20.100000000000001" customHeight="1" x14ac:dyDescent="0.25">
      <c r="A484" s="25">
        <v>1267</v>
      </c>
      <c r="B484" s="25">
        <v>170103</v>
      </c>
      <c r="C484" s="25" t="s">
        <v>596</v>
      </c>
      <c r="D484" s="25" t="s">
        <v>597</v>
      </c>
      <c r="E484" s="25" t="s">
        <v>598</v>
      </c>
      <c r="F484" s="26">
        <v>5</v>
      </c>
      <c r="G484" s="26">
        <v>1</v>
      </c>
      <c r="H484" s="100">
        <v>5</v>
      </c>
      <c r="I484" s="102" t="s">
        <v>797</v>
      </c>
      <c r="J484" s="101">
        <v>4</v>
      </c>
      <c r="K484" s="63">
        <v>1</v>
      </c>
      <c r="L484" s="64">
        <v>1</v>
      </c>
      <c r="M484" s="26">
        <v>5969</v>
      </c>
      <c r="N484" s="68">
        <v>4.9800000000000004</v>
      </c>
      <c r="O484" s="103">
        <v>100</v>
      </c>
      <c r="P484" s="71">
        <v>0.83922261484098937</v>
      </c>
      <c r="Q484" s="72">
        <v>566</v>
      </c>
      <c r="R484" s="60">
        <f t="shared" si="181"/>
        <v>0.89955578808348802</v>
      </c>
      <c r="S484" s="108">
        <v>0.98000001907348633</v>
      </c>
      <c r="T484" s="163">
        <v>0</v>
      </c>
      <c r="U484" s="177">
        <f t="shared" si="176"/>
        <v>78</v>
      </c>
      <c r="V484" s="230">
        <v>181</v>
      </c>
      <c r="W484" s="188">
        <v>0</v>
      </c>
      <c r="X484" s="183">
        <v>735</v>
      </c>
      <c r="Y484" s="225">
        <f t="shared" si="172"/>
        <v>8.5714286991528096E-2</v>
      </c>
      <c r="Z484" s="184">
        <v>0.20000000298023224</v>
      </c>
      <c r="AA484" s="152">
        <v>0</v>
      </c>
      <c r="AB484" s="177">
        <f t="shared" si="177"/>
        <v>69</v>
      </c>
      <c r="AC484" s="234">
        <v>161</v>
      </c>
      <c r="AD484" s="31" t="s">
        <v>35</v>
      </c>
      <c r="AE484" s="32" t="s">
        <v>35</v>
      </c>
      <c r="AF484" s="34" t="s">
        <v>35</v>
      </c>
      <c r="AG484" s="31">
        <v>0</v>
      </c>
      <c r="AH484" s="239">
        <f t="shared" si="179"/>
        <v>11</v>
      </c>
      <c r="AI484" s="240">
        <v>25</v>
      </c>
      <c r="AJ484" s="48">
        <v>0</v>
      </c>
      <c r="AK484" s="246">
        <v>6</v>
      </c>
      <c r="AL484" s="247">
        <v>14</v>
      </c>
      <c r="AM484" s="31" t="s">
        <v>35</v>
      </c>
      <c r="AN484" s="32" t="s">
        <v>35</v>
      </c>
      <c r="AO484" s="34" t="s">
        <v>35</v>
      </c>
      <c r="AP484" s="31" t="s">
        <v>35</v>
      </c>
      <c r="AQ484" s="32" t="s">
        <v>35</v>
      </c>
      <c r="AR484" s="34" t="s">
        <v>35</v>
      </c>
      <c r="AS484" s="90">
        <v>0.94618055555555558</v>
      </c>
      <c r="AT484" s="91">
        <v>0.95</v>
      </c>
      <c r="AU484" s="91">
        <v>1</v>
      </c>
      <c r="AV484" s="31">
        <v>0</v>
      </c>
      <c r="AW484" s="252">
        <v>132</v>
      </c>
      <c r="AX484" s="253">
        <v>264</v>
      </c>
      <c r="AY484" s="158">
        <v>0</v>
      </c>
      <c r="AZ484" s="176">
        <f t="shared" si="180"/>
        <v>0</v>
      </c>
      <c r="BA484" s="159">
        <v>1</v>
      </c>
      <c r="BB484" s="31">
        <v>0</v>
      </c>
      <c r="BC484" s="258">
        <v>1</v>
      </c>
      <c r="BD484" s="240">
        <v>3</v>
      </c>
      <c r="BE484" s="31">
        <v>0</v>
      </c>
      <c r="BF484" s="32" t="s">
        <v>35</v>
      </c>
      <c r="BG484" s="34">
        <v>1</v>
      </c>
      <c r="BH484" s="83">
        <f t="shared" si="174"/>
        <v>9</v>
      </c>
      <c r="BI484" s="84">
        <f t="shared" si="175"/>
        <v>11</v>
      </c>
      <c r="BK484" s="1">
        <v>1</v>
      </c>
    </row>
    <row r="485" spans="1:63" ht="20.100000000000001" customHeight="1" x14ac:dyDescent="0.25">
      <c r="A485" s="25">
        <v>1268</v>
      </c>
      <c r="B485" s="25">
        <v>170104</v>
      </c>
      <c r="C485" s="25" t="s">
        <v>596</v>
      </c>
      <c r="D485" s="25" t="s">
        <v>597</v>
      </c>
      <c r="E485" s="25" t="s">
        <v>599</v>
      </c>
      <c r="F485" s="26">
        <v>4</v>
      </c>
      <c r="G485" s="26">
        <v>1</v>
      </c>
      <c r="H485" s="100">
        <v>4</v>
      </c>
      <c r="I485" s="102" t="s">
        <v>795</v>
      </c>
      <c r="J485" s="101">
        <v>4</v>
      </c>
      <c r="K485" s="63">
        <v>1</v>
      </c>
      <c r="L485" s="64">
        <v>1</v>
      </c>
      <c r="M485" s="26">
        <v>5214</v>
      </c>
      <c r="N485" s="68">
        <v>10.51</v>
      </c>
      <c r="O485" s="103">
        <v>43.847352024922124</v>
      </c>
      <c r="P485" s="71">
        <v>0.83763837638376382</v>
      </c>
      <c r="Q485" s="72">
        <v>271</v>
      </c>
      <c r="R485" s="60">
        <f t="shared" si="181"/>
        <v>0.89120980570928388</v>
      </c>
      <c r="S485" s="108">
        <v>0.96263837814331055</v>
      </c>
      <c r="T485" s="163">
        <v>0</v>
      </c>
      <c r="U485" s="177">
        <f t="shared" si="176"/>
        <v>36</v>
      </c>
      <c r="V485" s="230">
        <v>82</v>
      </c>
      <c r="W485" s="188">
        <v>0</v>
      </c>
      <c r="X485" s="183">
        <v>378</v>
      </c>
      <c r="Y485" s="225">
        <f t="shared" si="172"/>
        <v>7.4999998722757616E-2</v>
      </c>
      <c r="Z485" s="184">
        <v>0.17499999701976776</v>
      </c>
      <c r="AA485" s="153">
        <v>0</v>
      </c>
      <c r="AB485" s="177">
        <f t="shared" si="177"/>
        <v>60</v>
      </c>
      <c r="AC485" s="234">
        <v>140</v>
      </c>
      <c r="AD485" s="31" t="s">
        <v>35</v>
      </c>
      <c r="AE485" s="32" t="s">
        <v>35</v>
      </c>
      <c r="AF485" s="34" t="s">
        <v>35</v>
      </c>
      <c r="AG485" s="31">
        <v>0</v>
      </c>
      <c r="AH485" s="239">
        <f t="shared" si="179"/>
        <v>11</v>
      </c>
      <c r="AI485" s="240">
        <v>25</v>
      </c>
      <c r="AJ485" s="48">
        <v>0</v>
      </c>
      <c r="AK485" s="246">
        <v>6</v>
      </c>
      <c r="AL485" s="247">
        <v>14</v>
      </c>
      <c r="AM485" s="31" t="s">
        <v>35</v>
      </c>
      <c r="AN485" s="32" t="s">
        <v>35</v>
      </c>
      <c r="AO485" s="34" t="s">
        <v>35</v>
      </c>
      <c r="AP485" s="31" t="s">
        <v>35</v>
      </c>
      <c r="AQ485" s="32" t="s">
        <v>35</v>
      </c>
      <c r="AR485" s="34" t="s">
        <v>35</v>
      </c>
      <c r="AS485" s="90">
        <v>0.88461538461538458</v>
      </c>
      <c r="AT485" s="91">
        <v>0.9</v>
      </c>
      <c r="AU485" s="91">
        <v>0.95</v>
      </c>
      <c r="AV485" s="31">
        <v>0</v>
      </c>
      <c r="AW485" s="252">
        <v>154</v>
      </c>
      <c r="AX485" s="253">
        <v>308</v>
      </c>
      <c r="AY485" s="158">
        <v>0</v>
      </c>
      <c r="AZ485" s="176">
        <f t="shared" si="180"/>
        <v>0</v>
      </c>
      <c r="BA485" s="159">
        <v>1</v>
      </c>
      <c r="BB485" s="31">
        <v>0</v>
      </c>
      <c r="BC485" s="258">
        <v>1</v>
      </c>
      <c r="BD485" s="240">
        <v>3</v>
      </c>
      <c r="BE485" s="31" t="s">
        <v>35</v>
      </c>
      <c r="BF485" s="32" t="s">
        <v>35</v>
      </c>
      <c r="BG485" s="227" t="s">
        <v>35</v>
      </c>
      <c r="BH485" s="83">
        <f t="shared" si="174"/>
        <v>9</v>
      </c>
      <c r="BI485" s="84">
        <f t="shared" si="175"/>
        <v>10</v>
      </c>
      <c r="BK485" s="1">
        <v>1</v>
      </c>
    </row>
    <row r="486" spans="1:63" ht="20.100000000000001" customHeight="1" x14ac:dyDescent="0.25">
      <c r="A486" s="25">
        <v>1269</v>
      </c>
      <c r="B486" s="25">
        <v>170201</v>
      </c>
      <c r="C486" s="25" t="s">
        <v>596</v>
      </c>
      <c r="D486" s="25" t="s">
        <v>600</v>
      </c>
      <c r="E486" s="25" t="s">
        <v>600</v>
      </c>
      <c r="F486" s="26">
        <v>5</v>
      </c>
      <c r="G486" s="26">
        <v>1</v>
      </c>
      <c r="H486" s="100">
        <v>5</v>
      </c>
      <c r="I486" s="102" t="s">
        <v>797</v>
      </c>
      <c r="J486" s="101">
        <v>4</v>
      </c>
      <c r="K486" s="63">
        <v>1</v>
      </c>
      <c r="L486" s="64">
        <v>1</v>
      </c>
      <c r="M486" s="26">
        <v>3249</v>
      </c>
      <c r="N486" s="68">
        <v>7.75</v>
      </c>
      <c r="O486" s="103">
        <v>100</v>
      </c>
      <c r="P486" s="71">
        <v>0.45360824742268041</v>
      </c>
      <c r="Q486" s="72">
        <v>97</v>
      </c>
      <c r="R486" s="60">
        <f t="shared" si="181"/>
        <v>0.51789396307780922</v>
      </c>
      <c r="S486" s="108">
        <v>0.60360825061798096</v>
      </c>
      <c r="T486" s="163">
        <v>0</v>
      </c>
      <c r="U486" s="177">
        <f t="shared" si="176"/>
        <v>15</v>
      </c>
      <c r="V486" s="230">
        <v>35</v>
      </c>
      <c r="W486" s="188">
        <v>0</v>
      </c>
      <c r="X486" s="183">
        <v>146</v>
      </c>
      <c r="Y486" s="225">
        <f t="shared" si="172"/>
        <v>8.5714286991528096E-2</v>
      </c>
      <c r="Z486" s="184">
        <v>0.20000000298023224</v>
      </c>
      <c r="AA486" s="152">
        <v>0</v>
      </c>
      <c r="AB486" s="177">
        <f t="shared" si="177"/>
        <v>39</v>
      </c>
      <c r="AC486" s="234">
        <v>90</v>
      </c>
      <c r="AD486" s="31" t="s">
        <v>35</v>
      </c>
      <c r="AE486" s="32" t="s">
        <v>35</v>
      </c>
      <c r="AF486" s="34" t="s">
        <v>35</v>
      </c>
      <c r="AG486" s="31">
        <v>0</v>
      </c>
      <c r="AH486" s="239">
        <f t="shared" si="179"/>
        <v>7</v>
      </c>
      <c r="AI486" s="240">
        <v>15</v>
      </c>
      <c r="AJ486" s="48">
        <v>0</v>
      </c>
      <c r="AK486" s="246">
        <v>6</v>
      </c>
      <c r="AL486" s="247">
        <v>14</v>
      </c>
      <c r="AM486" s="111">
        <v>0</v>
      </c>
      <c r="AN486" s="172">
        <f>((AO486-AM486)*3/7)+AM486</f>
        <v>0.36428571428571427</v>
      </c>
      <c r="AO486" s="113">
        <v>0.85</v>
      </c>
      <c r="AP486" s="111">
        <v>0</v>
      </c>
      <c r="AQ486" s="172">
        <f>((AR486-AP486)*3/7)+AP486</f>
        <v>0.36428571428571427</v>
      </c>
      <c r="AR486" s="113">
        <v>0.85</v>
      </c>
      <c r="AS486" s="90">
        <v>0.82706766917293228</v>
      </c>
      <c r="AT486" s="91">
        <v>0.9</v>
      </c>
      <c r="AU486" s="91">
        <v>0.95</v>
      </c>
      <c r="AV486" s="31">
        <v>0</v>
      </c>
      <c r="AW486" s="252">
        <v>60</v>
      </c>
      <c r="AX486" s="253">
        <v>121</v>
      </c>
      <c r="AY486" s="158">
        <v>0</v>
      </c>
      <c r="AZ486" s="176">
        <f t="shared" si="180"/>
        <v>0</v>
      </c>
      <c r="BA486" s="159">
        <v>1</v>
      </c>
      <c r="BB486" s="31">
        <v>0</v>
      </c>
      <c r="BC486" s="258">
        <v>1</v>
      </c>
      <c r="BD486" s="240">
        <v>3</v>
      </c>
      <c r="BE486" s="31">
        <v>0</v>
      </c>
      <c r="BF486" s="32" t="s">
        <v>35</v>
      </c>
      <c r="BG486" s="34">
        <v>1</v>
      </c>
      <c r="BH486" s="83">
        <f t="shared" si="174"/>
        <v>11</v>
      </c>
      <c r="BI486" s="84">
        <f t="shared" si="175"/>
        <v>13</v>
      </c>
      <c r="BK486" s="1">
        <v>1</v>
      </c>
    </row>
    <row r="487" spans="1:63" ht="20.100000000000001" customHeight="1" x14ac:dyDescent="0.25">
      <c r="A487" s="25">
        <v>1270</v>
      </c>
      <c r="B487" s="25">
        <v>170204</v>
      </c>
      <c r="C487" s="25" t="s">
        <v>596</v>
      </c>
      <c r="D487" s="25" t="s">
        <v>600</v>
      </c>
      <c r="E487" s="25" t="s">
        <v>601</v>
      </c>
      <c r="F487" s="26">
        <v>5</v>
      </c>
      <c r="G487" s="26">
        <v>2</v>
      </c>
      <c r="H487" s="100">
        <v>4</v>
      </c>
      <c r="I487" s="102" t="s">
        <v>795</v>
      </c>
      <c r="J487" s="101">
        <v>4</v>
      </c>
      <c r="K487" s="63">
        <v>1</v>
      </c>
      <c r="L487" s="64">
        <v>0</v>
      </c>
      <c r="M487" s="26">
        <v>6655</v>
      </c>
      <c r="N487" s="68">
        <v>3.76</v>
      </c>
      <c r="O487" s="103">
        <v>35.648818137964305</v>
      </c>
      <c r="P487" s="71">
        <v>0.52551020408163263</v>
      </c>
      <c r="Q487" s="72">
        <v>196</v>
      </c>
      <c r="R487" s="60">
        <f t="shared" si="181"/>
        <v>0.57908162743982694</v>
      </c>
      <c r="S487" s="108">
        <v>0.65051019191741943</v>
      </c>
      <c r="T487" s="163">
        <v>0</v>
      </c>
      <c r="U487" s="177">
        <f t="shared" si="176"/>
        <v>25</v>
      </c>
      <c r="V487" s="230">
        <v>57</v>
      </c>
      <c r="W487" s="188">
        <v>0</v>
      </c>
      <c r="X487" s="183">
        <v>320</v>
      </c>
      <c r="Y487" s="225">
        <f t="shared" si="172"/>
        <v>7.4999998722757616E-2</v>
      </c>
      <c r="Z487" s="184">
        <v>0.17499999701976776</v>
      </c>
      <c r="AA487" s="153">
        <v>0</v>
      </c>
      <c r="AB487" s="177">
        <f t="shared" si="177"/>
        <v>84</v>
      </c>
      <c r="AC487" s="234">
        <v>195</v>
      </c>
      <c r="AD487" s="31" t="s">
        <v>35</v>
      </c>
      <c r="AE487" s="32" t="s">
        <v>35</v>
      </c>
      <c r="AF487" s="34" t="s">
        <v>35</v>
      </c>
      <c r="AG487" s="31">
        <v>0</v>
      </c>
      <c r="AH487" s="239">
        <f t="shared" si="179"/>
        <v>11</v>
      </c>
      <c r="AI487" s="241">
        <v>25</v>
      </c>
      <c r="AJ487" s="48">
        <v>0</v>
      </c>
      <c r="AK487" s="246">
        <v>6</v>
      </c>
      <c r="AL487" s="247">
        <v>14</v>
      </c>
      <c r="AM487" s="31" t="s">
        <v>35</v>
      </c>
      <c r="AN487" s="32" t="s">
        <v>35</v>
      </c>
      <c r="AO487" s="34" t="s">
        <v>35</v>
      </c>
      <c r="AP487" s="31" t="s">
        <v>35</v>
      </c>
      <c r="AQ487" s="32" t="s">
        <v>35</v>
      </c>
      <c r="AR487" s="34" t="s">
        <v>35</v>
      </c>
      <c r="AS487" s="90">
        <v>0.95959595959595956</v>
      </c>
      <c r="AT487" s="91">
        <v>1</v>
      </c>
      <c r="AU487" s="91">
        <v>1</v>
      </c>
      <c r="AV487" s="31">
        <v>0</v>
      </c>
      <c r="AW487" s="252">
        <v>215</v>
      </c>
      <c r="AX487" s="253">
        <v>430</v>
      </c>
      <c r="AY487" s="158">
        <v>0</v>
      </c>
      <c r="AZ487" s="176">
        <f t="shared" si="180"/>
        <v>1</v>
      </c>
      <c r="BA487" s="159">
        <v>2</v>
      </c>
      <c r="BB487" s="31">
        <v>0</v>
      </c>
      <c r="BC487" s="258">
        <v>1</v>
      </c>
      <c r="BD487" s="240">
        <v>3</v>
      </c>
      <c r="BE487" s="31" t="s">
        <v>35</v>
      </c>
      <c r="BF487" s="32" t="s">
        <v>35</v>
      </c>
      <c r="BG487" s="227" t="s">
        <v>35</v>
      </c>
      <c r="BH487" s="83">
        <f t="shared" si="174"/>
        <v>10</v>
      </c>
      <c r="BI487" s="84">
        <f t="shared" si="175"/>
        <v>10</v>
      </c>
      <c r="BK487" s="1">
        <v>1</v>
      </c>
    </row>
    <row r="488" spans="1:63" ht="20.100000000000001" customHeight="1" x14ac:dyDescent="0.25">
      <c r="A488" s="25">
        <v>1271</v>
      </c>
      <c r="B488" s="25">
        <v>170301</v>
      </c>
      <c r="C488" s="25" t="s">
        <v>596</v>
      </c>
      <c r="D488" s="25" t="s">
        <v>602</v>
      </c>
      <c r="E488" s="25" t="s">
        <v>603</v>
      </c>
      <c r="F488" s="26">
        <v>5</v>
      </c>
      <c r="G488" s="26">
        <v>2</v>
      </c>
      <c r="H488" s="100">
        <v>5</v>
      </c>
      <c r="I488" s="102" t="s">
        <v>797</v>
      </c>
      <c r="J488" s="101">
        <v>2</v>
      </c>
      <c r="K488" s="63">
        <v>0</v>
      </c>
      <c r="L488" s="64">
        <v>0</v>
      </c>
      <c r="M488" s="26">
        <v>1623</v>
      </c>
      <c r="N488" s="68">
        <v>3.5577890000000001</v>
      </c>
      <c r="O488" s="103">
        <v>100</v>
      </c>
      <c r="P488" s="71">
        <v>0.5625</v>
      </c>
      <c r="Q488" s="72">
        <v>96</v>
      </c>
      <c r="R488" s="60">
        <f t="shared" si="181"/>
        <v>0.62678570406777523</v>
      </c>
      <c r="S488" s="108">
        <v>0.71249997615814209</v>
      </c>
      <c r="T488" s="163">
        <v>0</v>
      </c>
      <c r="U488" s="177">
        <f t="shared" si="176"/>
        <v>17</v>
      </c>
      <c r="V488" s="230">
        <v>38</v>
      </c>
      <c r="W488" s="188">
        <v>0</v>
      </c>
      <c r="X488" s="183">
        <v>112</v>
      </c>
      <c r="Y488" s="225">
        <f t="shared" si="172"/>
        <v>8.5714286991528096E-2</v>
      </c>
      <c r="Z488" s="184">
        <v>0.20000000298023224</v>
      </c>
      <c r="AA488" s="153">
        <v>0</v>
      </c>
      <c r="AB488" s="177">
        <f t="shared" si="177"/>
        <v>18</v>
      </c>
      <c r="AC488" s="234">
        <v>42</v>
      </c>
      <c r="AD488" s="31" t="s">
        <v>35</v>
      </c>
      <c r="AE488" s="32" t="s">
        <v>35</v>
      </c>
      <c r="AF488" s="34" t="s">
        <v>35</v>
      </c>
      <c r="AG488" s="31">
        <v>0</v>
      </c>
      <c r="AH488" s="239">
        <f t="shared" si="179"/>
        <v>3</v>
      </c>
      <c r="AI488" s="240">
        <v>5</v>
      </c>
      <c r="AJ488" s="48">
        <v>0</v>
      </c>
      <c r="AK488" s="246">
        <v>2</v>
      </c>
      <c r="AL488" s="247">
        <v>10</v>
      </c>
      <c r="AM488" s="111">
        <v>0</v>
      </c>
      <c r="AN488" s="172">
        <f>((AO488-AM488)*3/7)+AM488</f>
        <v>0.36428571428571427</v>
      </c>
      <c r="AO488" s="113">
        <v>0.85</v>
      </c>
      <c r="AP488" s="111">
        <v>0</v>
      </c>
      <c r="AQ488" s="172">
        <f>((AR488-AP488)*3/7)+AP488</f>
        <v>0.36428571428571427</v>
      </c>
      <c r="AR488" s="113">
        <v>0.85</v>
      </c>
      <c r="AS488" s="90">
        <v>0.96969696969696972</v>
      </c>
      <c r="AT488" s="91">
        <v>1</v>
      </c>
      <c r="AU488" s="91">
        <v>1</v>
      </c>
      <c r="AV488" s="31">
        <v>0</v>
      </c>
      <c r="AW488" s="252">
        <v>38</v>
      </c>
      <c r="AX488" s="253">
        <v>77</v>
      </c>
      <c r="AY488" s="158">
        <v>0</v>
      </c>
      <c r="AZ488" s="176">
        <f t="shared" si="180"/>
        <v>0</v>
      </c>
      <c r="BA488" s="159">
        <v>1</v>
      </c>
      <c r="BB488" s="31">
        <v>0</v>
      </c>
      <c r="BC488" s="258">
        <v>1</v>
      </c>
      <c r="BD488" s="240">
        <v>3</v>
      </c>
      <c r="BE488" s="31">
        <v>0</v>
      </c>
      <c r="BF488" s="32" t="s">
        <v>35</v>
      </c>
      <c r="BG488" s="34">
        <v>1</v>
      </c>
      <c r="BH488" s="83">
        <f t="shared" si="174"/>
        <v>11</v>
      </c>
      <c r="BI488" s="84">
        <f t="shared" si="175"/>
        <v>13</v>
      </c>
      <c r="BK488" s="1">
        <v>1</v>
      </c>
    </row>
    <row r="489" spans="1:63" ht="20.100000000000001" customHeight="1" x14ac:dyDescent="0.25">
      <c r="A489" s="25">
        <v>1272</v>
      </c>
      <c r="B489" s="25">
        <v>170302</v>
      </c>
      <c r="C489" s="25" t="s">
        <v>596</v>
      </c>
      <c r="D489" s="25" t="s">
        <v>602</v>
      </c>
      <c r="E489" s="25" t="s">
        <v>604</v>
      </c>
      <c r="F489" s="26">
        <v>5</v>
      </c>
      <c r="G489" s="26">
        <v>1</v>
      </c>
      <c r="H489" s="100">
        <v>6</v>
      </c>
      <c r="I489" s="102" t="s">
        <v>798</v>
      </c>
      <c r="J489" s="101">
        <v>4</v>
      </c>
      <c r="K489" s="63">
        <v>1</v>
      </c>
      <c r="L489" s="64">
        <v>0</v>
      </c>
      <c r="M489" s="26">
        <v>9281</v>
      </c>
      <c r="N489" s="68">
        <v>6.63</v>
      </c>
      <c r="O489" s="103">
        <v>24.078624078624077</v>
      </c>
      <c r="P489" s="71">
        <v>0.51569506726457404</v>
      </c>
      <c r="Q489" s="72">
        <v>223</v>
      </c>
      <c r="R489" s="60">
        <f t="shared" si="181"/>
        <v>0.59069505874198802</v>
      </c>
      <c r="S489" s="108">
        <v>0.69069504737854004</v>
      </c>
      <c r="T489" s="163">
        <v>0</v>
      </c>
      <c r="U489" s="177">
        <f t="shared" si="176"/>
        <v>36</v>
      </c>
      <c r="V489" s="230">
        <v>82</v>
      </c>
      <c r="W489" s="188">
        <v>0</v>
      </c>
      <c r="X489" s="183">
        <v>339</v>
      </c>
      <c r="Y489" s="225">
        <f t="shared" si="172"/>
        <v>9.6428568874086656E-2</v>
      </c>
      <c r="Z489" s="184">
        <v>0.22499999403953552</v>
      </c>
      <c r="AA489" s="153">
        <v>0</v>
      </c>
      <c r="AB489" s="177">
        <f t="shared" si="177"/>
        <v>69</v>
      </c>
      <c r="AC489" s="234">
        <v>161</v>
      </c>
      <c r="AD489" s="31" t="s">
        <v>35</v>
      </c>
      <c r="AE489" s="32" t="s">
        <v>35</v>
      </c>
      <c r="AF489" s="34" t="s">
        <v>35</v>
      </c>
      <c r="AG489" s="31">
        <v>0</v>
      </c>
      <c r="AH489" s="239">
        <f t="shared" si="179"/>
        <v>11</v>
      </c>
      <c r="AI489" s="240">
        <v>25</v>
      </c>
      <c r="AJ489" s="48">
        <v>0</v>
      </c>
      <c r="AK489" s="246">
        <v>6</v>
      </c>
      <c r="AL489" s="247">
        <v>14</v>
      </c>
      <c r="AM489" s="31" t="s">
        <v>35</v>
      </c>
      <c r="AN489" s="32" t="s">
        <v>35</v>
      </c>
      <c r="AO489" s="34" t="s">
        <v>35</v>
      </c>
      <c r="AP489" s="31" t="s">
        <v>35</v>
      </c>
      <c r="AQ489" s="32" t="s">
        <v>35</v>
      </c>
      <c r="AR489" s="34" t="s">
        <v>35</v>
      </c>
      <c r="AS489" s="90">
        <v>0.96617336152219868</v>
      </c>
      <c r="AT489" s="91">
        <v>1</v>
      </c>
      <c r="AU489" s="91">
        <v>1</v>
      </c>
      <c r="AV489" s="31">
        <v>0</v>
      </c>
      <c r="AW489" s="252">
        <v>161</v>
      </c>
      <c r="AX489" s="253">
        <v>322</v>
      </c>
      <c r="AY489" s="158">
        <v>0</v>
      </c>
      <c r="AZ489" s="176">
        <f t="shared" si="180"/>
        <v>0</v>
      </c>
      <c r="BA489" s="159">
        <v>1</v>
      </c>
      <c r="BB489" s="31">
        <v>0</v>
      </c>
      <c r="BC489" s="258">
        <v>1</v>
      </c>
      <c r="BD489" s="240">
        <v>3</v>
      </c>
      <c r="BE489" s="31">
        <v>0</v>
      </c>
      <c r="BF489" s="32" t="s">
        <v>35</v>
      </c>
      <c r="BG489" s="34">
        <v>1</v>
      </c>
      <c r="BH489" s="83">
        <f t="shared" si="174"/>
        <v>9</v>
      </c>
      <c r="BI489" s="84">
        <f t="shared" si="175"/>
        <v>11</v>
      </c>
      <c r="BK489" s="1">
        <v>1</v>
      </c>
    </row>
    <row r="490" spans="1:63" ht="20.100000000000001" customHeight="1" x14ac:dyDescent="0.25">
      <c r="A490" s="25">
        <v>1274</v>
      </c>
      <c r="B490" s="25">
        <v>180102</v>
      </c>
      <c r="C490" s="25" t="s">
        <v>605</v>
      </c>
      <c r="D490" s="25" t="s">
        <v>606</v>
      </c>
      <c r="E490" s="25" t="s">
        <v>607</v>
      </c>
      <c r="F490" s="26">
        <v>2</v>
      </c>
      <c r="G490" s="26">
        <v>1</v>
      </c>
      <c r="H490" s="100">
        <v>5</v>
      </c>
      <c r="I490" s="102" t="s">
        <v>797</v>
      </c>
      <c r="J490" s="101">
        <v>4</v>
      </c>
      <c r="K490" s="63">
        <v>1</v>
      </c>
      <c r="L490" s="64">
        <v>1</v>
      </c>
      <c r="M490" s="26">
        <v>5747</v>
      </c>
      <c r="N490" s="68">
        <v>33.78</v>
      </c>
      <c r="O490" s="103">
        <v>100</v>
      </c>
      <c r="P490" s="71">
        <v>0.56000000000000005</v>
      </c>
      <c r="Q490" s="72">
        <v>25</v>
      </c>
      <c r="R490" s="60">
        <f t="shared" si="181"/>
        <v>0.62428570508956915</v>
      </c>
      <c r="S490" s="108">
        <v>0.70999997854232788</v>
      </c>
      <c r="T490" s="163">
        <v>0</v>
      </c>
      <c r="U490" s="177">
        <f t="shared" si="176"/>
        <v>6</v>
      </c>
      <c r="V490" s="230">
        <v>14</v>
      </c>
      <c r="W490" s="188">
        <v>0</v>
      </c>
      <c r="X490" s="183">
        <v>44</v>
      </c>
      <c r="Y490" s="225">
        <f t="shared" si="172"/>
        <v>8.5714286991528096E-2</v>
      </c>
      <c r="Z490" s="184">
        <v>0.20000000298023224</v>
      </c>
      <c r="AA490" s="152">
        <v>0</v>
      </c>
      <c r="AB490" s="177">
        <f t="shared" si="177"/>
        <v>18</v>
      </c>
      <c r="AC490" s="234">
        <v>41</v>
      </c>
      <c r="AD490" s="31" t="s">
        <v>35</v>
      </c>
      <c r="AE490" s="32" t="s">
        <v>35</v>
      </c>
      <c r="AF490" s="34" t="s">
        <v>35</v>
      </c>
      <c r="AG490" s="31">
        <v>0</v>
      </c>
      <c r="AH490" s="239">
        <f t="shared" si="179"/>
        <v>15</v>
      </c>
      <c r="AI490" s="240">
        <v>35</v>
      </c>
      <c r="AJ490" s="48">
        <v>0</v>
      </c>
      <c r="AK490" s="246">
        <v>6</v>
      </c>
      <c r="AL490" s="247">
        <v>14</v>
      </c>
      <c r="AM490" s="31" t="s">
        <v>35</v>
      </c>
      <c r="AN490" s="32" t="s">
        <v>35</v>
      </c>
      <c r="AO490" s="34" t="s">
        <v>35</v>
      </c>
      <c r="AP490" s="31" t="s">
        <v>35</v>
      </c>
      <c r="AQ490" s="32" t="s">
        <v>35</v>
      </c>
      <c r="AR490" s="34" t="s">
        <v>35</v>
      </c>
      <c r="AS490" s="90">
        <v>0.87179487179487181</v>
      </c>
      <c r="AT490" s="91">
        <v>0.9</v>
      </c>
      <c r="AU490" s="91">
        <v>0.95</v>
      </c>
      <c r="AV490" s="31">
        <v>0</v>
      </c>
      <c r="AW490" s="252">
        <v>129</v>
      </c>
      <c r="AX490" s="253">
        <v>259</v>
      </c>
      <c r="AY490" s="158">
        <v>0</v>
      </c>
      <c r="AZ490" s="176">
        <f t="shared" si="180"/>
        <v>0</v>
      </c>
      <c r="BA490" s="159">
        <v>1</v>
      </c>
      <c r="BB490" s="31">
        <v>0</v>
      </c>
      <c r="BC490" s="258">
        <v>1</v>
      </c>
      <c r="BD490" s="240">
        <v>3</v>
      </c>
      <c r="BE490" s="31" t="s">
        <v>35</v>
      </c>
      <c r="BF490" s="32" t="s">
        <v>35</v>
      </c>
      <c r="BG490" s="34" t="s">
        <v>35</v>
      </c>
      <c r="BH490" s="83">
        <f t="shared" si="174"/>
        <v>9</v>
      </c>
      <c r="BI490" s="84">
        <f t="shared" si="175"/>
        <v>10</v>
      </c>
      <c r="BK490" s="1">
        <v>1</v>
      </c>
    </row>
    <row r="491" spans="1:63" ht="20.100000000000001" customHeight="1" x14ac:dyDescent="0.25">
      <c r="A491" s="25">
        <v>1276</v>
      </c>
      <c r="B491" s="25">
        <v>180105</v>
      </c>
      <c r="C491" s="25" t="s">
        <v>605</v>
      </c>
      <c r="D491" s="25" t="s">
        <v>606</v>
      </c>
      <c r="E491" s="25" t="s">
        <v>59</v>
      </c>
      <c r="F491" s="26">
        <v>2</v>
      </c>
      <c r="G491" s="26">
        <v>1</v>
      </c>
      <c r="H491" s="100">
        <v>5</v>
      </c>
      <c r="I491" s="102" t="s">
        <v>797</v>
      </c>
      <c r="J491" s="101">
        <v>4</v>
      </c>
      <c r="K491" s="63">
        <v>0</v>
      </c>
      <c r="L491" s="64">
        <v>1</v>
      </c>
      <c r="M491" s="26">
        <v>4148</v>
      </c>
      <c r="N491" s="68">
        <v>38.76</v>
      </c>
      <c r="O491" s="103">
        <v>100</v>
      </c>
      <c r="P491" s="71">
        <v>0.41379310344827586</v>
      </c>
      <c r="Q491" s="72">
        <v>29</v>
      </c>
      <c r="R491" s="60">
        <f t="shared" si="181"/>
        <v>0.47807882601404428</v>
      </c>
      <c r="S491" s="108">
        <v>0.5637931227684021</v>
      </c>
      <c r="T491" s="163">
        <v>0</v>
      </c>
      <c r="U491" s="177">
        <f t="shared" si="176"/>
        <v>7</v>
      </c>
      <c r="V491" s="230">
        <v>16</v>
      </c>
      <c r="W491" s="188">
        <v>0</v>
      </c>
      <c r="X491" s="183">
        <v>64</v>
      </c>
      <c r="Y491" s="225">
        <f t="shared" si="172"/>
        <v>8.5714286991528096E-2</v>
      </c>
      <c r="Z491" s="184">
        <v>0.20000000298023224</v>
      </c>
      <c r="AA491" s="153">
        <v>0</v>
      </c>
      <c r="AB491" s="177">
        <f t="shared" si="177"/>
        <v>19</v>
      </c>
      <c r="AC491" s="234">
        <v>44</v>
      </c>
      <c r="AD491" s="31" t="s">
        <v>35</v>
      </c>
      <c r="AE491" s="32" t="s">
        <v>35</v>
      </c>
      <c r="AF491" s="34" t="s">
        <v>35</v>
      </c>
      <c r="AG491" s="31">
        <v>0</v>
      </c>
      <c r="AH491" s="239">
        <f t="shared" si="179"/>
        <v>11</v>
      </c>
      <c r="AI491" s="240">
        <v>25</v>
      </c>
      <c r="AJ491" s="48">
        <v>0</v>
      </c>
      <c r="AK491" s="246">
        <v>6</v>
      </c>
      <c r="AL491" s="247">
        <v>14</v>
      </c>
      <c r="AM491" s="31" t="s">
        <v>35</v>
      </c>
      <c r="AN491" s="32" t="s">
        <v>35</v>
      </c>
      <c r="AO491" s="34" t="s">
        <v>35</v>
      </c>
      <c r="AP491" s="31" t="s">
        <v>35</v>
      </c>
      <c r="AQ491" s="32" t="s">
        <v>35</v>
      </c>
      <c r="AR491" s="34" t="s">
        <v>35</v>
      </c>
      <c r="AS491" s="90">
        <v>0.97109826589595372</v>
      </c>
      <c r="AT491" s="91">
        <v>1</v>
      </c>
      <c r="AU491" s="91">
        <v>1</v>
      </c>
      <c r="AV491" s="31">
        <v>0</v>
      </c>
      <c r="AW491" s="252">
        <v>139</v>
      </c>
      <c r="AX491" s="253">
        <v>279</v>
      </c>
      <c r="AY491" s="158" t="s">
        <v>35</v>
      </c>
      <c r="AZ491" s="223" t="str">
        <f t="shared" si="180"/>
        <v>No corresponde</v>
      </c>
      <c r="BA491" s="159" t="s">
        <v>35</v>
      </c>
      <c r="BB491" s="31">
        <v>0</v>
      </c>
      <c r="BC491" s="258">
        <v>1</v>
      </c>
      <c r="BD491" s="240">
        <v>3</v>
      </c>
      <c r="BE491" s="31" t="s">
        <v>35</v>
      </c>
      <c r="BF491" s="32" t="s">
        <v>35</v>
      </c>
      <c r="BG491" s="34" t="s">
        <v>35</v>
      </c>
      <c r="BH491" s="83">
        <f t="shared" si="174"/>
        <v>9</v>
      </c>
      <c r="BI491" s="84">
        <f t="shared" si="175"/>
        <v>9</v>
      </c>
      <c r="BK491" s="1">
        <v>1</v>
      </c>
    </row>
    <row r="492" spans="1:63" ht="20.100000000000001" customHeight="1" x14ac:dyDescent="0.25">
      <c r="A492" s="25">
        <v>1277</v>
      </c>
      <c r="B492" s="25">
        <v>180106</v>
      </c>
      <c r="C492" s="25" t="s">
        <v>605</v>
      </c>
      <c r="D492" s="25" t="s">
        <v>606</v>
      </c>
      <c r="E492" s="25" t="s">
        <v>608</v>
      </c>
      <c r="F492" s="26">
        <v>4</v>
      </c>
      <c r="G492" s="26">
        <v>2</v>
      </c>
      <c r="H492" s="100">
        <v>5</v>
      </c>
      <c r="I492" s="102" t="s">
        <v>797</v>
      </c>
      <c r="J492" s="101">
        <v>1</v>
      </c>
      <c r="K492" s="63">
        <v>0</v>
      </c>
      <c r="L492" s="64">
        <v>0</v>
      </c>
      <c r="M492" s="26">
        <v>5727</v>
      </c>
      <c r="N492" s="68">
        <v>13.25</v>
      </c>
      <c r="O492" s="103">
        <v>100</v>
      </c>
      <c r="P492" s="71">
        <v>0.76470588235294112</v>
      </c>
      <c r="Q492" s="72">
        <v>119</v>
      </c>
      <c r="R492" s="60">
        <f t="shared" si="181"/>
        <v>0.82899159243126874</v>
      </c>
      <c r="S492" s="108">
        <v>0.91470587253570557</v>
      </c>
      <c r="T492" s="163">
        <v>0</v>
      </c>
      <c r="U492" s="177">
        <f t="shared" si="176"/>
        <v>31</v>
      </c>
      <c r="V492" s="230">
        <v>72</v>
      </c>
      <c r="W492" s="188">
        <v>0</v>
      </c>
      <c r="X492" s="183">
        <v>216</v>
      </c>
      <c r="Y492" s="225">
        <f t="shared" si="172"/>
        <v>8.5714286991528096E-2</v>
      </c>
      <c r="Z492" s="184">
        <v>0.20000000298023224</v>
      </c>
      <c r="AA492" s="153">
        <v>0</v>
      </c>
      <c r="AB492" s="177">
        <f t="shared" si="177"/>
        <v>45</v>
      </c>
      <c r="AC492" s="234">
        <v>104</v>
      </c>
      <c r="AD492" s="31" t="s">
        <v>35</v>
      </c>
      <c r="AE492" s="32" t="s">
        <v>35</v>
      </c>
      <c r="AF492" s="34" t="s">
        <v>35</v>
      </c>
      <c r="AG492" s="31">
        <v>0</v>
      </c>
      <c r="AH492" s="239">
        <f t="shared" si="179"/>
        <v>11</v>
      </c>
      <c r="AI492" s="240">
        <v>25</v>
      </c>
      <c r="AJ492" s="48">
        <v>0</v>
      </c>
      <c r="AK492" s="246">
        <v>6</v>
      </c>
      <c r="AL492" s="247">
        <v>14</v>
      </c>
      <c r="AM492" s="31" t="s">
        <v>35</v>
      </c>
      <c r="AN492" s="32" t="s">
        <v>35</v>
      </c>
      <c r="AO492" s="34" t="s">
        <v>35</v>
      </c>
      <c r="AP492" s="31" t="s">
        <v>35</v>
      </c>
      <c r="AQ492" s="32" t="s">
        <v>35</v>
      </c>
      <c r="AR492" s="34" t="s">
        <v>35</v>
      </c>
      <c r="AS492" s="90">
        <v>0.92380952380952386</v>
      </c>
      <c r="AT492" s="91">
        <v>0.95</v>
      </c>
      <c r="AU492" s="91">
        <v>1</v>
      </c>
      <c r="AV492" s="31">
        <v>0</v>
      </c>
      <c r="AW492" s="252">
        <v>79</v>
      </c>
      <c r="AX492" s="253">
        <v>159</v>
      </c>
      <c r="AY492" s="158">
        <v>0</v>
      </c>
      <c r="AZ492" s="176">
        <f t="shared" si="180"/>
        <v>0</v>
      </c>
      <c r="BA492" s="159">
        <v>1</v>
      </c>
      <c r="BB492" s="31">
        <v>0</v>
      </c>
      <c r="BC492" s="258">
        <v>1</v>
      </c>
      <c r="BD492" s="240">
        <v>3</v>
      </c>
      <c r="BE492" s="31" t="s">
        <v>35</v>
      </c>
      <c r="BF492" s="32" t="s">
        <v>35</v>
      </c>
      <c r="BG492" s="34" t="s">
        <v>35</v>
      </c>
      <c r="BH492" s="83">
        <f t="shared" si="174"/>
        <v>9</v>
      </c>
      <c r="BI492" s="84">
        <f t="shared" si="175"/>
        <v>10</v>
      </c>
      <c r="BK492" s="1">
        <v>1</v>
      </c>
    </row>
    <row r="493" spans="1:63" ht="20.100000000000001" customHeight="1" x14ac:dyDescent="0.25">
      <c r="A493" s="25">
        <v>1278</v>
      </c>
      <c r="B493" s="25">
        <v>180202</v>
      </c>
      <c r="C493" s="25" t="s">
        <v>605</v>
      </c>
      <c r="D493" s="25" t="s">
        <v>609</v>
      </c>
      <c r="E493" s="25" t="s">
        <v>610</v>
      </c>
      <c r="F493" s="26">
        <v>2</v>
      </c>
      <c r="G493" s="26">
        <v>1</v>
      </c>
      <c r="H493" s="100">
        <v>5</v>
      </c>
      <c r="I493" s="102" t="s">
        <v>797</v>
      </c>
      <c r="J493" s="101">
        <v>4</v>
      </c>
      <c r="K493" s="63">
        <v>1</v>
      </c>
      <c r="L493" s="64">
        <v>0</v>
      </c>
      <c r="M493" s="26">
        <v>2658</v>
      </c>
      <c r="N493" s="68">
        <v>32.26</v>
      </c>
      <c r="O493" s="103">
        <v>100</v>
      </c>
      <c r="P493" s="71">
        <v>0.8571428571428571</v>
      </c>
      <c r="Q493" s="72">
        <v>7</v>
      </c>
      <c r="R493" s="60">
        <f t="shared" si="181"/>
        <v>0.90979592654169816</v>
      </c>
      <c r="S493" s="108">
        <v>0.98000001907348633</v>
      </c>
      <c r="T493" s="163">
        <v>0</v>
      </c>
      <c r="U493" s="177">
        <f t="shared" si="176"/>
        <v>3</v>
      </c>
      <c r="V493" s="230">
        <v>7</v>
      </c>
      <c r="W493" s="188">
        <v>0</v>
      </c>
      <c r="X493" s="183">
        <v>31</v>
      </c>
      <c r="Y493" s="225">
        <f t="shared" si="172"/>
        <v>8.5714286991528096E-2</v>
      </c>
      <c r="Z493" s="184">
        <v>0.20000000298023224</v>
      </c>
      <c r="AA493" s="152">
        <v>0</v>
      </c>
      <c r="AB493" s="177">
        <f t="shared" si="177"/>
        <v>8</v>
      </c>
      <c r="AC493" s="234">
        <v>17</v>
      </c>
      <c r="AD493" s="31" t="s">
        <v>35</v>
      </c>
      <c r="AE493" s="32" t="s">
        <v>35</v>
      </c>
      <c r="AF493" s="34" t="s">
        <v>35</v>
      </c>
      <c r="AG493" s="31">
        <v>0</v>
      </c>
      <c r="AH493" s="239">
        <f t="shared" si="179"/>
        <v>11</v>
      </c>
      <c r="AI493" s="240">
        <v>25</v>
      </c>
      <c r="AJ493" s="48">
        <v>0</v>
      </c>
      <c r="AK493" s="246">
        <v>6</v>
      </c>
      <c r="AL493" s="247">
        <v>14</v>
      </c>
      <c r="AM493" s="31" t="s">
        <v>35</v>
      </c>
      <c r="AN493" s="32" t="s">
        <v>35</v>
      </c>
      <c r="AO493" s="34" t="s">
        <v>35</v>
      </c>
      <c r="AP493" s="31" t="s">
        <v>35</v>
      </c>
      <c r="AQ493" s="32" t="s">
        <v>35</v>
      </c>
      <c r="AR493" s="34" t="s">
        <v>35</v>
      </c>
      <c r="AS493" s="90">
        <v>8.3333333333333329E-2</v>
      </c>
      <c r="AT493" s="91">
        <v>0.7</v>
      </c>
      <c r="AU493" s="91">
        <v>0.8</v>
      </c>
      <c r="AV493" s="31">
        <v>0</v>
      </c>
      <c r="AW493" s="252">
        <v>51</v>
      </c>
      <c r="AX493" s="253">
        <v>103</v>
      </c>
      <c r="AY493" s="158" t="s">
        <v>35</v>
      </c>
      <c r="AZ493" s="223" t="str">
        <f t="shared" si="180"/>
        <v>No corresponde</v>
      </c>
      <c r="BA493" s="159" t="s">
        <v>35</v>
      </c>
      <c r="BB493" s="31">
        <v>0</v>
      </c>
      <c r="BC493" s="258">
        <v>1</v>
      </c>
      <c r="BD493" s="240">
        <v>3</v>
      </c>
      <c r="BE493" s="31" t="s">
        <v>35</v>
      </c>
      <c r="BF493" s="32" t="s">
        <v>35</v>
      </c>
      <c r="BG493" s="34" t="s">
        <v>35</v>
      </c>
      <c r="BH493" s="83">
        <f t="shared" si="174"/>
        <v>9</v>
      </c>
      <c r="BI493" s="84">
        <f t="shared" si="175"/>
        <v>9</v>
      </c>
      <c r="BK493" s="1">
        <v>1</v>
      </c>
    </row>
    <row r="494" spans="1:63" ht="20.100000000000001" customHeight="1" x14ac:dyDescent="0.25">
      <c r="A494" s="25">
        <v>1279</v>
      </c>
      <c r="B494" s="25">
        <v>180203</v>
      </c>
      <c r="C494" s="25" t="s">
        <v>605</v>
      </c>
      <c r="D494" s="25" t="s">
        <v>609</v>
      </c>
      <c r="E494" s="25" t="s">
        <v>611</v>
      </c>
      <c r="F494" s="26">
        <v>3</v>
      </c>
      <c r="G494" s="26">
        <v>1</v>
      </c>
      <c r="H494" s="100">
        <v>5</v>
      </c>
      <c r="I494" s="102" t="s">
        <v>797</v>
      </c>
      <c r="J494" s="101">
        <v>4</v>
      </c>
      <c r="K494" s="63">
        <v>1</v>
      </c>
      <c r="L494" s="64">
        <v>1</v>
      </c>
      <c r="M494" s="26">
        <v>1093</v>
      </c>
      <c r="N494" s="68">
        <v>17.579999999999998</v>
      </c>
      <c r="O494" s="103">
        <v>100</v>
      </c>
      <c r="P494" s="71">
        <v>0.61538461538461542</v>
      </c>
      <c r="Q494" s="72">
        <v>13</v>
      </c>
      <c r="R494" s="60">
        <f t="shared" si="181"/>
        <v>0.67967032927733206</v>
      </c>
      <c r="S494" s="108">
        <v>0.76538461446762085</v>
      </c>
      <c r="T494" s="163">
        <v>0</v>
      </c>
      <c r="U494" s="177">
        <f t="shared" si="176"/>
        <v>4</v>
      </c>
      <c r="V494" s="230">
        <v>8</v>
      </c>
      <c r="W494" s="188">
        <v>0</v>
      </c>
      <c r="X494" s="183">
        <v>34</v>
      </c>
      <c r="Y494" s="225">
        <f t="shared" si="172"/>
        <v>8.5714286991528096E-2</v>
      </c>
      <c r="Z494" s="184">
        <v>0.20000000298023224</v>
      </c>
      <c r="AA494" s="152">
        <v>0</v>
      </c>
      <c r="AB494" s="177">
        <f t="shared" si="177"/>
        <v>8</v>
      </c>
      <c r="AC494" s="234">
        <v>18</v>
      </c>
      <c r="AD494" s="31" t="s">
        <v>35</v>
      </c>
      <c r="AE494" s="32" t="s">
        <v>35</v>
      </c>
      <c r="AF494" s="34" t="s">
        <v>35</v>
      </c>
      <c r="AG494" s="31">
        <v>0</v>
      </c>
      <c r="AH494" s="239">
        <f t="shared" si="179"/>
        <v>7</v>
      </c>
      <c r="AI494" s="240">
        <v>15</v>
      </c>
      <c r="AJ494" s="48">
        <v>0</v>
      </c>
      <c r="AK494" s="246">
        <v>6</v>
      </c>
      <c r="AL494" s="247">
        <v>14</v>
      </c>
      <c r="AM494" s="31" t="s">
        <v>35</v>
      </c>
      <c r="AN494" s="32" t="s">
        <v>35</v>
      </c>
      <c r="AO494" s="34" t="s">
        <v>35</v>
      </c>
      <c r="AP494" s="31" t="s">
        <v>35</v>
      </c>
      <c r="AQ494" s="32" t="s">
        <v>35</v>
      </c>
      <c r="AR494" s="34" t="s">
        <v>35</v>
      </c>
      <c r="AS494" s="90">
        <v>0.94339622641509435</v>
      </c>
      <c r="AT494" s="91">
        <v>0.95</v>
      </c>
      <c r="AU494" s="91">
        <v>1</v>
      </c>
      <c r="AV494" s="31">
        <v>0</v>
      </c>
      <c r="AW494" s="252">
        <v>47</v>
      </c>
      <c r="AX494" s="253">
        <v>94</v>
      </c>
      <c r="AY494" s="158" t="s">
        <v>35</v>
      </c>
      <c r="AZ494" s="223" t="str">
        <f t="shared" si="180"/>
        <v>No corresponde</v>
      </c>
      <c r="BA494" s="159" t="s">
        <v>35</v>
      </c>
      <c r="BB494" s="31">
        <v>0</v>
      </c>
      <c r="BC494" s="258">
        <v>1</v>
      </c>
      <c r="BD494" s="240">
        <v>3</v>
      </c>
      <c r="BE494" s="31" t="s">
        <v>35</v>
      </c>
      <c r="BF494" s="32" t="s">
        <v>35</v>
      </c>
      <c r="BG494" s="34" t="s">
        <v>35</v>
      </c>
      <c r="BH494" s="83">
        <f t="shared" si="174"/>
        <v>9</v>
      </c>
      <c r="BI494" s="84">
        <f t="shared" si="175"/>
        <v>9</v>
      </c>
      <c r="BK494" s="1">
        <v>1</v>
      </c>
    </row>
    <row r="495" spans="1:63" ht="20.100000000000001" customHeight="1" x14ac:dyDescent="0.25">
      <c r="A495" s="25">
        <v>1280</v>
      </c>
      <c r="B495" s="25">
        <v>180204</v>
      </c>
      <c r="C495" s="25" t="s">
        <v>605</v>
      </c>
      <c r="D495" s="25" t="s">
        <v>609</v>
      </c>
      <c r="E495" s="25" t="s">
        <v>612</v>
      </c>
      <c r="F495" s="26">
        <v>2</v>
      </c>
      <c r="G495" s="26">
        <v>1</v>
      </c>
      <c r="H495" s="100">
        <v>5</v>
      </c>
      <c r="I495" s="102" t="s">
        <v>797</v>
      </c>
      <c r="J495" s="101">
        <v>4</v>
      </c>
      <c r="K495" s="63">
        <v>1</v>
      </c>
      <c r="L495" s="64">
        <v>1</v>
      </c>
      <c r="M495" s="26">
        <v>4998</v>
      </c>
      <c r="N495" s="68">
        <v>38.58</v>
      </c>
      <c r="O495" s="103">
        <v>100</v>
      </c>
      <c r="P495" s="71">
        <v>0.34375</v>
      </c>
      <c r="Q495" s="72">
        <v>64</v>
      </c>
      <c r="R495" s="60">
        <f t="shared" si="181"/>
        <v>0.40803571684019907</v>
      </c>
      <c r="S495" s="108">
        <v>0.49375000596046448</v>
      </c>
      <c r="T495" s="163">
        <v>0</v>
      </c>
      <c r="U495" s="177">
        <f t="shared" si="176"/>
        <v>10</v>
      </c>
      <c r="V495" s="230">
        <v>23</v>
      </c>
      <c r="W495" s="188">
        <v>0</v>
      </c>
      <c r="X495" s="183">
        <v>92</v>
      </c>
      <c r="Y495" s="225">
        <f t="shared" si="172"/>
        <v>8.5714286991528096E-2</v>
      </c>
      <c r="Z495" s="184">
        <v>0.20000000298023224</v>
      </c>
      <c r="AA495" s="152">
        <v>0</v>
      </c>
      <c r="AB495" s="177">
        <f t="shared" si="177"/>
        <v>24</v>
      </c>
      <c r="AC495" s="234">
        <v>56</v>
      </c>
      <c r="AD495" s="31" t="s">
        <v>35</v>
      </c>
      <c r="AE495" s="32" t="s">
        <v>35</v>
      </c>
      <c r="AF495" s="34" t="s">
        <v>35</v>
      </c>
      <c r="AG495" s="31">
        <v>0</v>
      </c>
      <c r="AH495" s="239">
        <f t="shared" si="179"/>
        <v>11</v>
      </c>
      <c r="AI495" s="240">
        <v>25</v>
      </c>
      <c r="AJ495" s="48">
        <v>0</v>
      </c>
      <c r="AK495" s="246">
        <v>6</v>
      </c>
      <c r="AL495" s="247">
        <v>14</v>
      </c>
      <c r="AM495" s="31" t="s">
        <v>35</v>
      </c>
      <c r="AN495" s="32" t="s">
        <v>35</v>
      </c>
      <c r="AO495" s="34" t="s">
        <v>35</v>
      </c>
      <c r="AP495" s="31" t="s">
        <v>35</v>
      </c>
      <c r="AQ495" s="32" t="s">
        <v>35</v>
      </c>
      <c r="AR495" s="34" t="s">
        <v>35</v>
      </c>
      <c r="AS495" s="90">
        <v>0.90243902439024393</v>
      </c>
      <c r="AT495" s="91">
        <v>0.95</v>
      </c>
      <c r="AU495" s="91">
        <v>1</v>
      </c>
      <c r="AV495" s="31">
        <v>0</v>
      </c>
      <c r="AW495" s="252">
        <v>77</v>
      </c>
      <c r="AX495" s="253">
        <v>155</v>
      </c>
      <c r="AY495" s="158">
        <v>0</v>
      </c>
      <c r="AZ495" s="176">
        <f t="shared" si="180"/>
        <v>1</v>
      </c>
      <c r="BA495" s="159">
        <v>2</v>
      </c>
      <c r="BB495" s="31">
        <v>0</v>
      </c>
      <c r="BC495" s="258">
        <v>1</v>
      </c>
      <c r="BD495" s="240">
        <v>3</v>
      </c>
      <c r="BE495" s="31" t="s">
        <v>35</v>
      </c>
      <c r="BF495" s="32" t="s">
        <v>35</v>
      </c>
      <c r="BG495" s="34" t="s">
        <v>35</v>
      </c>
      <c r="BH495" s="83">
        <f t="shared" si="174"/>
        <v>10</v>
      </c>
      <c r="BI495" s="84">
        <f t="shared" si="175"/>
        <v>10</v>
      </c>
      <c r="BK495" s="1">
        <v>1</v>
      </c>
    </row>
    <row r="496" spans="1:63" ht="20.100000000000001" customHeight="1" x14ac:dyDescent="0.25">
      <c r="A496" s="25">
        <v>1281</v>
      </c>
      <c r="B496" s="25">
        <v>180205</v>
      </c>
      <c r="C496" s="25" t="s">
        <v>605</v>
      </c>
      <c r="D496" s="25" t="s">
        <v>609</v>
      </c>
      <c r="E496" s="25" t="s">
        <v>613</v>
      </c>
      <c r="F496" s="26">
        <v>4</v>
      </c>
      <c r="G496" s="26">
        <v>2</v>
      </c>
      <c r="H496" s="100">
        <v>5</v>
      </c>
      <c r="I496" s="102" t="s">
        <v>797</v>
      </c>
      <c r="J496" s="101">
        <v>4</v>
      </c>
      <c r="K496" s="63">
        <v>1</v>
      </c>
      <c r="L496" s="64">
        <v>0</v>
      </c>
      <c r="M496" s="26">
        <v>2303</v>
      </c>
      <c r="N496" s="68">
        <v>10.08</v>
      </c>
      <c r="O496" s="103">
        <v>100</v>
      </c>
      <c r="P496" s="71">
        <v>0.42857142857142855</v>
      </c>
      <c r="Q496" s="72">
        <v>7</v>
      </c>
      <c r="R496" s="60">
        <f t="shared" si="181"/>
        <v>0.49285714723625962</v>
      </c>
      <c r="S496" s="108">
        <v>0.57857143878936768</v>
      </c>
      <c r="T496" s="163">
        <v>0</v>
      </c>
      <c r="U496" s="177">
        <f t="shared" si="176"/>
        <v>2</v>
      </c>
      <c r="V496" s="230">
        <v>3</v>
      </c>
      <c r="W496" s="188">
        <v>0</v>
      </c>
      <c r="X496" s="183">
        <v>13</v>
      </c>
      <c r="Y496" s="225">
        <f t="shared" ref="Y496:Y531" si="182">((Z496-W496)*3/7)+W496</f>
        <v>8.5714286991528096E-2</v>
      </c>
      <c r="Z496" s="184">
        <v>0.20000000298023224</v>
      </c>
      <c r="AA496" s="152">
        <v>0</v>
      </c>
      <c r="AB496" s="177">
        <f t="shared" si="177"/>
        <v>4</v>
      </c>
      <c r="AC496" s="234">
        <v>9</v>
      </c>
      <c r="AD496" s="31" t="s">
        <v>35</v>
      </c>
      <c r="AE496" s="32" t="s">
        <v>35</v>
      </c>
      <c r="AF496" s="34" t="s">
        <v>35</v>
      </c>
      <c r="AG496" s="31">
        <v>0</v>
      </c>
      <c r="AH496" s="239">
        <f t="shared" si="179"/>
        <v>7</v>
      </c>
      <c r="AI496" s="240">
        <v>15</v>
      </c>
      <c r="AJ496" s="48">
        <v>0</v>
      </c>
      <c r="AK496" s="246">
        <v>6</v>
      </c>
      <c r="AL496" s="247">
        <v>14</v>
      </c>
      <c r="AM496" s="31" t="s">
        <v>35</v>
      </c>
      <c r="AN496" s="32" t="s">
        <v>35</v>
      </c>
      <c r="AO496" s="34" t="s">
        <v>35</v>
      </c>
      <c r="AP496" s="31" t="s">
        <v>35</v>
      </c>
      <c r="AQ496" s="32" t="s">
        <v>35</v>
      </c>
      <c r="AR496" s="34" t="s">
        <v>35</v>
      </c>
      <c r="AS496" s="90">
        <v>0</v>
      </c>
      <c r="AT496" s="91">
        <v>0.7</v>
      </c>
      <c r="AU496" s="91">
        <v>0.8</v>
      </c>
      <c r="AV496" s="31">
        <v>0</v>
      </c>
      <c r="AW496" s="252">
        <v>17</v>
      </c>
      <c r="AX496" s="253">
        <v>35</v>
      </c>
      <c r="AY496" s="158">
        <v>0</v>
      </c>
      <c r="AZ496" s="176">
        <f t="shared" si="180"/>
        <v>0</v>
      </c>
      <c r="BA496" s="159">
        <v>1</v>
      </c>
      <c r="BB496" s="31">
        <v>0</v>
      </c>
      <c r="BC496" s="258">
        <v>1</v>
      </c>
      <c r="BD496" s="240">
        <v>3</v>
      </c>
      <c r="BE496" s="31" t="s">
        <v>35</v>
      </c>
      <c r="BF496" s="32" t="s">
        <v>35</v>
      </c>
      <c r="BG496" s="34" t="s">
        <v>35</v>
      </c>
      <c r="BH496" s="83">
        <f t="shared" ref="BH496:BH531" si="183">COUNTIF(AZ496,"&gt;0")+COUNTIF(R496,"&gt;0")+COUNTIF(U496,"&gt;0")+COUNTIF(Y496,"&gt;0")+COUNTIF(AB496,"&gt;0")+COUNTIF(AE496,"&gt;0")+COUNTIF(AH496,"&gt;0")+COUNTIF(AK496,"&gt;0")+COUNTIF(AT496,"&gt;0")+COUNTIF(AW496,"&gt;0")+COUNTIF(AN496,"&gt;0")+COUNTIF(AQ496,"&gt;0")+COUNTIF(BC496,"&gt;0")+COUNTIF(BF496,"&gt;0")</f>
        <v>9</v>
      </c>
      <c r="BI496" s="84">
        <f t="shared" ref="BI496:BI531" si="184">COUNTIF(BA496,"&gt;0")+COUNTIF(S496,"&gt;0")+COUNTIF(V496,"&gt;0")+COUNTIF(Z496,"&gt;0")+COUNTIF(AC496,"&gt;0")+COUNTIF(AF496,"&gt;0")+COUNTIF(AI496,"&gt;0")+COUNTIF(AL496,"&gt;0")+COUNTIF(AU496,"&gt;0")+COUNTIF(AX496,"&gt;0")+COUNTIF(AO496,"&gt;0")+COUNTIF(AR496,"&gt;0")+COUNTIF(BD496,"&gt;0")+COUNTIF(BG496,"&gt;0")</f>
        <v>10</v>
      </c>
      <c r="BK496" s="1">
        <v>1</v>
      </c>
    </row>
    <row r="497" spans="1:63" ht="20.100000000000001" customHeight="1" x14ac:dyDescent="0.25">
      <c r="A497" s="25">
        <v>1282</v>
      </c>
      <c r="B497" s="25">
        <v>180206</v>
      </c>
      <c r="C497" s="25" t="s">
        <v>605</v>
      </c>
      <c r="D497" s="25" t="s">
        <v>609</v>
      </c>
      <c r="E497" s="25" t="s">
        <v>614</v>
      </c>
      <c r="F497" s="26">
        <v>3</v>
      </c>
      <c r="G497" s="26">
        <v>1</v>
      </c>
      <c r="H497" s="100">
        <v>5</v>
      </c>
      <c r="I497" s="102" t="s">
        <v>797</v>
      </c>
      <c r="J497" s="101">
        <v>4</v>
      </c>
      <c r="K497" s="63">
        <v>1</v>
      </c>
      <c r="L497" s="64">
        <v>0</v>
      </c>
      <c r="M497" s="26">
        <v>2066</v>
      </c>
      <c r="N497" s="68">
        <v>21.62</v>
      </c>
      <c r="O497" s="103">
        <v>100</v>
      </c>
      <c r="P497" s="71">
        <v>0.6</v>
      </c>
      <c r="Q497" s="72">
        <v>10</v>
      </c>
      <c r="R497" s="60">
        <f t="shared" si="181"/>
        <v>0.66428571428571426</v>
      </c>
      <c r="S497" s="108">
        <v>0.75</v>
      </c>
      <c r="T497" s="163">
        <v>0</v>
      </c>
      <c r="U497" s="177">
        <f t="shared" ref="U497:U532" si="185">ROUNDUP(((V497-T497)*3/7)+T497,0)</f>
        <v>2</v>
      </c>
      <c r="V497" s="230">
        <v>3</v>
      </c>
      <c r="W497" s="188">
        <v>0</v>
      </c>
      <c r="X497" s="183">
        <v>14</v>
      </c>
      <c r="Y497" s="225">
        <f t="shared" si="182"/>
        <v>8.5714286991528096E-2</v>
      </c>
      <c r="Z497" s="184">
        <v>0.20000000298023224</v>
      </c>
      <c r="AA497" s="152">
        <v>0</v>
      </c>
      <c r="AB497" s="177">
        <f t="shared" ref="AB497:AB532" si="186">ROUNDUP(((AC497-AA497)*3/7)+AA497,0)</f>
        <v>6</v>
      </c>
      <c r="AC497" s="234">
        <v>13</v>
      </c>
      <c r="AD497" s="31" t="s">
        <v>35</v>
      </c>
      <c r="AE497" s="32" t="s">
        <v>35</v>
      </c>
      <c r="AF497" s="34" t="s">
        <v>35</v>
      </c>
      <c r="AG497" s="31">
        <v>0</v>
      </c>
      <c r="AH497" s="239">
        <f t="shared" ref="AH497:AH532" si="187">ROUNDUP(((AI497-AG497)*3/7)+AG497,0)</f>
        <v>7</v>
      </c>
      <c r="AI497" s="240">
        <v>15</v>
      </c>
      <c r="AJ497" s="48">
        <v>0</v>
      </c>
      <c r="AK497" s="246">
        <v>6</v>
      </c>
      <c r="AL497" s="247">
        <v>14</v>
      </c>
      <c r="AM497" s="31" t="s">
        <v>35</v>
      </c>
      <c r="AN497" s="32" t="s">
        <v>35</v>
      </c>
      <c r="AO497" s="34" t="s">
        <v>35</v>
      </c>
      <c r="AP497" s="31" t="s">
        <v>35</v>
      </c>
      <c r="AQ497" s="32" t="s">
        <v>35</v>
      </c>
      <c r="AR497" s="34" t="s">
        <v>35</v>
      </c>
      <c r="AS497" s="90">
        <v>0.13725490196078433</v>
      </c>
      <c r="AT497" s="91">
        <v>0.7</v>
      </c>
      <c r="AU497" s="91">
        <v>0.8</v>
      </c>
      <c r="AV497" s="31">
        <v>0</v>
      </c>
      <c r="AW497" s="252">
        <v>43</v>
      </c>
      <c r="AX497" s="253">
        <v>87</v>
      </c>
      <c r="AY497" s="158" t="s">
        <v>35</v>
      </c>
      <c r="AZ497" s="223" t="str">
        <f t="shared" ref="AZ497:AZ532" si="188">IFERROR(ROUND(((BA497-AY497)*3/7)+AY497,0),"No corresponde")</f>
        <v>No corresponde</v>
      </c>
      <c r="BA497" s="159" t="s">
        <v>35</v>
      </c>
      <c r="BB497" s="31">
        <v>0</v>
      </c>
      <c r="BC497" s="258">
        <v>1</v>
      </c>
      <c r="BD497" s="240">
        <v>3</v>
      </c>
      <c r="BE497" s="31" t="s">
        <v>35</v>
      </c>
      <c r="BF497" s="32" t="s">
        <v>35</v>
      </c>
      <c r="BG497" s="34" t="s">
        <v>35</v>
      </c>
      <c r="BH497" s="83">
        <f t="shared" si="183"/>
        <v>9</v>
      </c>
      <c r="BI497" s="84">
        <f t="shared" si="184"/>
        <v>9</v>
      </c>
      <c r="BK497" s="1">
        <v>1</v>
      </c>
    </row>
    <row r="498" spans="1:63" ht="20.100000000000001" customHeight="1" x14ac:dyDescent="0.25">
      <c r="A498" s="25">
        <v>1283</v>
      </c>
      <c r="B498" s="25">
        <v>180207</v>
      </c>
      <c r="C498" s="25" t="s">
        <v>605</v>
      </c>
      <c r="D498" s="25" t="s">
        <v>609</v>
      </c>
      <c r="E498" s="25" t="s">
        <v>615</v>
      </c>
      <c r="F498" s="26">
        <v>3</v>
      </c>
      <c r="G498" s="26">
        <v>1</v>
      </c>
      <c r="H498" s="100">
        <v>5</v>
      </c>
      <c r="I498" s="102" t="s">
        <v>797</v>
      </c>
      <c r="J498" s="101">
        <v>4</v>
      </c>
      <c r="K498" s="63">
        <v>1</v>
      </c>
      <c r="L498" s="64">
        <v>0</v>
      </c>
      <c r="M498" s="26">
        <v>1224</v>
      </c>
      <c r="N498" s="68">
        <v>20.76</v>
      </c>
      <c r="O498" s="103">
        <v>100</v>
      </c>
      <c r="P498" s="71">
        <v>0.5</v>
      </c>
      <c r="Q498" s="72">
        <v>6</v>
      </c>
      <c r="R498" s="60">
        <f t="shared" ref="R498:R532" si="189">((S498-P498)*3/7)+P498</f>
        <v>0.56428570406777523</v>
      </c>
      <c r="S498" s="108">
        <v>0.64999997615814209</v>
      </c>
      <c r="T498" s="163">
        <v>0</v>
      </c>
      <c r="U498" s="177">
        <f t="shared" si="185"/>
        <v>1</v>
      </c>
      <c r="V498" s="230">
        <v>2</v>
      </c>
      <c r="W498" s="188">
        <v>0</v>
      </c>
      <c r="X498" s="183">
        <v>7</v>
      </c>
      <c r="Y498" s="225">
        <f t="shared" si="182"/>
        <v>8.5714286991528096E-2</v>
      </c>
      <c r="Z498" s="184">
        <v>0.20000000298023224</v>
      </c>
      <c r="AA498" s="152">
        <v>0</v>
      </c>
      <c r="AB498" s="177">
        <f t="shared" si="186"/>
        <v>5</v>
      </c>
      <c r="AC498" s="234">
        <v>11</v>
      </c>
      <c r="AD498" s="31" t="s">
        <v>35</v>
      </c>
      <c r="AE498" s="32" t="s">
        <v>35</v>
      </c>
      <c r="AF498" s="34" t="s">
        <v>35</v>
      </c>
      <c r="AG498" s="31">
        <v>0</v>
      </c>
      <c r="AH498" s="239">
        <f t="shared" si="187"/>
        <v>7</v>
      </c>
      <c r="AI498" s="240">
        <v>15</v>
      </c>
      <c r="AJ498" s="48">
        <v>0</v>
      </c>
      <c r="AK498" s="246">
        <v>6</v>
      </c>
      <c r="AL498" s="247">
        <v>14</v>
      </c>
      <c r="AM498" s="31" t="s">
        <v>35</v>
      </c>
      <c r="AN498" s="32" t="s">
        <v>35</v>
      </c>
      <c r="AO498" s="34" t="s">
        <v>35</v>
      </c>
      <c r="AP498" s="31" t="s">
        <v>35</v>
      </c>
      <c r="AQ498" s="32" t="s">
        <v>35</v>
      </c>
      <c r="AR498" s="34" t="s">
        <v>35</v>
      </c>
      <c r="AS498" s="90">
        <v>1</v>
      </c>
      <c r="AT498" s="91">
        <v>1</v>
      </c>
      <c r="AU498" s="91">
        <v>1</v>
      </c>
      <c r="AV498" s="31">
        <v>0</v>
      </c>
      <c r="AW498" s="252">
        <v>34</v>
      </c>
      <c r="AX498" s="253">
        <v>69</v>
      </c>
      <c r="AY498" s="158">
        <v>0</v>
      </c>
      <c r="AZ498" s="176">
        <f t="shared" si="188"/>
        <v>0</v>
      </c>
      <c r="BA498" s="159">
        <v>1</v>
      </c>
      <c r="BB498" s="31">
        <v>0</v>
      </c>
      <c r="BC498" s="258">
        <v>1</v>
      </c>
      <c r="BD498" s="240">
        <v>3</v>
      </c>
      <c r="BE498" s="31" t="s">
        <v>35</v>
      </c>
      <c r="BF498" s="32" t="s">
        <v>35</v>
      </c>
      <c r="BG498" s="34" t="s">
        <v>35</v>
      </c>
      <c r="BH498" s="83">
        <f t="shared" si="183"/>
        <v>9</v>
      </c>
      <c r="BI498" s="84">
        <f t="shared" si="184"/>
        <v>10</v>
      </c>
      <c r="BK498" s="1">
        <v>1</v>
      </c>
    </row>
    <row r="499" spans="1:63" ht="20.100000000000001" customHeight="1" x14ac:dyDescent="0.25">
      <c r="A499" s="25">
        <v>1284</v>
      </c>
      <c r="B499" s="25">
        <v>180208</v>
      </c>
      <c r="C499" s="25" t="s">
        <v>605</v>
      </c>
      <c r="D499" s="25" t="s">
        <v>609</v>
      </c>
      <c r="E499" s="25" t="s">
        <v>616</v>
      </c>
      <c r="F499" s="26">
        <v>3</v>
      </c>
      <c r="G499" s="26">
        <v>1</v>
      </c>
      <c r="H499" s="100">
        <v>5</v>
      </c>
      <c r="I499" s="102" t="s">
        <v>797</v>
      </c>
      <c r="J499" s="101">
        <v>3</v>
      </c>
      <c r="K499" s="63">
        <v>0</v>
      </c>
      <c r="L499" s="64">
        <v>0</v>
      </c>
      <c r="M499" s="26">
        <v>2444</v>
      </c>
      <c r="N499" s="68">
        <v>20.239999999999998</v>
      </c>
      <c r="O499" s="103">
        <v>100</v>
      </c>
      <c r="P499" s="71">
        <v>0.56756756756756754</v>
      </c>
      <c r="Q499" s="72">
        <v>37</v>
      </c>
      <c r="R499" s="60">
        <f t="shared" si="189"/>
        <v>0.63185327992015827</v>
      </c>
      <c r="S499" s="108">
        <v>0.7175675630569458</v>
      </c>
      <c r="T499" s="163">
        <v>0</v>
      </c>
      <c r="U499" s="177">
        <f t="shared" si="185"/>
        <v>8</v>
      </c>
      <c r="V499" s="230">
        <v>17</v>
      </c>
      <c r="W499" s="188">
        <v>0</v>
      </c>
      <c r="X499" s="183">
        <v>75</v>
      </c>
      <c r="Y499" s="225">
        <f t="shared" si="182"/>
        <v>8.5714286991528096E-2</v>
      </c>
      <c r="Z499" s="184">
        <v>0.20000000298023224</v>
      </c>
      <c r="AA499" s="152">
        <v>0</v>
      </c>
      <c r="AB499" s="177">
        <f t="shared" si="186"/>
        <v>24</v>
      </c>
      <c r="AC499" s="234">
        <v>54</v>
      </c>
      <c r="AD499" s="31" t="s">
        <v>35</v>
      </c>
      <c r="AE499" s="32" t="s">
        <v>35</v>
      </c>
      <c r="AF499" s="34" t="s">
        <v>35</v>
      </c>
      <c r="AG499" s="31">
        <v>0</v>
      </c>
      <c r="AH499" s="239">
        <f t="shared" si="187"/>
        <v>7</v>
      </c>
      <c r="AI499" s="240">
        <v>15</v>
      </c>
      <c r="AJ499" s="48">
        <v>0</v>
      </c>
      <c r="AK499" s="246">
        <v>6</v>
      </c>
      <c r="AL499" s="247">
        <v>14</v>
      </c>
      <c r="AM499" s="31" t="s">
        <v>35</v>
      </c>
      <c r="AN499" s="32" t="s">
        <v>35</v>
      </c>
      <c r="AO499" s="34" t="s">
        <v>35</v>
      </c>
      <c r="AP499" s="31" t="s">
        <v>35</v>
      </c>
      <c r="AQ499" s="32" t="s">
        <v>35</v>
      </c>
      <c r="AR499" s="34" t="s">
        <v>35</v>
      </c>
      <c r="AS499" s="90">
        <v>0.83040935672514615</v>
      </c>
      <c r="AT499" s="91">
        <v>0.9</v>
      </c>
      <c r="AU499" s="91">
        <v>0.95</v>
      </c>
      <c r="AV499" s="31">
        <v>0</v>
      </c>
      <c r="AW499" s="252">
        <v>114</v>
      </c>
      <c r="AX499" s="253">
        <v>229</v>
      </c>
      <c r="AY499" s="158">
        <v>0</v>
      </c>
      <c r="AZ499" s="176">
        <f t="shared" si="188"/>
        <v>0</v>
      </c>
      <c r="BA499" s="159">
        <v>1</v>
      </c>
      <c r="BB499" s="31">
        <v>0</v>
      </c>
      <c r="BC499" s="258">
        <v>1</v>
      </c>
      <c r="BD499" s="240">
        <v>3</v>
      </c>
      <c r="BE499" s="31" t="s">
        <v>35</v>
      </c>
      <c r="BF499" s="32" t="s">
        <v>35</v>
      </c>
      <c r="BG499" s="34" t="s">
        <v>35</v>
      </c>
      <c r="BH499" s="83">
        <f t="shared" si="183"/>
        <v>9</v>
      </c>
      <c r="BI499" s="84">
        <f t="shared" si="184"/>
        <v>10</v>
      </c>
      <c r="BK499" s="1">
        <v>1</v>
      </c>
    </row>
    <row r="500" spans="1:63" ht="20.100000000000001" customHeight="1" x14ac:dyDescent="0.25">
      <c r="A500" s="25">
        <v>1285</v>
      </c>
      <c r="B500" s="25">
        <v>180210</v>
      </c>
      <c r="C500" s="25" t="s">
        <v>605</v>
      </c>
      <c r="D500" s="25" t="s">
        <v>609</v>
      </c>
      <c r="E500" s="25" t="s">
        <v>617</v>
      </c>
      <c r="F500" s="26">
        <v>2</v>
      </c>
      <c r="G500" s="26">
        <v>1</v>
      </c>
      <c r="H500" s="100">
        <v>5</v>
      </c>
      <c r="I500" s="102" t="s">
        <v>797</v>
      </c>
      <c r="J500" s="101">
        <v>4</v>
      </c>
      <c r="K500" s="63">
        <v>1</v>
      </c>
      <c r="L500" s="64">
        <v>1</v>
      </c>
      <c r="M500" s="26">
        <v>3677</v>
      </c>
      <c r="N500" s="68">
        <v>32.89</v>
      </c>
      <c r="O500" s="103">
        <v>100</v>
      </c>
      <c r="P500" s="71">
        <v>0.61904761904761907</v>
      </c>
      <c r="Q500" s="72">
        <v>21</v>
      </c>
      <c r="R500" s="60">
        <f t="shared" si="189"/>
        <v>0.68333333284676478</v>
      </c>
      <c r="S500" s="108">
        <v>0.76904761791229248</v>
      </c>
      <c r="T500" s="163">
        <v>0</v>
      </c>
      <c r="U500" s="177">
        <f t="shared" si="185"/>
        <v>4</v>
      </c>
      <c r="V500" s="230">
        <v>8</v>
      </c>
      <c r="W500" s="188">
        <v>0</v>
      </c>
      <c r="X500" s="183">
        <v>40</v>
      </c>
      <c r="Y500" s="225">
        <f t="shared" si="182"/>
        <v>8.5714286991528096E-2</v>
      </c>
      <c r="Z500" s="184">
        <v>0.20000000298023224</v>
      </c>
      <c r="AA500" s="153">
        <v>0</v>
      </c>
      <c r="AB500" s="177">
        <f t="shared" si="186"/>
        <v>21</v>
      </c>
      <c r="AC500" s="234">
        <v>47</v>
      </c>
      <c r="AD500" s="31" t="s">
        <v>35</v>
      </c>
      <c r="AE500" s="32" t="s">
        <v>35</v>
      </c>
      <c r="AF500" s="34" t="s">
        <v>35</v>
      </c>
      <c r="AG500" s="31">
        <v>0</v>
      </c>
      <c r="AH500" s="239">
        <f t="shared" si="187"/>
        <v>11</v>
      </c>
      <c r="AI500" s="240">
        <v>25</v>
      </c>
      <c r="AJ500" s="48">
        <v>0</v>
      </c>
      <c r="AK500" s="246">
        <v>6</v>
      </c>
      <c r="AL500" s="247">
        <v>14</v>
      </c>
      <c r="AM500" s="31" t="s">
        <v>35</v>
      </c>
      <c r="AN500" s="32" t="s">
        <v>35</v>
      </c>
      <c r="AO500" s="34" t="s">
        <v>35</v>
      </c>
      <c r="AP500" s="31" t="s">
        <v>35</v>
      </c>
      <c r="AQ500" s="32" t="s">
        <v>35</v>
      </c>
      <c r="AR500" s="34" t="s">
        <v>35</v>
      </c>
      <c r="AS500" s="90">
        <v>0.94805194805194803</v>
      </c>
      <c r="AT500" s="91">
        <v>0.95</v>
      </c>
      <c r="AU500" s="91">
        <v>1</v>
      </c>
      <c r="AV500" s="31">
        <v>0</v>
      </c>
      <c r="AW500" s="252">
        <v>101</v>
      </c>
      <c r="AX500" s="253">
        <v>202</v>
      </c>
      <c r="AY500" s="158">
        <v>0</v>
      </c>
      <c r="AZ500" s="176">
        <f t="shared" si="188"/>
        <v>0</v>
      </c>
      <c r="BA500" s="159">
        <v>1</v>
      </c>
      <c r="BB500" s="31">
        <v>0</v>
      </c>
      <c r="BC500" s="258">
        <v>1</v>
      </c>
      <c r="BD500" s="240">
        <v>3</v>
      </c>
      <c r="BE500" s="31" t="s">
        <v>35</v>
      </c>
      <c r="BF500" s="32" t="s">
        <v>35</v>
      </c>
      <c r="BG500" s="34" t="s">
        <v>35</v>
      </c>
      <c r="BH500" s="83">
        <f t="shared" si="183"/>
        <v>9</v>
      </c>
      <c r="BI500" s="84">
        <f t="shared" si="184"/>
        <v>10</v>
      </c>
      <c r="BK500" s="1">
        <v>1</v>
      </c>
    </row>
    <row r="501" spans="1:63" ht="20.100000000000001" customHeight="1" x14ac:dyDescent="0.25">
      <c r="A501" s="25">
        <v>1287</v>
      </c>
      <c r="B501" s="25">
        <v>180302</v>
      </c>
      <c r="C501" s="25" t="s">
        <v>605</v>
      </c>
      <c r="D501" s="25" t="s">
        <v>618</v>
      </c>
      <c r="E501" s="25" t="s">
        <v>619</v>
      </c>
      <c r="F501" s="26">
        <v>3</v>
      </c>
      <c r="G501" s="26">
        <v>1</v>
      </c>
      <c r="H501" s="100">
        <v>5</v>
      </c>
      <c r="I501" s="102" t="s">
        <v>797</v>
      </c>
      <c r="J501" s="101">
        <v>1</v>
      </c>
      <c r="K501" s="63">
        <v>0</v>
      </c>
      <c r="L501" s="64">
        <v>0</v>
      </c>
      <c r="M501" s="26">
        <v>329</v>
      </c>
      <c r="N501" s="68">
        <v>18.32</v>
      </c>
      <c r="O501" s="103">
        <v>100</v>
      </c>
      <c r="P501" s="71">
        <v>0.41666666666666669</v>
      </c>
      <c r="Q501" s="72">
        <v>84</v>
      </c>
      <c r="R501" s="60">
        <f t="shared" si="189"/>
        <v>0.4809523792493911</v>
      </c>
      <c r="S501" s="108">
        <v>0.56666666269302368</v>
      </c>
      <c r="T501" s="163">
        <v>0</v>
      </c>
      <c r="U501" s="177">
        <f t="shared" si="185"/>
        <v>19</v>
      </c>
      <c r="V501" s="230">
        <v>43</v>
      </c>
      <c r="W501" s="188">
        <v>0</v>
      </c>
      <c r="X501" s="183">
        <v>140</v>
      </c>
      <c r="Y501" s="225">
        <f t="shared" si="182"/>
        <v>8.5714286991528096E-2</v>
      </c>
      <c r="Z501" s="184">
        <v>0.20000000298023224</v>
      </c>
      <c r="AA501" s="152">
        <v>0</v>
      </c>
      <c r="AB501" s="177">
        <f t="shared" si="186"/>
        <v>7</v>
      </c>
      <c r="AC501" s="234">
        <v>16</v>
      </c>
      <c r="AD501" s="31" t="s">
        <v>35</v>
      </c>
      <c r="AE501" s="32" t="s">
        <v>35</v>
      </c>
      <c r="AF501" s="34" t="s">
        <v>35</v>
      </c>
      <c r="AG501" s="31">
        <v>0</v>
      </c>
      <c r="AH501" s="239">
        <f t="shared" si="187"/>
        <v>3</v>
      </c>
      <c r="AI501" s="240">
        <v>5</v>
      </c>
      <c r="AJ501" s="48">
        <v>0</v>
      </c>
      <c r="AK501" s="246">
        <v>2</v>
      </c>
      <c r="AL501" s="247">
        <v>10</v>
      </c>
      <c r="AM501" s="31" t="s">
        <v>35</v>
      </c>
      <c r="AN501" s="32" t="s">
        <v>35</v>
      </c>
      <c r="AO501" s="34" t="s">
        <v>35</v>
      </c>
      <c r="AP501" s="31" t="s">
        <v>35</v>
      </c>
      <c r="AQ501" s="32" t="s">
        <v>35</v>
      </c>
      <c r="AR501" s="34" t="s">
        <v>35</v>
      </c>
      <c r="AS501" s="90">
        <v>0.89333333333333331</v>
      </c>
      <c r="AT501" s="91">
        <v>0.9</v>
      </c>
      <c r="AU501" s="91">
        <v>0.95</v>
      </c>
      <c r="AV501" s="31">
        <v>0</v>
      </c>
      <c r="AW501" s="252">
        <v>80</v>
      </c>
      <c r="AX501" s="253">
        <v>161</v>
      </c>
      <c r="AY501" s="158" t="s">
        <v>35</v>
      </c>
      <c r="AZ501" s="223" t="str">
        <f t="shared" si="188"/>
        <v>No corresponde</v>
      </c>
      <c r="BA501" s="159" t="s">
        <v>35</v>
      </c>
      <c r="BB501" s="31">
        <v>0</v>
      </c>
      <c r="BC501" s="258">
        <v>1</v>
      </c>
      <c r="BD501" s="240">
        <v>3</v>
      </c>
      <c r="BE501" s="31" t="s">
        <v>35</v>
      </c>
      <c r="BF501" s="32" t="s">
        <v>35</v>
      </c>
      <c r="BG501" s="34" t="s">
        <v>35</v>
      </c>
      <c r="BH501" s="83">
        <f t="shared" si="183"/>
        <v>9</v>
      </c>
      <c r="BI501" s="84">
        <f t="shared" si="184"/>
        <v>9</v>
      </c>
      <c r="BK501" s="1">
        <v>1</v>
      </c>
    </row>
    <row r="502" spans="1:63" ht="20.100000000000001" customHeight="1" x14ac:dyDescent="0.25">
      <c r="A502" s="25">
        <v>1288</v>
      </c>
      <c r="B502" s="25">
        <v>190101</v>
      </c>
      <c r="C502" s="25" t="s">
        <v>620</v>
      </c>
      <c r="D502" s="25" t="s">
        <v>620</v>
      </c>
      <c r="E502" s="25" t="s">
        <v>621</v>
      </c>
      <c r="F502" s="26">
        <v>2</v>
      </c>
      <c r="G502" s="26">
        <v>5</v>
      </c>
      <c r="H502" s="100">
        <v>6</v>
      </c>
      <c r="I502" s="102" t="s">
        <v>798</v>
      </c>
      <c r="J502" s="101">
        <v>1</v>
      </c>
      <c r="K502" s="63">
        <v>0</v>
      </c>
      <c r="L502" s="64">
        <v>0</v>
      </c>
      <c r="M502" s="26">
        <v>25570</v>
      </c>
      <c r="N502" s="68">
        <v>27.3</v>
      </c>
      <c r="O502" s="103">
        <v>0.22980378292381121</v>
      </c>
      <c r="P502" s="71">
        <v>0.9389044943820225</v>
      </c>
      <c r="Q502" s="72">
        <v>1424</v>
      </c>
      <c r="R502" s="60">
        <f t="shared" si="189"/>
        <v>0.95651686210693554</v>
      </c>
      <c r="S502" s="108">
        <v>0.98000001907348633</v>
      </c>
      <c r="T502" s="163">
        <v>0</v>
      </c>
      <c r="U502" s="177">
        <f t="shared" si="185"/>
        <v>324</v>
      </c>
      <c r="V502" s="230">
        <v>756</v>
      </c>
      <c r="W502" s="188">
        <v>4.0080160320641282E-4</v>
      </c>
      <c r="X502" s="183">
        <v>2495</v>
      </c>
      <c r="Y502" s="225">
        <f t="shared" si="182"/>
        <v>9.6829374690401218E-2</v>
      </c>
      <c r="Z502" s="184">
        <v>0.22540080547332764</v>
      </c>
      <c r="AA502" s="152">
        <v>0</v>
      </c>
      <c r="AB502" s="177">
        <f t="shared" si="186"/>
        <v>429</v>
      </c>
      <c r="AC502" s="234">
        <v>1000</v>
      </c>
      <c r="AD502" s="31" t="s">
        <v>35</v>
      </c>
      <c r="AE502" s="32" t="s">
        <v>35</v>
      </c>
      <c r="AF502" s="34" t="s">
        <v>35</v>
      </c>
      <c r="AG502" s="31">
        <v>0</v>
      </c>
      <c r="AH502" s="239">
        <f t="shared" si="187"/>
        <v>15</v>
      </c>
      <c r="AI502" s="241">
        <v>35</v>
      </c>
      <c r="AJ502" s="48">
        <v>0</v>
      </c>
      <c r="AK502" s="246">
        <v>2</v>
      </c>
      <c r="AL502" s="247">
        <v>10</v>
      </c>
      <c r="AM502" s="111">
        <v>0</v>
      </c>
      <c r="AN502" s="172">
        <f>((AO502-AM502)*3/7)+AM502</f>
        <v>0.36428571428571427</v>
      </c>
      <c r="AO502" s="113">
        <v>0.85</v>
      </c>
      <c r="AP502" s="111">
        <v>0</v>
      </c>
      <c r="AQ502" s="172">
        <f>((AR502-AP502)*3/7)+AP502</f>
        <v>0.36428571428571427</v>
      </c>
      <c r="AR502" s="113">
        <v>0.85</v>
      </c>
      <c r="AS502" s="90">
        <v>0.95179487179487177</v>
      </c>
      <c r="AT502" s="91">
        <v>1</v>
      </c>
      <c r="AU502" s="91">
        <v>1</v>
      </c>
      <c r="AV502" s="31">
        <v>0</v>
      </c>
      <c r="AW502" s="252">
        <v>330</v>
      </c>
      <c r="AX502" s="253">
        <v>661</v>
      </c>
      <c r="AY502" s="158" t="s">
        <v>35</v>
      </c>
      <c r="AZ502" s="223" t="str">
        <f t="shared" si="188"/>
        <v>No corresponde</v>
      </c>
      <c r="BA502" s="159" t="s">
        <v>35</v>
      </c>
      <c r="BB502" s="31">
        <v>0</v>
      </c>
      <c r="BC502" s="258">
        <v>1</v>
      </c>
      <c r="BD502" s="240">
        <v>3</v>
      </c>
      <c r="BE502" s="31" t="s">
        <v>35</v>
      </c>
      <c r="BF502" s="32" t="s">
        <v>35</v>
      </c>
      <c r="BG502" s="34" t="s">
        <v>35</v>
      </c>
      <c r="BH502" s="83">
        <f t="shared" si="183"/>
        <v>11</v>
      </c>
      <c r="BI502" s="84">
        <f t="shared" si="184"/>
        <v>11</v>
      </c>
      <c r="BK502" s="1">
        <v>1</v>
      </c>
    </row>
    <row r="503" spans="1:63" ht="20.100000000000001" customHeight="1" x14ac:dyDescent="0.25">
      <c r="A503" s="25">
        <v>1289</v>
      </c>
      <c r="B503" s="25">
        <v>190102</v>
      </c>
      <c r="C503" s="25" t="s">
        <v>620</v>
      </c>
      <c r="D503" s="25" t="s">
        <v>620</v>
      </c>
      <c r="E503" s="25" t="s">
        <v>622</v>
      </c>
      <c r="F503" s="26">
        <v>1</v>
      </c>
      <c r="G503" s="26">
        <v>2</v>
      </c>
      <c r="H503" s="100">
        <v>1</v>
      </c>
      <c r="I503" s="102" t="s">
        <v>793</v>
      </c>
      <c r="J503" s="101">
        <v>1</v>
      </c>
      <c r="K503" s="63">
        <v>0</v>
      </c>
      <c r="L503" s="64">
        <v>0</v>
      </c>
      <c r="M503" s="26">
        <v>4734</v>
      </c>
      <c r="N503" s="68">
        <v>69.989999999999995</v>
      </c>
      <c r="O503" s="103">
        <v>100</v>
      </c>
      <c r="P503" s="71">
        <v>0.61589403973509937</v>
      </c>
      <c r="Q503" s="72">
        <v>151</v>
      </c>
      <c r="R503" s="60">
        <f t="shared" si="189"/>
        <v>0.63732260764491033</v>
      </c>
      <c r="S503" s="108">
        <v>0.6658940315246582</v>
      </c>
      <c r="T503" s="163">
        <v>0</v>
      </c>
      <c r="U503" s="177">
        <f t="shared" si="185"/>
        <v>24</v>
      </c>
      <c r="V503" s="230">
        <v>54</v>
      </c>
      <c r="W503" s="188">
        <v>0</v>
      </c>
      <c r="X503" s="183">
        <v>224</v>
      </c>
      <c r="Y503" s="225">
        <f t="shared" si="182"/>
        <v>4.2857143495764048E-2</v>
      </c>
      <c r="Z503" s="184">
        <v>0.10000000149011612</v>
      </c>
      <c r="AA503" s="153">
        <v>0</v>
      </c>
      <c r="AB503" s="177">
        <f t="shared" si="186"/>
        <v>56</v>
      </c>
      <c r="AC503" s="234">
        <v>129</v>
      </c>
      <c r="AD503" s="155">
        <v>0</v>
      </c>
      <c r="AE503" s="221">
        <f t="shared" ref="AE503:AE532" si="190">((AF503-AD503)*3/7)+AD503</f>
        <v>2.142857142857143E-3</v>
      </c>
      <c r="AF503" s="222">
        <v>5.0000000000000001E-3</v>
      </c>
      <c r="AG503" s="31">
        <v>0</v>
      </c>
      <c r="AH503" s="239">
        <f t="shared" si="187"/>
        <v>11</v>
      </c>
      <c r="AI503" s="240">
        <v>25</v>
      </c>
      <c r="AJ503" s="48">
        <v>0</v>
      </c>
      <c r="AK503" s="246">
        <v>6</v>
      </c>
      <c r="AL503" s="247">
        <v>14</v>
      </c>
      <c r="AM503" s="31" t="s">
        <v>35</v>
      </c>
      <c r="AN503" s="32" t="s">
        <v>35</v>
      </c>
      <c r="AO503" s="34" t="s">
        <v>35</v>
      </c>
      <c r="AP503" s="31" t="s">
        <v>35</v>
      </c>
      <c r="AQ503" s="32" t="s">
        <v>35</v>
      </c>
      <c r="AR503" s="34" t="s">
        <v>35</v>
      </c>
      <c r="AS503" s="90">
        <v>0.98378378378378384</v>
      </c>
      <c r="AT503" s="91">
        <v>1</v>
      </c>
      <c r="AU503" s="91">
        <v>1</v>
      </c>
      <c r="AV503" s="31">
        <v>0</v>
      </c>
      <c r="AW503" s="252">
        <v>169</v>
      </c>
      <c r="AX503" s="253">
        <v>339</v>
      </c>
      <c r="AY503" s="158">
        <v>0</v>
      </c>
      <c r="AZ503" s="176">
        <f t="shared" si="188"/>
        <v>0</v>
      </c>
      <c r="BA503" s="159">
        <v>1</v>
      </c>
      <c r="BB503" s="31">
        <v>0</v>
      </c>
      <c r="BC503" s="258">
        <v>1</v>
      </c>
      <c r="BD503" s="240">
        <v>3</v>
      </c>
      <c r="BE503" s="31" t="s">
        <v>35</v>
      </c>
      <c r="BF503" s="32" t="s">
        <v>35</v>
      </c>
      <c r="BG503" s="34" t="s">
        <v>35</v>
      </c>
      <c r="BH503" s="83">
        <f t="shared" si="183"/>
        <v>10</v>
      </c>
      <c r="BI503" s="84">
        <f t="shared" si="184"/>
        <v>11</v>
      </c>
      <c r="BK503" s="1">
        <v>1</v>
      </c>
    </row>
    <row r="504" spans="1:63" ht="20.100000000000001" customHeight="1" x14ac:dyDescent="0.25">
      <c r="A504" s="25">
        <v>1292</v>
      </c>
      <c r="B504" s="25">
        <v>190106</v>
      </c>
      <c r="C504" s="25" t="s">
        <v>620</v>
      </c>
      <c r="D504" s="25" t="s">
        <v>620</v>
      </c>
      <c r="E504" s="25" t="s">
        <v>623</v>
      </c>
      <c r="F504" s="26">
        <v>1</v>
      </c>
      <c r="G504" s="26">
        <v>2</v>
      </c>
      <c r="H504" s="100">
        <v>2</v>
      </c>
      <c r="I504" s="102" t="s">
        <v>794</v>
      </c>
      <c r="J504" s="101">
        <v>4</v>
      </c>
      <c r="K504" s="63">
        <v>1</v>
      </c>
      <c r="L504" s="64">
        <v>1</v>
      </c>
      <c r="M504" s="26">
        <v>5010</v>
      </c>
      <c r="N504" s="68">
        <v>61.03</v>
      </c>
      <c r="O504" s="103">
        <v>100</v>
      </c>
      <c r="P504" s="71">
        <v>0.78333333333333333</v>
      </c>
      <c r="Q504" s="72">
        <v>60</v>
      </c>
      <c r="R504" s="60">
        <f t="shared" si="189"/>
        <v>0.81547619728814991</v>
      </c>
      <c r="S504" s="108">
        <v>0.85833334922790527</v>
      </c>
      <c r="T504" s="163">
        <v>0</v>
      </c>
      <c r="U504" s="177">
        <f t="shared" si="185"/>
        <v>8</v>
      </c>
      <c r="V504" s="230">
        <v>18</v>
      </c>
      <c r="W504" s="188">
        <v>0</v>
      </c>
      <c r="X504" s="183">
        <v>80</v>
      </c>
      <c r="Y504" s="225">
        <f t="shared" si="182"/>
        <v>5.3571428571428568E-2</v>
      </c>
      <c r="Z504" s="184">
        <v>0.125</v>
      </c>
      <c r="AA504" s="152">
        <v>0</v>
      </c>
      <c r="AB504" s="177">
        <f t="shared" si="186"/>
        <v>27</v>
      </c>
      <c r="AC504" s="234">
        <v>63</v>
      </c>
      <c r="AD504" s="155">
        <v>0</v>
      </c>
      <c r="AE504" s="221">
        <f t="shared" si="190"/>
        <v>2.142857142857143E-3</v>
      </c>
      <c r="AF504" s="222">
        <v>5.0000000000000001E-3</v>
      </c>
      <c r="AG504" s="31">
        <v>0</v>
      </c>
      <c r="AH504" s="239">
        <f t="shared" si="187"/>
        <v>11</v>
      </c>
      <c r="AI504" s="240">
        <v>25</v>
      </c>
      <c r="AJ504" s="48">
        <v>0</v>
      </c>
      <c r="AK504" s="246">
        <v>6</v>
      </c>
      <c r="AL504" s="247">
        <v>14</v>
      </c>
      <c r="AM504" s="31" t="s">
        <v>35</v>
      </c>
      <c r="AN504" s="32" t="s">
        <v>35</v>
      </c>
      <c r="AO504" s="34" t="s">
        <v>35</v>
      </c>
      <c r="AP504" s="31" t="s">
        <v>35</v>
      </c>
      <c r="AQ504" s="32" t="s">
        <v>35</v>
      </c>
      <c r="AR504" s="34" t="s">
        <v>35</v>
      </c>
      <c r="AS504" s="90">
        <v>0.96703296703296704</v>
      </c>
      <c r="AT504" s="91">
        <v>1</v>
      </c>
      <c r="AU504" s="91">
        <v>1</v>
      </c>
      <c r="AV504" s="31">
        <v>0</v>
      </c>
      <c r="AW504" s="252">
        <v>71</v>
      </c>
      <c r="AX504" s="253">
        <v>142</v>
      </c>
      <c r="AY504" s="158">
        <v>0</v>
      </c>
      <c r="AZ504" s="176">
        <f t="shared" si="188"/>
        <v>0</v>
      </c>
      <c r="BA504" s="159">
        <v>1</v>
      </c>
      <c r="BB504" s="31">
        <v>0</v>
      </c>
      <c r="BC504" s="258">
        <v>1</v>
      </c>
      <c r="BD504" s="240">
        <v>3</v>
      </c>
      <c r="BE504" s="31" t="s">
        <v>35</v>
      </c>
      <c r="BF504" s="32" t="s">
        <v>35</v>
      </c>
      <c r="BG504" s="34" t="s">
        <v>35</v>
      </c>
      <c r="BH504" s="83">
        <f t="shared" si="183"/>
        <v>10</v>
      </c>
      <c r="BI504" s="84">
        <f t="shared" si="184"/>
        <v>11</v>
      </c>
      <c r="BK504" s="1">
        <v>1</v>
      </c>
    </row>
    <row r="505" spans="1:63" ht="20.100000000000001" customHeight="1" x14ac:dyDescent="0.25">
      <c r="A505" s="25">
        <v>1293</v>
      </c>
      <c r="B505" s="25">
        <v>190107</v>
      </c>
      <c r="C505" s="25" t="s">
        <v>620</v>
      </c>
      <c r="D505" s="25" t="s">
        <v>620</v>
      </c>
      <c r="E505" s="25" t="s">
        <v>333</v>
      </c>
      <c r="F505" s="26">
        <v>1</v>
      </c>
      <c r="G505" s="26">
        <v>3</v>
      </c>
      <c r="H505" s="100">
        <v>4</v>
      </c>
      <c r="I505" s="102" t="s">
        <v>795</v>
      </c>
      <c r="J505" s="101">
        <v>4</v>
      </c>
      <c r="K505" s="63">
        <v>1</v>
      </c>
      <c r="L505" s="64">
        <v>1</v>
      </c>
      <c r="M505" s="26">
        <v>24920</v>
      </c>
      <c r="N505" s="68">
        <v>54.93</v>
      </c>
      <c r="O505" s="103">
        <v>58.911192214111921</v>
      </c>
      <c r="P505" s="71">
        <v>0.80549199084668188</v>
      </c>
      <c r="Q505" s="72">
        <v>437</v>
      </c>
      <c r="R505" s="60">
        <f t="shared" si="189"/>
        <v>0.85906341643690398</v>
      </c>
      <c r="S505" s="108">
        <v>0.93049198389053345</v>
      </c>
      <c r="T505" s="163">
        <v>0</v>
      </c>
      <c r="U505" s="177">
        <f t="shared" si="185"/>
        <v>77</v>
      </c>
      <c r="V505" s="230">
        <v>178</v>
      </c>
      <c r="W505" s="188">
        <v>0</v>
      </c>
      <c r="X505" s="183">
        <v>630</v>
      </c>
      <c r="Y505" s="225">
        <f t="shared" si="182"/>
        <v>7.4999998722757616E-2</v>
      </c>
      <c r="Z505" s="184">
        <v>0.17499999701976776</v>
      </c>
      <c r="AA505" s="153">
        <v>0</v>
      </c>
      <c r="AB505" s="177">
        <f t="shared" si="186"/>
        <v>184</v>
      </c>
      <c r="AC505" s="234">
        <v>429</v>
      </c>
      <c r="AD505" s="31" t="s">
        <v>35</v>
      </c>
      <c r="AE505" s="32" t="s">
        <v>35</v>
      </c>
      <c r="AF505" s="34" t="s">
        <v>35</v>
      </c>
      <c r="AG505" s="31">
        <v>0</v>
      </c>
      <c r="AH505" s="239">
        <f t="shared" si="187"/>
        <v>15</v>
      </c>
      <c r="AI505" s="240">
        <v>35</v>
      </c>
      <c r="AJ505" s="48">
        <v>0</v>
      </c>
      <c r="AK505" s="246">
        <v>6</v>
      </c>
      <c r="AL505" s="247">
        <v>14</v>
      </c>
      <c r="AM505" s="31" t="s">
        <v>35</v>
      </c>
      <c r="AN505" s="32" t="s">
        <v>35</v>
      </c>
      <c r="AO505" s="34" t="s">
        <v>35</v>
      </c>
      <c r="AP505" s="31" t="s">
        <v>35</v>
      </c>
      <c r="AQ505" s="32" t="s">
        <v>35</v>
      </c>
      <c r="AR505" s="34" t="s">
        <v>35</v>
      </c>
      <c r="AS505" s="90">
        <v>0.95911949685534592</v>
      </c>
      <c r="AT505" s="91">
        <v>1</v>
      </c>
      <c r="AU505" s="91">
        <v>1</v>
      </c>
      <c r="AV505" s="31">
        <v>0</v>
      </c>
      <c r="AW505" s="252">
        <v>337</v>
      </c>
      <c r="AX505" s="253">
        <v>674</v>
      </c>
      <c r="AY505" s="158">
        <v>0</v>
      </c>
      <c r="AZ505" s="176">
        <f t="shared" si="188"/>
        <v>1</v>
      </c>
      <c r="BA505" s="159">
        <v>3</v>
      </c>
      <c r="BB505" s="31">
        <v>0</v>
      </c>
      <c r="BC505" s="258">
        <v>1</v>
      </c>
      <c r="BD505" s="240">
        <v>3</v>
      </c>
      <c r="BE505" s="31" t="s">
        <v>35</v>
      </c>
      <c r="BF505" s="32" t="s">
        <v>35</v>
      </c>
      <c r="BG505" s="34" t="s">
        <v>35</v>
      </c>
      <c r="BH505" s="83">
        <f t="shared" si="183"/>
        <v>10</v>
      </c>
      <c r="BI505" s="84">
        <f t="shared" si="184"/>
        <v>10</v>
      </c>
      <c r="BK505" s="1">
        <v>1</v>
      </c>
    </row>
    <row r="506" spans="1:63" ht="20.100000000000001" customHeight="1" x14ac:dyDescent="0.25">
      <c r="A506" s="25">
        <v>1295</v>
      </c>
      <c r="B506" s="25">
        <v>190109</v>
      </c>
      <c r="C506" s="25" t="s">
        <v>620</v>
      </c>
      <c r="D506" s="25" t="s">
        <v>620</v>
      </c>
      <c r="E506" s="25" t="s">
        <v>624</v>
      </c>
      <c r="F506" s="26">
        <v>2</v>
      </c>
      <c r="G506" s="26">
        <v>4</v>
      </c>
      <c r="H506" s="100">
        <v>4</v>
      </c>
      <c r="I506" s="102" t="s">
        <v>795</v>
      </c>
      <c r="J506" s="101">
        <v>1</v>
      </c>
      <c r="K506" s="63">
        <v>0</v>
      </c>
      <c r="L506" s="64">
        <v>0</v>
      </c>
      <c r="M506" s="26">
        <v>11336</v>
      </c>
      <c r="N506" s="68">
        <v>39.86</v>
      </c>
      <c r="O506" s="103">
        <v>50.014607069821793</v>
      </c>
      <c r="P506" s="71">
        <v>0.95263157894736838</v>
      </c>
      <c r="Q506" s="72">
        <v>570</v>
      </c>
      <c r="R506" s="60">
        <f t="shared" si="189"/>
        <v>0.95263158486301736</v>
      </c>
      <c r="S506" s="108">
        <v>0.95263159275054932</v>
      </c>
      <c r="T506" s="163">
        <v>0</v>
      </c>
      <c r="U506" s="177">
        <f t="shared" si="185"/>
        <v>53</v>
      </c>
      <c r="V506" s="230">
        <v>122</v>
      </c>
      <c r="W506" s="188">
        <v>0</v>
      </c>
      <c r="X506" s="183">
        <v>412</v>
      </c>
      <c r="Y506" s="225">
        <f t="shared" si="182"/>
        <v>7.4999998722757616E-2</v>
      </c>
      <c r="Z506" s="184">
        <v>0.17499999701976776</v>
      </c>
      <c r="AA506" s="153">
        <v>0</v>
      </c>
      <c r="AB506" s="177">
        <f t="shared" si="186"/>
        <v>162</v>
      </c>
      <c r="AC506" s="234">
        <v>377</v>
      </c>
      <c r="AD506" s="31" t="s">
        <v>35</v>
      </c>
      <c r="AE506" s="32" t="s">
        <v>35</v>
      </c>
      <c r="AF506" s="34" t="s">
        <v>35</v>
      </c>
      <c r="AG506" s="31">
        <v>0</v>
      </c>
      <c r="AH506" s="239">
        <f t="shared" si="187"/>
        <v>11</v>
      </c>
      <c r="AI506" s="240">
        <v>25</v>
      </c>
      <c r="AJ506" s="48">
        <v>0</v>
      </c>
      <c r="AK506" s="246">
        <v>6</v>
      </c>
      <c r="AL506" s="247">
        <v>14</v>
      </c>
      <c r="AM506" s="31" t="s">
        <v>35</v>
      </c>
      <c r="AN506" s="32" t="s">
        <v>35</v>
      </c>
      <c r="AO506" s="34" t="s">
        <v>35</v>
      </c>
      <c r="AP506" s="31" t="s">
        <v>35</v>
      </c>
      <c r="AQ506" s="32" t="s">
        <v>35</v>
      </c>
      <c r="AR506" s="34" t="s">
        <v>35</v>
      </c>
      <c r="AS506" s="90">
        <v>0.8925925925925926</v>
      </c>
      <c r="AT506" s="91">
        <v>0.9</v>
      </c>
      <c r="AU506" s="91">
        <v>0.95</v>
      </c>
      <c r="AV506" s="31">
        <v>0</v>
      </c>
      <c r="AW506" s="252">
        <v>252</v>
      </c>
      <c r="AX506" s="253">
        <v>505</v>
      </c>
      <c r="AY506" s="158" t="s">
        <v>35</v>
      </c>
      <c r="AZ506" s="223" t="str">
        <f t="shared" si="188"/>
        <v>No corresponde</v>
      </c>
      <c r="BA506" s="159" t="s">
        <v>35</v>
      </c>
      <c r="BB506" s="31">
        <v>0</v>
      </c>
      <c r="BC506" s="258">
        <v>1</v>
      </c>
      <c r="BD506" s="240">
        <v>3</v>
      </c>
      <c r="BE506" s="31" t="s">
        <v>35</v>
      </c>
      <c r="BF506" s="32" t="s">
        <v>35</v>
      </c>
      <c r="BG506" s="34" t="s">
        <v>35</v>
      </c>
      <c r="BH506" s="83">
        <f t="shared" si="183"/>
        <v>9</v>
      </c>
      <c r="BI506" s="84">
        <f t="shared" si="184"/>
        <v>9</v>
      </c>
      <c r="BK506" s="1">
        <v>1</v>
      </c>
    </row>
    <row r="507" spans="1:63" ht="20.100000000000001" customHeight="1" x14ac:dyDescent="0.25">
      <c r="A507" s="25">
        <v>1296</v>
      </c>
      <c r="B507" s="25">
        <v>190110</v>
      </c>
      <c r="C507" s="25" t="s">
        <v>620</v>
      </c>
      <c r="D507" s="25" t="s">
        <v>620</v>
      </c>
      <c r="E507" s="25" t="s">
        <v>625</v>
      </c>
      <c r="F507" s="26">
        <v>1</v>
      </c>
      <c r="G507" s="26">
        <v>1</v>
      </c>
      <c r="H507" s="100">
        <v>1</v>
      </c>
      <c r="I507" s="102" t="s">
        <v>793</v>
      </c>
      <c r="J507" s="101">
        <v>4</v>
      </c>
      <c r="K507" s="63">
        <v>1</v>
      </c>
      <c r="L507" s="64">
        <v>1</v>
      </c>
      <c r="M507" s="26">
        <v>14774</v>
      </c>
      <c r="N507" s="68">
        <v>85.14</v>
      </c>
      <c r="O507" s="103">
        <v>100</v>
      </c>
      <c r="P507" s="71">
        <v>0.85135135135135132</v>
      </c>
      <c r="Q507" s="72">
        <v>148</v>
      </c>
      <c r="R507" s="60">
        <f t="shared" si="189"/>
        <v>0.87277991477126782</v>
      </c>
      <c r="S507" s="108">
        <v>0.90135133266448975</v>
      </c>
      <c r="T507" s="163">
        <v>0</v>
      </c>
      <c r="U507" s="177">
        <f t="shared" si="185"/>
        <v>19</v>
      </c>
      <c r="V507" s="230">
        <v>43</v>
      </c>
      <c r="W507" s="188">
        <v>0</v>
      </c>
      <c r="X507" s="183">
        <v>176</v>
      </c>
      <c r="Y507" s="225">
        <f t="shared" si="182"/>
        <v>4.2857143495764048E-2</v>
      </c>
      <c r="Z507" s="184">
        <v>0.10000000149011612</v>
      </c>
      <c r="AA507" s="153">
        <v>0</v>
      </c>
      <c r="AB507" s="177">
        <f t="shared" si="186"/>
        <v>44</v>
      </c>
      <c r="AC507" s="234">
        <v>102</v>
      </c>
      <c r="AD507" s="155">
        <v>0</v>
      </c>
      <c r="AE507" s="221">
        <f t="shared" si="190"/>
        <v>2.142857142857143E-3</v>
      </c>
      <c r="AF507" s="222">
        <v>5.0000000000000001E-3</v>
      </c>
      <c r="AG507" s="31">
        <v>0</v>
      </c>
      <c r="AH507" s="239">
        <f t="shared" si="187"/>
        <v>11</v>
      </c>
      <c r="AI507" s="240">
        <v>25</v>
      </c>
      <c r="AJ507" s="48">
        <v>0</v>
      </c>
      <c r="AK507" s="246">
        <v>6</v>
      </c>
      <c r="AL507" s="247">
        <v>14</v>
      </c>
      <c r="AM507" s="31" t="s">
        <v>35</v>
      </c>
      <c r="AN507" s="32" t="s">
        <v>35</v>
      </c>
      <c r="AO507" s="34" t="s">
        <v>35</v>
      </c>
      <c r="AP507" s="31" t="s">
        <v>35</v>
      </c>
      <c r="AQ507" s="32" t="s">
        <v>35</v>
      </c>
      <c r="AR507" s="34" t="s">
        <v>35</v>
      </c>
      <c r="AS507" s="90">
        <v>0.93600000000000005</v>
      </c>
      <c r="AT507" s="91">
        <v>0.95</v>
      </c>
      <c r="AU507" s="91">
        <v>1</v>
      </c>
      <c r="AV507" s="31">
        <v>0</v>
      </c>
      <c r="AW507" s="252">
        <v>140</v>
      </c>
      <c r="AX507" s="253">
        <v>281</v>
      </c>
      <c r="AY507" s="158">
        <v>0</v>
      </c>
      <c r="AZ507" s="176">
        <f t="shared" si="188"/>
        <v>1</v>
      </c>
      <c r="BA507" s="159">
        <v>2</v>
      </c>
      <c r="BB507" s="31">
        <v>0</v>
      </c>
      <c r="BC507" s="258">
        <v>1</v>
      </c>
      <c r="BD507" s="240">
        <v>3</v>
      </c>
      <c r="BE507" s="31" t="s">
        <v>35</v>
      </c>
      <c r="BF507" s="32" t="s">
        <v>35</v>
      </c>
      <c r="BG507" s="34" t="s">
        <v>35</v>
      </c>
      <c r="BH507" s="83">
        <f t="shared" si="183"/>
        <v>11</v>
      </c>
      <c r="BI507" s="84">
        <f t="shared" si="184"/>
        <v>11</v>
      </c>
      <c r="BK507" s="1">
        <v>1</v>
      </c>
    </row>
    <row r="508" spans="1:63" ht="20.100000000000001" customHeight="1" x14ac:dyDescent="0.25">
      <c r="A508" s="25">
        <v>1297</v>
      </c>
      <c r="B508" s="25">
        <v>190112</v>
      </c>
      <c r="C508" s="25" t="s">
        <v>620</v>
      </c>
      <c r="D508" s="25" t="s">
        <v>620</v>
      </c>
      <c r="E508" s="25" t="s">
        <v>626</v>
      </c>
      <c r="F508" s="26">
        <v>1</v>
      </c>
      <c r="G508" s="26">
        <v>3</v>
      </c>
      <c r="H508" s="100">
        <v>2</v>
      </c>
      <c r="I508" s="102" t="s">
        <v>794</v>
      </c>
      <c r="J508" s="101">
        <v>1</v>
      </c>
      <c r="K508" s="63">
        <v>0</v>
      </c>
      <c r="L508" s="64">
        <v>0</v>
      </c>
      <c r="M508" s="26">
        <v>2160</v>
      </c>
      <c r="N508" s="68">
        <v>57.31</v>
      </c>
      <c r="O508" s="103">
        <v>100</v>
      </c>
      <c r="P508" s="71">
        <v>0.86554621848739499</v>
      </c>
      <c r="Q508" s="72">
        <v>119</v>
      </c>
      <c r="R508" s="60">
        <f t="shared" si="189"/>
        <v>0.89768907395588393</v>
      </c>
      <c r="S508" s="108">
        <v>0.94054621458053589</v>
      </c>
      <c r="T508" s="163">
        <v>0</v>
      </c>
      <c r="U508" s="177">
        <f t="shared" si="185"/>
        <v>17</v>
      </c>
      <c r="V508" s="230">
        <v>38</v>
      </c>
      <c r="W508" s="188">
        <v>0</v>
      </c>
      <c r="X508" s="183">
        <v>141</v>
      </c>
      <c r="Y508" s="225">
        <f t="shared" si="182"/>
        <v>5.3571428571428568E-2</v>
      </c>
      <c r="Z508" s="184">
        <v>0.125</v>
      </c>
      <c r="AA508" s="152">
        <v>0</v>
      </c>
      <c r="AB508" s="177">
        <f t="shared" si="186"/>
        <v>36</v>
      </c>
      <c r="AC508" s="234">
        <v>84</v>
      </c>
      <c r="AD508" s="31" t="s">
        <v>35</v>
      </c>
      <c r="AE508" s="32" t="s">
        <v>35</v>
      </c>
      <c r="AF508" s="34" t="s">
        <v>35</v>
      </c>
      <c r="AG508" s="31">
        <v>0</v>
      </c>
      <c r="AH508" s="239">
        <f t="shared" si="187"/>
        <v>3</v>
      </c>
      <c r="AI508" s="240">
        <v>5</v>
      </c>
      <c r="AJ508" s="48">
        <v>0</v>
      </c>
      <c r="AK508" s="246">
        <v>2</v>
      </c>
      <c r="AL508" s="247">
        <v>10</v>
      </c>
      <c r="AM508" s="31" t="s">
        <v>35</v>
      </c>
      <c r="AN508" s="32" t="s">
        <v>35</v>
      </c>
      <c r="AO508" s="34" t="s">
        <v>35</v>
      </c>
      <c r="AP508" s="31" t="s">
        <v>35</v>
      </c>
      <c r="AQ508" s="32" t="s">
        <v>35</v>
      </c>
      <c r="AR508" s="34" t="s">
        <v>35</v>
      </c>
      <c r="AS508" s="90">
        <v>0.953125</v>
      </c>
      <c r="AT508" s="91">
        <v>1</v>
      </c>
      <c r="AU508" s="91">
        <v>1</v>
      </c>
      <c r="AV508" s="31">
        <v>0</v>
      </c>
      <c r="AW508" s="252">
        <v>81</v>
      </c>
      <c r="AX508" s="253">
        <v>163</v>
      </c>
      <c r="AY508" s="158">
        <v>0</v>
      </c>
      <c r="AZ508" s="176">
        <f t="shared" si="188"/>
        <v>0</v>
      </c>
      <c r="BA508" s="159">
        <v>1</v>
      </c>
      <c r="BB508" s="31">
        <v>0</v>
      </c>
      <c r="BC508" s="258">
        <v>1</v>
      </c>
      <c r="BD508" s="240">
        <v>3</v>
      </c>
      <c r="BE508" s="31" t="s">
        <v>35</v>
      </c>
      <c r="BF508" s="32" t="s">
        <v>35</v>
      </c>
      <c r="BG508" s="34" t="s">
        <v>35</v>
      </c>
      <c r="BH508" s="83">
        <f t="shared" si="183"/>
        <v>9</v>
      </c>
      <c r="BI508" s="84">
        <f t="shared" si="184"/>
        <v>10</v>
      </c>
      <c r="BK508" s="1">
        <v>1</v>
      </c>
    </row>
    <row r="509" spans="1:63" ht="20.100000000000001" customHeight="1" x14ac:dyDescent="0.25">
      <c r="A509" s="25">
        <v>1298</v>
      </c>
      <c r="B509" s="25">
        <v>190201</v>
      </c>
      <c r="C509" s="25" t="s">
        <v>620</v>
      </c>
      <c r="D509" s="25" t="s">
        <v>627</v>
      </c>
      <c r="E509" s="25" t="s">
        <v>628</v>
      </c>
      <c r="F509" s="26">
        <v>1</v>
      </c>
      <c r="G509" s="26">
        <v>2</v>
      </c>
      <c r="H509" s="100">
        <v>4</v>
      </c>
      <c r="I509" s="102" t="s">
        <v>795</v>
      </c>
      <c r="J509" s="101">
        <v>1</v>
      </c>
      <c r="K509" s="63">
        <v>0</v>
      </c>
      <c r="L509" s="64">
        <v>0</v>
      </c>
      <c r="M509" s="26">
        <v>12886</v>
      </c>
      <c r="N509" s="68">
        <v>62.17</v>
      </c>
      <c r="O509" s="103">
        <v>67.216494845360828</v>
      </c>
      <c r="P509" s="71">
        <v>0.64253393665158376</v>
      </c>
      <c r="Q509" s="72">
        <v>442</v>
      </c>
      <c r="R509" s="60">
        <f t="shared" si="189"/>
        <v>0.69610537435442843</v>
      </c>
      <c r="S509" s="108">
        <v>0.76753395795822144</v>
      </c>
      <c r="T509" s="163">
        <v>0</v>
      </c>
      <c r="U509" s="177">
        <f t="shared" si="185"/>
        <v>51</v>
      </c>
      <c r="V509" s="230">
        <v>119</v>
      </c>
      <c r="W509" s="188">
        <v>1.9230769230769232E-3</v>
      </c>
      <c r="X509" s="183">
        <v>520</v>
      </c>
      <c r="Y509" s="225">
        <f t="shared" si="182"/>
        <v>7.6923078789815802E-2</v>
      </c>
      <c r="Z509" s="184">
        <v>0.17692308127880096</v>
      </c>
      <c r="AA509" s="152">
        <v>0</v>
      </c>
      <c r="AB509" s="177">
        <f t="shared" si="186"/>
        <v>158</v>
      </c>
      <c r="AC509" s="234">
        <v>367</v>
      </c>
      <c r="AD509" s="155">
        <v>0</v>
      </c>
      <c r="AE509" s="221">
        <f t="shared" si="190"/>
        <v>2.142857142857143E-3</v>
      </c>
      <c r="AF509" s="222">
        <v>5.0000000000000001E-3</v>
      </c>
      <c r="AG509" s="31">
        <v>0</v>
      </c>
      <c r="AH509" s="239">
        <f t="shared" si="187"/>
        <v>15</v>
      </c>
      <c r="AI509" s="240">
        <v>35</v>
      </c>
      <c r="AJ509" s="48">
        <v>0</v>
      </c>
      <c r="AK509" s="246">
        <v>6</v>
      </c>
      <c r="AL509" s="247">
        <v>14</v>
      </c>
      <c r="AM509" s="111">
        <v>0</v>
      </c>
      <c r="AN509" s="172">
        <f>((AO509-AM509)*3/7)+AM509</f>
        <v>0.36428571428571427</v>
      </c>
      <c r="AO509" s="113">
        <v>0.85</v>
      </c>
      <c r="AP509" s="111">
        <v>0</v>
      </c>
      <c r="AQ509" s="172">
        <f>((AR509-AP509)*3/7)+AP509</f>
        <v>0.36428571428571427</v>
      </c>
      <c r="AR509" s="113">
        <v>0.85</v>
      </c>
      <c r="AS509" s="90">
        <v>0.92197125256673507</v>
      </c>
      <c r="AT509" s="91">
        <v>0.95</v>
      </c>
      <c r="AU509" s="91">
        <v>1</v>
      </c>
      <c r="AV509" s="31">
        <v>0</v>
      </c>
      <c r="AW509" s="252">
        <v>227</v>
      </c>
      <c r="AX509" s="253">
        <v>454</v>
      </c>
      <c r="AY509" s="158">
        <v>0</v>
      </c>
      <c r="AZ509" s="176">
        <f t="shared" si="188"/>
        <v>1</v>
      </c>
      <c r="BA509" s="159">
        <v>3</v>
      </c>
      <c r="BB509" s="31">
        <v>0</v>
      </c>
      <c r="BC509" s="258">
        <v>1</v>
      </c>
      <c r="BD509" s="240">
        <v>3</v>
      </c>
      <c r="BE509" s="31" t="s">
        <v>35</v>
      </c>
      <c r="BF509" s="32" t="s">
        <v>35</v>
      </c>
      <c r="BG509" s="34" t="s">
        <v>35</v>
      </c>
      <c r="BH509" s="83">
        <f t="shared" si="183"/>
        <v>13</v>
      </c>
      <c r="BI509" s="84">
        <f t="shared" si="184"/>
        <v>13</v>
      </c>
      <c r="BK509" s="1">
        <v>1</v>
      </c>
    </row>
    <row r="510" spans="1:63" ht="20.100000000000001" customHeight="1" x14ac:dyDescent="0.25">
      <c r="A510" s="25">
        <v>1299</v>
      </c>
      <c r="B510" s="25">
        <v>190202</v>
      </c>
      <c r="C510" s="25" t="s">
        <v>620</v>
      </c>
      <c r="D510" s="25" t="s">
        <v>627</v>
      </c>
      <c r="E510" s="25" t="s">
        <v>629</v>
      </c>
      <c r="F510" s="26">
        <v>1</v>
      </c>
      <c r="G510" s="26">
        <v>2</v>
      </c>
      <c r="H510" s="100">
        <v>2</v>
      </c>
      <c r="I510" s="102" t="s">
        <v>794</v>
      </c>
      <c r="J510" s="101">
        <v>3</v>
      </c>
      <c r="K510" s="63">
        <v>0</v>
      </c>
      <c r="L510" s="64">
        <v>0</v>
      </c>
      <c r="M510" s="26">
        <v>4412</v>
      </c>
      <c r="N510" s="68">
        <v>66.47</v>
      </c>
      <c r="O510" s="103">
        <v>100</v>
      </c>
      <c r="P510" s="71">
        <v>0.84782608695652173</v>
      </c>
      <c r="Q510" s="72">
        <v>46</v>
      </c>
      <c r="R510" s="60">
        <f t="shared" si="189"/>
        <v>0.87996895453944712</v>
      </c>
      <c r="S510" s="108">
        <v>0.92282611131668091</v>
      </c>
      <c r="T510" s="163">
        <v>0</v>
      </c>
      <c r="U510" s="177">
        <f t="shared" si="185"/>
        <v>4</v>
      </c>
      <c r="V510" s="230">
        <v>9</v>
      </c>
      <c r="W510" s="188">
        <v>0</v>
      </c>
      <c r="X510" s="183">
        <v>52</v>
      </c>
      <c r="Y510" s="225">
        <f t="shared" si="182"/>
        <v>5.3571428571428568E-2</v>
      </c>
      <c r="Z510" s="184">
        <v>0.125</v>
      </c>
      <c r="AA510" s="153">
        <v>0</v>
      </c>
      <c r="AB510" s="177">
        <f t="shared" si="186"/>
        <v>24</v>
      </c>
      <c r="AC510" s="234">
        <v>54</v>
      </c>
      <c r="AD510" s="155">
        <v>0</v>
      </c>
      <c r="AE510" s="221">
        <f t="shared" si="190"/>
        <v>2.142857142857143E-3</v>
      </c>
      <c r="AF510" s="222">
        <v>5.0000000000000001E-3</v>
      </c>
      <c r="AG510" s="31">
        <v>0</v>
      </c>
      <c r="AH510" s="239">
        <f t="shared" si="187"/>
        <v>11</v>
      </c>
      <c r="AI510" s="240">
        <v>25</v>
      </c>
      <c r="AJ510" s="48">
        <v>0</v>
      </c>
      <c r="AK510" s="246">
        <v>6</v>
      </c>
      <c r="AL510" s="247">
        <v>14</v>
      </c>
      <c r="AM510" s="31" t="s">
        <v>35</v>
      </c>
      <c r="AN510" s="32" t="s">
        <v>35</v>
      </c>
      <c r="AO510" s="34" t="s">
        <v>35</v>
      </c>
      <c r="AP510" s="31" t="s">
        <v>35</v>
      </c>
      <c r="AQ510" s="32" t="s">
        <v>35</v>
      </c>
      <c r="AR510" s="34" t="s">
        <v>35</v>
      </c>
      <c r="AS510" s="90">
        <v>0.45070422535211269</v>
      </c>
      <c r="AT510" s="91">
        <v>0.7</v>
      </c>
      <c r="AU510" s="91">
        <v>0.8</v>
      </c>
      <c r="AV510" s="31">
        <v>0</v>
      </c>
      <c r="AW510" s="252">
        <v>164</v>
      </c>
      <c r="AX510" s="253">
        <v>328</v>
      </c>
      <c r="AY510" s="158">
        <v>0</v>
      </c>
      <c r="AZ510" s="176">
        <f t="shared" si="188"/>
        <v>0</v>
      </c>
      <c r="BA510" s="159">
        <v>1</v>
      </c>
      <c r="BB510" s="31">
        <v>0</v>
      </c>
      <c r="BC510" s="258">
        <v>1</v>
      </c>
      <c r="BD510" s="240">
        <v>3</v>
      </c>
      <c r="BE510" s="31" t="s">
        <v>35</v>
      </c>
      <c r="BF510" s="32" t="s">
        <v>35</v>
      </c>
      <c r="BG510" s="34" t="s">
        <v>35</v>
      </c>
      <c r="BH510" s="83">
        <f t="shared" si="183"/>
        <v>10</v>
      </c>
      <c r="BI510" s="84">
        <f t="shared" si="184"/>
        <v>11</v>
      </c>
      <c r="BK510" s="1">
        <v>1</v>
      </c>
    </row>
    <row r="511" spans="1:63" ht="20.100000000000001" customHeight="1" x14ac:dyDescent="0.25">
      <c r="A511" s="25">
        <v>1300</v>
      </c>
      <c r="B511" s="25">
        <v>190203</v>
      </c>
      <c r="C511" s="25" t="s">
        <v>620</v>
      </c>
      <c r="D511" s="25" t="s">
        <v>627</v>
      </c>
      <c r="E511" s="25" t="s">
        <v>630</v>
      </c>
      <c r="F511" s="26">
        <v>1</v>
      </c>
      <c r="G511" s="26">
        <v>3</v>
      </c>
      <c r="H511" s="100">
        <v>2</v>
      </c>
      <c r="I511" s="102" t="s">
        <v>794</v>
      </c>
      <c r="J511" s="101">
        <v>4</v>
      </c>
      <c r="K511" s="63">
        <v>1</v>
      </c>
      <c r="L511" s="64">
        <v>0</v>
      </c>
      <c r="M511" s="26">
        <v>4209</v>
      </c>
      <c r="N511" s="68">
        <v>54.43</v>
      </c>
      <c r="O511" s="103">
        <v>100</v>
      </c>
      <c r="P511" s="71">
        <v>0.82352941176470584</v>
      </c>
      <c r="Q511" s="72">
        <v>17</v>
      </c>
      <c r="R511" s="60">
        <f t="shared" si="189"/>
        <v>0.85567226830650778</v>
      </c>
      <c r="S511" s="108">
        <v>0.89852941036224365</v>
      </c>
      <c r="T511" s="163">
        <v>0</v>
      </c>
      <c r="U511" s="177">
        <f t="shared" si="185"/>
        <v>2</v>
      </c>
      <c r="V511" s="230">
        <v>4</v>
      </c>
      <c r="W511" s="188">
        <v>0</v>
      </c>
      <c r="X511" s="183">
        <v>18</v>
      </c>
      <c r="Y511" s="225">
        <f t="shared" si="182"/>
        <v>5.3571428571428568E-2</v>
      </c>
      <c r="Z511" s="184">
        <v>0.125</v>
      </c>
      <c r="AA511" s="152">
        <v>0</v>
      </c>
      <c r="AB511" s="177">
        <f t="shared" si="186"/>
        <v>9</v>
      </c>
      <c r="AC511" s="234">
        <v>21</v>
      </c>
      <c r="AD511" s="31" t="s">
        <v>35</v>
      </c>
      <c r="AE511" s="32" t="s">
        <v>35</v>
      </c>
      <c r="AF511" s="34" t="s">
        <v>35</v>
      </c>
      <c r="AG511" s="31">
        <v>0</v>
      </c>
      <c r="AH511" s="239">
        <f t="shared" si="187"/>
        <v>7</v>
      </c>
      <c r="AI511" s="240">
        <v>15</v>
      </c>
      <c r="AJ511" s="48">
        <v>0</v>
      </c>
      <c r="AK511" s="246">
        <v>6</v>
      </c>
      <c r="AL511" s="247">
        <v>14</v>
      </c>
      <c r="AM511" s="31" t="s">
        <v>35</v>
      </c>
      <c r="AN511" s="32" t="s">
        <v>35</v>
      </c>
      <c r="AO511" s="34" t="s">
        <v>35</v>
      </c>
      <c r="AP511" s="31" t="s">
        <v>35</v>
      </c>
      <c r="AQ511" s="32" t="s">
        <v>35</v>
      </c>
      <c r="AR511" s="34" t="s">
        <v>35</v>
      </c>
      <c r="AS511" s="90">
        <v>0.72727272727272729</v>
      </c>
      <c r="AT511" s="91">
        <v>0.8</v>
      </c>
      <c r="AU511" s="91">
        <v>0.9</v>
      </c>
      <c r="AV511" s="31">
        <v>0</v>
      </c>
      <c r="AW511" s="252">
        <v>46</v>
      </c>
      <c r="AX511" s="253">
        <v>92</v>
      </c>
      <c r="AY511" s="158">
        <v>0</v>
      </c>
      <c r="AZ511" s="176">
        <f t="shared" si="188"/>
        <v>0</v>
      </c>
      <c r="BA511" s="159">
        <v>1</v>
      </c>
      <c r="BB511" s="31">
        <v>0</v>
      </c>
      <c r="BC511" s="258">
        <v>1</v>
      </c>
      <c r="BD511" s="240">
        <v>3</v>
      </c>
      <c r="BE511" s="31" t="s">
        <v>35</v>
      </c>
      <c r="BF511" s="32" t="s">
        <v>35</v>
      </c>
      <c r="BG511" s="34" t="s">
        <v>35</v>
      </c>
      <c r="BH511" s="83">
        <f t="shared" si="183"/>
        <v>9</v>
      </c>
      <c r="BI511" s="84">
        <f t="shared" si="184"/>
        <v>10</v>
      </c>
      <c r="BK511" s="1">
        <v>1</v>
      </c>
    </row>
    <row r="512" spans="1:63" ht="20.100000000000001" customHeight="1" x14ac:dyDescent="0.25">
      <c r="A512" s="25">
        <v>1301</v>
      </c>
      <c r="B512" s="25">
        <v>190204</v>
      </c>
      <c r="C512" s="25" t="s">
        <v>620</v>
      </c>
      <c r="D512" s="25" t="s">
        <v>627</v>
      </c>
      <c r="E512" s="25" t="s">
        <v>631</v>
      </c>
      <c r="F512" s="26">
        <v>1</v>
      </c>
      <c r="G512" s="26">
        <v>1</v>
      </c>
      <c r="H512" s="100">
        <v>1</v>
      </c>
      <c r="I512" s="102" t="s">
        <v>793</v>
      </c>
      <c r="J512" s="101">
        <v>3</v>
      </c>
      <c r="K512" s="63">
        <v>0</v>
      </c>
      <c r="L512" s="64">
        <v>0</v>
      </c>
      <c r="M512" s="26">
        <v>1711</v>
      </c>
      <c r="N512" s="68">
        <v>72.86</v>
      </c>
      <c r="O512" s="103">
        <v>100</v>
      </c>
      <c r="P512" s="71">
        <v>0.66666666666666663</v>
      </c>
      <c r="Q512" s="72">
        <v>78</v>
      </c>
      <c r="R512" s="60">
        <f t="shared" si="189"/>
        <v>0.68809522617430907</v>
      </c>
      <c r="S512" s="108">
        <v>0.71666663885116577</v>
      </c>
      <c r="T512" s="163">
        <v>0</v>
      </c>
      <c r="U512" s="177">
        <f t="shared" si="185"/>
        <v>8</v>
      </c>
      <c r="V512" s="230">
        <v>17</v>
      </c>
      <c r="W512" s="188">
        <v>0</v>
      </c>
      <c r="X512" s="183">
        <v>65</v>
      </c>
      <c r="Y512" s="225">
        <f t="shared" si="182"/>
        <v>4.2857143495764048E-2</v>
      </c>
      <c r="Z512" s="184">
        <v>0.10000000149011612</v>
      </c>
      <c r="AA512" s="153">
        <v>0</v>
      </c>
      <c r="AB512" s="177">
        <f t="shared" si="186"/>
        <v>36</v>
      </c>
      <c r="AC512" s="234">
        <v>84</v>
      </c>
      <c r="AD512" s="155">
        <v>0</v>
      </c>
      <c r="AE512" s="221">
        <f t="shared" si="190"/>
        <v>2.142857142857143E-3</v>
      </c>
      <c r="AF512" s="222">
        <v>5.0000000000000001E-3</v>
      </c>
      <c r="AG512" s="31">
        <v>0</v>
      </c>
      <c r="AH512" s="239">
        <f t="shared" si="187"/>
        <v>3</v>
      </c>
      <c r="AI512" s="240">
        <v>5</v>
      </c>
      <c r="AJ512" s="48">
        <v>0</v>
      </c>
      <c r="AK512" s="246">
        <v>6</v>
      </c>
      <c r="AL512" s="247">
        <v>14</v>
      </c>
      <c r="AM512" s="31" t="s">
        <v>35</v>
      </c>
      <c r="AN512" s="32" t="s">
        <v>35</v>
      </c>
      <c r="AO512" s="34" t="s">
        <v>35</v>
      </c>
      <c r="AP512" s="31" t="s">
        <v>35</v>
      </c>
      <c r="AQ512" s="32" t="s">
        <v>35</v>
      </c>
      <c r="AR512" s="34" t="s">
        <v>35</v>
      </c>
      <c r="AS512" s="90">
        <v>0.93827160493827155</v>
      </c>
      <c r="AT512" s="91">
        <v>0.95</v>
      </c>
      <c r="AU512" s="91">
        <v>1</v>
      </c>
      <c r="AV512" s="31">
        <v>0</v>
      </c>
      <c r="AW512" s="252">
        <v>164</v>
      </c>
      <c r="AX512" s="253">
        <v>329</v>
      </c>
      <c r="AY512" s="158">
        <v>0</v>
      </c>
      <c r="AZ512" s="176">
        <f t="shared" si="188"/>
        <v>0</v>
      </c>
      <c r="BA512" s="159">
        <v>1</v>
      </c>
      <c r="BB512" s="31">
        <v>0</v>
      </c>
      <c r="BC512" s="258">
        <v>1</v>
      </c>
      <c r="BD512" s="240">
        <v>3</v>
      </c>
      <c r="BE512" s="31" t="s">
        <v>35</v>
      </c>
      <c r="BF512" s="32" t="s">
        <v>35</v>
      </c>
      <c r="BG512" s="34" t="s">
        <v>35</v>
      </c>
      <c r="BH512" s="83">
        <f t="shared" si="183"/>
        <v>10</v>
      </c>
      <c r="BI512" s="84">
        <f t="shared" si="184"/>
        <v>11</v>
      </c>
      <c r="BK512" s="1">
        <v>1</v>
      </c>
    </row>
    <row r="513" spans="1:63" ht="20.100000000000001" customHeight="1" x14ac:dyDescent="0.25">
      <c r="A513" s="25">
        <v>1302</v>
      </c>
      <c r="B513" s="25">
        <v>190205</v>
      </c>
      <c r="C513" s="25" t="s">
        <v>620</v>
      </c>
      <c r="D513" s="25" t="s">
        <v>627</v>
      </c>
      <c r="E513" s="25" t="s">
        <v>632</v>
      </c>
      <c r="F513" s="26">
        <v>1</v>
      </c>
      <c r="G513" s="26">
        <v>2</v>
      </c>
      <c r="H513" s="100">
        <v>2</v>
      </c>
      <c r="I513" s="102" t="s">
        <v>794</v>
      </c>
      <c r="J513" s="101">
        <v>4</v>
      </c>
      <c r="K513" s="63">
        <v>1</v>
      </c>
      <c r="L513" s="64">
        <v>1</v>
      </c>
      <c r="M513" s="26">
        <v>1872</v>
      </c>
      <c r="N513" s="68">
        <v>61.31</v>
      </c>
      <c r="O513" s="103">
        <v>100</v>
      </c>
      <c r="P513" s="71">
        <v>0.62857142857142856</v>
      </c>
      <c r="Q513" s="72">
        <v>35</v>
      </c>
      <c r="R513" s="60">
        <f t="shared" si="189"/>
        <v>0.66071429009340243</v>
      </c>
      <c r="S513" s="108">
        <v>0.70357143878936768</v>
      </c>
      <c r="T513" s="163">
        <v>0</v>
      </c>
      <c r="U513" s="177">
        <f t="shared" si="185"/>
        <v>4</v>
      </c>
      <c r="V513" s="230">
        <v>8</v>
      </c>
      <c r="W513" s="188">
        <v>0</v>
      </c>
      <c r="X513" s="183">
        <v>36</v>
      </c>
      <c r="Y513" s="225">
        <f t="shared" si="182"/>
        <v>5.3571428571428568E-2</v>
      </c>
      <c r="Z513" s="184">
        <v>0.125</v>
      </c>
      <c r="AA513" s="152">
        <v>0</v>
      </c>
      <c r="AB513" s="177">
        <f t="shared" si="186"/>
        <v>16</v>
      </c>
      <c r="AC513" s="234">
        <v>36</v>
      </c>
      <c r="AD513" s="155">
        <v>0</v>
      </c>
      <c r="AE513" s="221">
        <f t="shared" si="190"/>
        <v>2.142857142857143E-3</v>
      </c>
      <c r="AF513" s="222">
        <v>5.0000000000000001E-3</v>
      </c>
      <c r="AG513" s="31">
        <v>0</v>
      </c>
      <c r="AH513" s="239">
        <f t="shared" si="187"/>
        <v>3</v>
      </c>
      <c r="AI513" s="240">
        <v>5</v>
      </c>
      <c r="AJ513" s="48">
        <v>0</v>
      </c>
      <c r="AK513" s="246">
        <v>6</v>
      </c>
      <c r="AL513" s="247">
        <v>14</v>
      </c>
      <c r="AM513" s="31" t="s">
        <v>35</v>
      </c>
      <c r="AN513" s="32" t="s">
        <v>35</v>
      </c>
      <c r="AO513" s="34" t="s">
        <v>35</v>
      </c>
      <c r="AP513" s="31" t="s">
        <v>35</v>
      </c>
      <c r="AQ513" s="32" t="s">
        <v>35</v>
      </c>
      <c r="AR513" s="34" t="s">
        <v>35</v>
      </c>
      <c r="AS513" s="90">
        <v>0.92405063291139244</v>
      </c>
      <c r="AT513" s="91">
        <v>0.95</v>
      </c>
      <c r="AU513" s="91">
        <v>1</v>
      </c>
      <c r="AV513" s="31">
        <v>0</v>
      </c>
      <c r="AW513" s="252">
        <v>75</v>
      </c>
      <c r="AX513" s="253">
        <v>150</v>
      </c>
      <c r="AY513" s="158">
        <v>0</v>
      </c>
      <c r="AZ513" s="176">
        <f t="shared" si="188"/>
        <v>0</v>
      </c>
      <c r="BA513" s="159">
        <v>1</v>
      </c>
      <c r="BB513" s="31">
        <v>0</v>
      </c>
      <c r="BC513" s="258">
        <v>1</v>
      </c>
      <c r="BD513" s="240">
        <v>3</v>
      </c>
      <c r="BE513" s="31" t="s">
        <v>35</v>
      </c>
      <c r="BF513" s="32" t="s">
        <v>35</v>
      </c>
      <c r="BG513" s="34" t="s">
        <v>35</v>
      </c>
      <c r="BH513" s="83">
        <f t="shared" si="183"/>
        <v>10</v>
      </c>
      <c r="BI513" s="84">
        <f t="shared" si="184"/>
        <v>11</v>
      </c>
      <c r="BK513" s="1">
        <v>1</v>
      </c>
    </row>
    <row r="514" spans="1:63" ht="20.100000000000001" customHeight="1" x14ac:dyDescent="0.25">
      <c r="A514" s="25">
        <v>1303</v>
      </c>
      <c r="B514" s="25">
        <v>190206</v>
      </c>
      <c r="C514" s="25" t="s">
        <v>620</v>
      </c>
      <c r="D514" s="25" t="s">
        <v>627</v>
      </c>
      <c r="E514" s="25" t="s">
        <v>633</v>
      </c>
      <c r="F514" s="26">
        <v>1</v>
      </c>
      <c r="G514" s="26">
        <v>1</v>
      </c>
      <c r="H514" s="100">
        <v>4</v>
      </c>
      <c r="I514" s="102" t="s">
        <v>795</v>
      </c>
      <c r="J514" s="101">
        <v>4</v>
      </c>
      <c r="K514" s="63">
        <v>1</v>
      </c>
      <c r="L514" s="64">
        <v>1</v>
      </c>
      <c r="M514" s="26">
        <v>23749</v>
      </c>
      <c r="N514" s="68">
        <v>72.47</v>
      </c>
      <c r="O514" s="103">
        <v>71.283229405973088</v>
      </c>
      <c r="P514" s="71">
        <v>0.78823529411764703</v>
      </c>
      <c r="Q514" s="72">
        <v>170</v>
      </c>
      <c r="R514" s="60">
        <f t="shared" si="189"/>
        <v>0.84180672809857282</v>
      </c>
      <c r="S514" s="108">
        <v>0.91323530673980713</v>
      </c>
      <c r="T514" s="163">
        <v>0</v>
      </c>
      <c r="U514" s="177">
        <f t="shared" si="185"/>
        <v>24</v>
      </c>
      <c r="V514" s="230">
        <v>54</v>
      </c>
      <c r="W514" s="188">
        <v>0</v>
      </c>
      <c r="X514" s="183">
        <v>199</v>
      </c>
      <c r="Y514" s="225">
        <f t="shared" si="182"/>
        <v>7.4999998722757616E-2</v>
      </c>
      <c r="Z514" s="184">
        <v>0.17499999701976776</v>
      </c>
      <c r="AA514" s="153">
        <v>0</v>
      </c>
      <c r="AB514" s="177">
        <f t="shared" si="186"/>
        <v>66</v>
      </c>
      <c r="AC514" s="234">
        <v>154</v>
      </c>
      <c r="AD514" s="155">
        <v>0</v>
      </c>
      <c r="AE514" s="221">
        <f t="shared" si="190"/>
        <v>2.142857142857143E-3</v>
      </c>
      <c r="AF514" s="222">
        <v>5.0000000000000001E-3</v>
      </c>
      <c r="AG514" s="31">
        <v>0</v>
      </c>
      <c r="AH514" s="239">
        <f t="shared" si="187"/>
        <v>15</v>
      </c>
      <c r="AI514" s="240">
        <v>35</v>
      </c>
      <c r="AJ514" s="48">
        <v>0</v>
      </c>
      <c r="AK514" s="246">
        <v>6</v>
      </c>
      <c r="AL514" s="247">
        <v>14</v>
      </c>
      <c r="AM514" s="31" t="s">
        <v>35</v>
      </c>
      <c r="AN514" s="32" t="s">
        <v>35</v>
      </c>
      <c r="AO514" s="34" t="s">
        <v>35</v>
      </c>
      <c r="AP514" s="31" t="s">
        <v>35</v>
      </c>
      <c r="AQ514" s="32" t="s">
        <v>35</v>
      </c>
      <c r="AR514" s="34" t="s">
        <v>35</v>
      </c>
      <c r="AS514" s="90">
        <v>0.86956521739130432</v>
      </c>
      <c r="AT514" s="91">
        <v>0.9</v>
      </c>
      <c r="AU514" s="91">
        <v>0.95</v>
      </c>
      <c r="AV514" s="31">
        <v>0</v>
      </c>
      <c r="AW514" s="252">
        <v>173</v>
      </c>
      <c r="AX514" s="253">
        <v>347</v>
      </c>
      <c r="AY514" s="158">
        <v>0</v>
      </c>
      <c r="AZ514" s="176">
        <f t="shared" si="188"/>
        <v>2</v>
      </c>
      <c r="BA514" s="159">
        <v>5</v>
      </c>
      <c r="BB514" s="31">
        <v>0</v>
      </c>
      <c r="BC514" s="258">
        <v>1</v>
      </c>
      <c r="BD514" s="240">
        <v>3</v>
      </c>
      <c r="BE514" s="31" t="s">
        <v>35</v>
      </c>
      <c r="BF514" s="32" t="s">
        <v>35</v>
      </c>
      <c r="BG514" s="34" t="s">
        <v>35</v>
      </c>
      <c r="BH514" s="83">
        <f t="shared" si="183"/>
        <v>11</v>
      </c>
      <c r="BI514" s="84">
        <f t="shared" si="184"/>
        <v>11</v>
      </c>
      <c r="BK514" s="1">
        <v>1</v>
      </c>
    </row>
    <row r="515" spans="1:63" ht="20.100000000000001" customHeight="1" x14ac:dyDescent="0.25">
      <c r="A515" s="25">
        <v>1304</v>
      </c>
      <c r="B515" s="25">
        <v>190207</v>
      </c>
      <c r="C515" s="25" t="s">
        <v>620</v>
      </c>
      <c r="D515" s="25" t="s">
        <v>627</v>
      </c>
      <c r="E515" s="25" t="s">
        <v>634</v>
      </c>
      <c r="F515" s="26">
        <v>1</v>
      </c>
      <c r="G515" s="26">
        <v>1</v>
      </c>
      <c r="H515" s="100">
        <v>1</v>
      </c>
      <c r="I515" s="102" t="s">
        <v>793</v>
      </c>
      <c r="J515" s="101">
        <v>4</v>
      </c>
      <c r="K515" s="63">
        <v>0</v>
      </c>
      <c r="L515" s="64">
        <v>1</v>
      </c>
      <c r="M515" s="26">
        <v>4506</v>
      </c>
      <c r="N515" s="68">
        <v>73.55</v>
      </c>
      <c r="O515" s="103">
        <v>100</v>
      </c>
      <c r="P515" s="71">
        <v>0.55000000000000004</v>
      </c>
      <c r="Q515" s="72">
        <v>60</v>
      </c>
      <c r="R515" s="60">
        <f t="shared" si="189"/>
        <v>0.57142858164651056</v>
      </c>
      <c r="S515" s="108">
        <v>0.60000002384185791</v>
      </c>
      <c r="T515" s="163">
        <v>0</v>
      </c>
      <c r="U515" s="177">
        <f t="shared" si="185"/>
        <v>11</v>
      </c>
      <c r="V515" s="230">
        <v>25</v>
      </c>
      <c r="W515" s="188">
        <v>0</v>
      </c>
      <c r="X515" s="183">
        <v>76</v>
      </c>
      <c r="Y515" s="225">
        <f t="shared" si="182"/>
        <v>4.2857143495764048E-2</v>
      </c>
      <c r="Z515" s="184">
        <v>0.10000000149011612</v>
      </c>
      <c r="AA515" s="153">
        <v>0</v>
      </c>
      <c r="AB515" s="177">
        <f t="shared" si="186"/>
        <v>26</v>
      </c>
      <c r="AC515" s="234">
        <v>59</v>
      </c>
      <c r="AD515" s="155">
        <v>0</v>
      </c>
      <c r="AE515" s="221">
        <f t="shared" si="190"/>
        <v>2.142857142857143E-3</v>
      </c>
      <c r="AF515" s="222">
        <v>5.0000000000000001E-3</v>
      </c>
      <c r="AG515" s="31">
        <v>0</v>
      </c>
      <c r="AH515" s="239">
        <f t="shared" si="187"/>
        <v>11</v>
      </c>
      <c r="AI515" s="240">
        <v>25</v>
      </c>
      <c r="AJ515" s="48">
        <v>0</v>
      </c>
      <c r="AK515" s="246">
        <v>6</v>
      </c>
      <c r="AL515" s="247">
        <v>14</v>
      </c>
      <c r="AM515" s="31" t="s">
        <v>35</v>
      </c>
      <c r="AN515" s="32" t="s">
        <v>35</v>
      </c>
      <c r="AO515" s="34" t="s">
        <v>35</v>
      </c>
      <c r="AP515" s="31" t="s">
        <v>35</v>
      </c>
      <c r="AQ515" s="32" t="s">
        <v>35</v>
      </c>
      <c r="AR515" s="34" t="s">
        <v>35</v>
      </c>
      <c r="AS515" s="90">
        <v>0.87969924812030076</v>
      </c>
      <c r="AT515" s="91">
        <v>0.9</v>
      </c>
      <c r="AU515" s="91">
        <v>0.95</v>
      </c>
      <c r="AV515" s="31">
        <v>0</v>
      </c>
      <c r="AW515" s="252">
        <v>152</v>
      </c>
      <c r="AX515" s="253">
        <v>304</v>
      </c>
      <c r="AY515" s="158">
        <v>0</v>
      </c>
      <c r="AZ515" s="176">
        <f t="shared" si="188"/>
        <v>0</v>
      </c>
      <c r="BA515" s="159">
        <v>1</v>
      </c>
      <c r="BB515" s="31">
        <v>0</v>
      </c>
      <c r="BC515" s="258">
        <v>1</v>
      </c>
      <c r="BD515" s="240">
        <v>3</v>
      </c>
      <c r="BE515" s="31" t="s">
        <v>35</v>
      </c>
      <c r="BF515" s="32" t="s">
        <v>35</v>
      </c>
      <c r="BG515" s="34" t="s">
        <v>35</v>
      </c>
      <c r="BH515" s="83">
        <f t="shared" si="183"/>
        <v>10</v>
      </c>
      <c r="BI515" s="84">
        <f t="shared" si="184"/>
        <v>11</v>
      </c>
      <c r="BK515" s="1">
        <v>1</v>
      </c>
    </row>
    <row r="516" spans="1:63" ht="20.100000000000001" customHeight="1" x14ac:dyDescent="0.25">
      <c r="A516" s="25">
        <v>1305</v>
      </c>
      <c r="B516" s="25">
        <v>190208</v>
      </c>
      <c r="C516" s="25" t="s">
        <v>620</v>
      </c>
      <c r="D516" s="25" t="s">
        <v>627</v>
      </c>
      <c r="E516" s="25" t="s">
        <v>173</v>
      </c>
      <c r="F516" s="26">
        <v>1</v>
      </c>
      <c r="G516" s="26">
        <v>2</v>
      </c>
      <c r="H516" s="100">
        <v>2</v>
      </c>
      <c r="I516" s="102" t="s">
        <v>794</v>
      </c>
      <c r="J516" s="101">
        <v>3</v>
      </c>
      <c r="K516" s="63">
        <v>0</v>
      </c>
      <c r="L516" s="64">
        <v>0</v>
      </c>
      <c r="M516" s="26">
        <v>1554</v>
      </c>
      <c r="N516" s="68">
        <v>65.14</v>
      </c>
      <c r="O516" s="103">
        <v>100</v>
      </c>
      <c r="P516" s="71">
        <v>0.66666666666666663</v>
      </c>
      <c r="Q516" s="72">
        <v>27</v>
      </c>
      <c r="R516" s="60">
        <f t="shared" si="189"/>
        <v>0.69880952721550349</v>
      </c>
      <c r="S516" s="108">
        <v>0.74166667461395264</v>
      </c>
      <c r="T516" s="163">
        <v>0</v>
      </c>
      <c r="U516" s="177">
        <f t="shared" si="185"/>
        <v>4</v>
      </c>
      <c r="V516" s="230">
        <v>8</v>
      </c>
      <c r="W516" s="188">
        <v>0</v>
      </c>
      <c r="X516" s="183">
        <v>29</v>
      </c>
      <c r="Y516" s="225">
        <f t="shared" si="182"/>
        <v>5.3571428571428568E-2</v>
      </c>
      <c r="Z516" s="184">
        <v>0.125</v>
      </c>
      <c r="AA516" s="153">
        <v>0</v>
      </c>
      <c r="AB516" s="177">
        <f t="shared" si="186"/>
        <v>15</v>
      </c>
      <c r="AC516" s="234">
        <v>33</v>
      </c>
      <c r="AD516" s="155">
        <v>0</v>
      </c>
      <c r="AE516" s="221">
        <f t="shared" si="190"/>
        <v>2.142857142857143E-3</v>
      </c>
      <c r="AF516" s="222">
        <v>5.0000000000000001E-3</v>
      </c>
      <c r="AG516" s="31">
        <v>0</v>
      </c>
      <c r="AH516" s="239">
        <f t="shared" si="187"/>
        <v>3</v>
      </c>
      <c r="AI516" s="240">
        <v>5</v>
      </c>
      <c r="AJ516" s="48">
        <v>0</v>
      </c>
      <c r="AK516" s="246">
        <v>6</v>
      </c>
      <c r="AL516" s="247">
        <v>14</v>
      </c>
      <c r="AM516" s="31" t="s">
        <v>35</v>
      </c>
      <c r="AN516" s="32" t="s">
        <v>35</v>
      </c>
      <c r="AO516" s="34" t="s">
        <v>35</v>
      </c>
      <c r="AP516" s="31" t="s">
        <v>35</v>
      </c>
      <c r="AQ516" s="32" t="s">
        <v>35</v>
      </c>
      <c r="AR516" s="34" t="s">
        <v>35</v>
      </c>
      <c r="AS516" s="90">
        <v>0.88235294117647056</v>
      </c>
      <c r="AT516" s="91">
        <v>0.9</v>
      </c>
      <c r="AU516" s="91">
        <v>0.95</v>
      </c>
      <c r="AV516" s="31">
        <v>0</v>
      </c>
      <c r="AW516" s="252">
        <v>110</v>
      </c>
      <c r="AX516" s="253">
        <v>220</v>
      </c>
      <c r="AY516" s="158">
        <v>0</v>
      </c>
      <c r="AZ516" s="176">
        <f t="shared" si="188"/>
        <v>0</v>
      </c>
      <c r="BA516" s="159">
        <v>1</v>
      </c>
      <c r="BB516" s="31">
        <v>0</v>
      </c>
      <c r="BC516" s="258">
        <v>1</v>
      </c>
      <c r="BD516" s="240">
        <v>3</v>
      </c>
      <c r="BE516" s="31" t="s">
        <v>35</v>
      </c>
      <c r="BF516" s="32" t="s">
        <v>35</v>
      </c>
      <c r="BG516" s="34" t="s">
        <v>35</v>
      </c>
      <c r="BH516" s="83">
        <f t="shared" si="183"/>
        <v>10</v>
      </c>
      <c r="BI516" s="84">
        <f t="shared" si="184"/>
        <v>11</v>
      </c>
      <c r="BK516" s="1">
        <v>1</v>
      </c>
    </row>
    <row r="517" spans="1:63" ht="20.100000000000001" customHeight="1" x14ac:dyDescent="0.25">
      <c r="A517" s="25">
        <v>1306</v>
      </c>
      <c r="B517" s="25">
        <v>190301</v>
      </c>
      <c r="C517" s="25" t="s">
        <v>620</v>
      </c>
      <c r="D517" s="25" t="s">
        <v>635</v>
      </c>
      <c r="E517" s="25" t="s">
        <v>635</v>
      </c>
      <c r="F517" s="26">
        <v>2</v>
      </c>
      <c r="G517" s="26">
        <v>4</v>
      </c>
      <c r="H517" s="100">
        <v>4</v>
      </c>
      <c r="I517" s="102" t="s">
        <v>795</v>
      </c>
      <c r="J517" s="101">
        <v>2</v>
      </c>
      <c r="K517" s="63">
        <v>0</v>
      </c>
      <c r="L517" s="64">
        <v>0</v>
      </c>
      <c r="M517" s="26">
        <v>14352</v>
      </c>
      <c r="N517" s="68">
        <v>37.68</v>
      </c>
      <c r="O517" s="103">
        <v>37.056688075956437</v>
      </c>
      <c r="P517" s="71">
        <v>0.76676384839650147</v>
      </c>
      <c r="Q517" s="72">
        <v>686</v>
      </c>
      <c r="R517" s="60">
        <f t="shared" si="189"/>
        <v>0.82033528448988224</v>
      </c>
      <c r="S517" s="108">
        <v>0.89176386594772339</v>
      </c>
      <c r="T517" s="163">
        <v>0</v>
      </c>
      <c r="U517" s="177">
        <f t="shared" si="185"/>
        <v>132</v>
      </c>
      <c r="V517" s="230">
        <v>308</v>
      </c>
      <c r="W517" s="188">
        <v>0</v>
      </c>
      <c r="X517" s="183">
        <v>1006</v>
      </c>
      <c r="Y517" s="225">
        <f t="shared" si="182"/>
        <v>7.4999998722757616E-2</v>
      </c>
      <c r="Z517" s="184">
        <v>0.17499999701976776</v>
      </c>
      <c r="AA517" s="153">
        <v>0</v>
      </c>
      <c r="AB517" s="177">
        <f t="shared" si="186"/>
        <v>238</v>
      </c>
      <c r="AC517" s="234">
        <v>555</v>
      </c>
      <c r="AD517" s="31" t="s">
        <v>35</v>
      </c>
      <c r="AE517" s="32" t="s">
        <v>35</v>
      </c>
      <c r="AF517" s="34" t="s">
        <v>35</v>
      </c>
      <c r="AG517" s="31">
        <v>0</v>
      </c>
      <c r="AH517" s="239">
        <f t="shared" si="187"/>
        <v>15</v>
      </c>
      <c r="AI517" s="240">
        <v>35</v>
      </c>
      <c r="AJ517" s="48">
        <v>0</v>
      </c>
      <c r="AK517" s="246">
        <v>2</v>
      </c>
      <c r="AL517" s="247">
        <v>10</v>
      </c>
      <c r="AM517" s="111">
        <v>0</v>
      </c>
      <c r="AN517" s="172">
        <f>((AO517-AM517)*3/7)+AM517</f>
        <v>0.36428571428571427</v>
      </c>
      <c r="AO517" s="113">
        <v>0.85</v>
      </c>
      <c r="AP517" s="111">
        <v>0</v>
      </c>
      <c r="AQ517" s="172">
        <f>((AR517-AP517)*3/7)+AP517</f>
        <v>0.36428571428571427</v>
      </c>
      <c r="AR517" s="113">
        <v>0.85</v>
      </c>
      <c r="AS517" s="90">
        <v>0.95374800637958534</v>
      </c>
      <c r="AT517" s="91">
        <v>1</v>
      </c>
      <c r="AU517" s="91">
        <v>1</v>
      </c>
      <c r="AV517" s="31">
        <v>0</v>
      </c>
      <c r="AW517" s="252">
        <v>196</v>
      </c>
      <c r="AX517" s="253">
        <v>393</v>
      </c>
      <c r="AY517" s="158">
        <v>0</v>
      </c>
      <c r="AZ517" s="176">
        <f t="shared" si="188"/>
        <v>2</v>
      </c>
      <c r="BA517" s="159">
        <v>4</v>
      </c>
      <c r="BB517" s="31">
        <v>0</v>
      </c>
      <c r="BC517" s="258">
        <v>1</v>
      </c>
      <c r="BD517" s="240">
        <v>3</v>
      </c>
      <c r="BE517" s="31">
        <v>0</v>
      </c>
      <c r="BF517" s="32" t="s">
        <v>35</v>
      </c>
      <c r="BG517" s="34">
        <v>1</v>
      </c>
      <c r="BH517" s="83">
        <f t="shared" si="183"/>
        <v>12</v>
      </c>
      <c r="BI517" s="84">
        <f t="shared" si="184"/>
        <v>13</v>
      </c>
      <c r="BK517" s="1">
        <v>1</v>
      </c>
    </row>
    <row r="518" spans="1:63" ht="20.100000000000001" customHeight="1" x14ac:dyDescent="0.25">
      <c r="A518" s="25">
        <v>1308</v>
      </c>
      <c r="B518" s="25">
        <v>190303</v>
      </c>
      <c r="C518" s="25" t="s">
        <v>620</v>
      </c>
      <c r="D518" s="25" t="s">
        <v>635</v>
      </c>
      <c r="E518" s="25" t="s">
        <v>636</v>
      </c>
      <c r="F518" s="26">
        <v>1</v>
      </c>
      <c r="G518" s="26">
        <v>3</v>
      </c>
      <c r="H518" s="100">
        <v>2</v>
      </c>
      <c r="I518" s="102" t="s">
        <v>794</v>
      </c>
      <c r="J518" s="101">
        <v>1</v>
      </c>
      <c r="K518" s="63">
        <v>0</v>
      </c>
      <c r="L518" s="64">
        <v>0</v>
      </c>
      <c r="M518" s="26">
        <v>6588</v>
      </c>
      <c r="N518" s="68">
        <v>59.13</v>
      </c>
      <c r="O518" s="103">
        <v>100</v>
      </c>
      <c r="P518" s="71">
        <v>0.61478599221789887</v>
      </c>
      <c r="Q518" s="72">
        <v>257</v>
      </c>
      <c r="R518" s="60">
        <f t="shared" si="189"/>
        <v>0.64692885995640104</v>
      </c>
      <c r="S518" s="108">
        <v>0.68978601694107056</v>
      </c>
      <c r="T518" s="163">
        <v>0</v>
      </c>
      <c r="U518" s="177">
        <f t="shared" si="185"/>
        <v>42</v>
      </c>
      <c r="V518" s="230">
        <v>98</v>
      </c>
      <c r="W518" s="188">
        <v>2.8985507246376812E-3</v>
      </c>
      <c r="X518" s="183">
        <v>345</v>
      </c>
      <c r="Y518" s="225">
        <f t="shared" si="182"/>
        <v>5.6469976445409333E-2</v>
      </c>
      <c r="Z518" s="184">
        <v>0.12789854407310486</v>
      </c>
      <c r="AA518" s="152">
        <v>0</v>
      </c>
      <c r="AB518" s="177">
        <f t="shared" si="186"/>
        <v>98</v>
      </c>
      <c r="AC518" s="234">
        <v>228</v>
      </c>
      <c r="AD518" s="31" t="s">
        <v>35</v>
      </c>
      <c r="AE518" s="32" t="s">
        <v>35</v>
      </c>
      <c r="AF518" s="34" t="s">
        <v>35</v>
      </c>
      <c r="AG518" s="31">
        <v>0</v>
      </c>
      <c r="AH518" s="239">
        <f t="shared" si="187"/>
        <v>11</v>
      </c>
      <c r="AI518" s="240">
        <v>25</v>
      </c>
      <c r="AJ518" s="48">
        <v>0</v>
      </c>
      <c r="AK518" s="246">
        <v>6</v>
      </c>
      <c r="AL518" s="247">
        <v>14</v>
      </c>
      <c r="AM518" s="31" t="s">
        <v>35</v>
      </c>
      <c r="AN518" s="32" t="s">
        <v>35</v>
      </c>
      <c r="AO518" s="34" t="s">
        <v>35</v>
      </c>
      <c r="AP518" s="31" t="s">
        <v>35</v>
      </c>
      <c r="AQ518" s="32" t="s">
        <v>35</v>
      </c>
      <c r="AR518" s="34" t="s">
        <v>35</v>
      </c>
      <c r="AS518" s="90">
        <v>0.94186046511627908</v>
      </c>
      <c r="AT518" s="91">
        <v>0.95</v>
      </c>
      <c r="AU518" s="91">
        <v>1</v>
      </c>
      <c r="AV518" s="31">
        <v>0</v>
      </c>
      <c r="AW518" s="252">
        <v>83</v>
      </c>
      <c r="AX518" s="253">
        <v>167</v>
      </c>
      <c r="AY518" s="158">
        <v>0</v>
      </c>
      <c r="AZ518" s="176">
        <f t="shared" si="188"/>
        <v>2</v>
      </c>
      <c r="BA518" s="159">
        <v>4</v>
      </c>
      <c r="BB518" s="31">
        <v>0</v>
      </c>
      <c r="BC518" s="258">
        <v>1</v>
      </c>
      <c r="BD518" s="240">
        <v>3</v>
      </c>
      <c r="BE518" s="31">
        <v>0</v>
      </c>
      <c r="BF518" s="32" t="s">
        <v>35</v>
      </c>
      <c r="BG518" s="227">
        <v>1</v>
      </c>
      <c r="BH518" s="83">
        <f t="shared" si="183"/>
        <v>10</v>
      </c>
      <c r="BI518" s="84">
        <f t="shared" si="184"/>
        <v>11</v>
      </c>
      <c r="BK518" s="1">
        <v>1</v>
      </c>
    </row>
    <row r="519" spans="1:63" ht="20.100000000000001" customHeight="1" x14ac:dyDescent="0.25">
      <c r="A519" s="25">
        <v>1311</v>
      </c>
      <c r="B519" s="25">
        <v>190306</v>
      </c>
      <c r="C519" s="25" t="s">
        <v>620</v>
      </c>
      <c r="D519" s="25" t="s">
        <v>635</v>
      </c>
      <c r="E519" s="25" t="s">
        <v>637</v>
      </c>
      <c r="F519" s="26">
        <v>1</v>
      </c>
      <c r="G519" s="26">
        <v>2</v>
      </c>
      <c r="H519" s="100">
        <v>4</v>
      </c>
      <c r="I519" s="102" t="s">
        <v>795</v>
      </c>
      <c r="J519" s="101">
        <v>4</v>
      </c>
      <c r="K519" s="63">
        <v>0</v>
      </c>
      <c r="L519" s="64">
        <v>1</v>
      </c>
      <c r="M519" s="26">
        <v>17908</v>
      </c>
      <c r="N519" s="68">
        <v>70.45</v>
      </c>
      <c r="O519" s="103">
        <v>74.290375203915175</v>
      </c>
      <c r="P519" s="71">
        <v>0.45695970695970695</v>
      </c>
      <c r="Q519" s="72">
        <v>1092</v>
      </c>
      <c r="R519" s="60">
        <f t="shared" si="189"/>
        <v>0.51053114301680524</v>
      </c>
      <c r="S519" s="108">
        <v>0.58195972442626953</v>
      </c>
      <c r="T519" s="163">
        <v>0</v>
      </c>
      <c r="U519" s="177">
        <f t="shared" si="185"/>
        <v>151</v>
      </c>
      <c r="V519" s="230">
        <v>351</v>
      </c>
      <c r="W519" s="188">
        <v>9.3659942363112387E-3</v>
      </c>
      <c r="X519" s="183">
        <v>1388</v>
      </c>
      <c r="Y519" s="225">
        <f t="shared" si="182"/>
        <v>8.4365991468339258E-2</v>
      </c>
      <c r="Z519" s="184">
        <v>0.18436598777770996</v>
      </c>
      <c r="AA519" s="152">
        <v>0</v>
      </c>
      <c r="AB519" s="177">
        <f t="shared" si="186"/>
        <v>399</v>
      </c>
      <c r="AC519" s="234">
        <v>929</v>
      </c>
      <c r="AD519" s="155">
        <v>0</v>
      </c>
      <c r="AE519" s="221">
        <f t="shared" si="190"/>
        <v>2.142857142857143E-3</v>
      </c>
      <c r="AF519" s="222">
        <v>5.0000000000000001E-3</v>
      </c>
      <c r="AG519" s="31">
        <v>0</v>
      </c>
      <c r="AH519" s="239">
        <f t="shared" si="187"/>
        <v>15</v>
      </c>
      <c r="AI519" s="240">
        <v>35</v>
      </c>
      <c r="AJ519" s="48">
        <v>0</v>
      </c>
      <c r="AK519" s="246">
        <v>6</v>
      </c>
      <c r="AL519" s="247">
        <v>14</v>
      </c>
      <c r="AM519" s="31" t="s">
        <v>35</v>
      </c>
      <c r="AN519" s="32" t="s">
        <v>35</v>
      </c>
      <c r="AO519" s="34" t="s">
        <v>35</v>
      </c>
      <c r="AP519" s="31" t="s">
        <v>35</v>
      </c>
      <c r="AQ519" s="32" t="s">
        <v>35</v>
      </c>
      <c r="AR519" s="34" t="s">
        <v>35</v>
      </c>
      <c r="AS519" s="90">
        <v>0.94523470839260315</v>
      </c>
      <c r="AT519" s="91">
        <v>0.95</v>
      </c>
      <c r="AU519" s="91">
        <v>1</v>
      </c>
      <c r="AV519" s="31">
        <v>0</v>
      </c>
      <c r="AW519" s="252">
        <v>141</v>
      </c>
      <c r="AX519" s="253">
        <v>283</v>
      </c>
      <c r="AY519" s="158">
        <v>0</v>
      </c>
      <c r="AZ519" s="176">
        <f t="shared" si="188"/>
        <v>1</v>
      </c>
      <c r="BA519" s="159">
        <v>2</v>
      </c>
      <c r="BB519" s="31">
        <v>0</v>
      </c>
      <c r="BC519" s="258">
        <v>1</v>
      </c>
      <c r="BD519" s="240">
        <v>3</v>
      </c>
      <c r="BE519" s="31">
        <v>0</v>
      </c>
      <c r="BF519" s="32" t="s">
        <v>35</v>
      </c>
      <c r="BG519" s="34">
        <v>1</v>
      </c>
      <c r="BH519" s="83">
        <f t="shared" si="183"/>
        <v>11</v>
      </c>
      <c r="BI519" s="84">
        <f t="shared" si="184"/>
        <v>12</v>
      </c>
      <c r="BK519" s="1">
        <v>1</v>
      </c>
    </row>
    <row r="520" spans="1:63" ht="20.100000000000001" customHeight="1" x14ac:dyDescent="0.25">
      <c r="A520" s="25">
        <v>1313</v>
      </c>
      <c r="B520" s="25">
        <v>190308</v>
      </c>
      <c r="C520" s="25" t="s">
        <v>620</v>
      </c>
      <c r="D520" s="25" t="s">
        <v>635</v>
      </c>
      <c r="E520" s="25" t="s">
        <v>638</v>
      </c>
      <c r="F520" s="26">
        <v>1</v>
      </c>
      <c r="G520" s="26">
        <v>3</v>
      </c>
      <c r="H520" s="100">
        <v>4</v>
      </c>
      <c r="I520" s="102" t="s">
        <v>795</v>
      </c>
      <c r="J520" s="101">
        <v>4</v>
      </c>
      <c r="K520" s="63">
        <v>0</v>
      </c>
      <c r="L520" s="64">
        <v>1</v>
      </c>
      <c r="M520" s="26">
        <v>12033</v>
      </c>
      <c r="N520" s="68">
        <v>57.14</v>
      </c>
      <c r="O520" s="103">
        <v>68.236202238517947</v>
      </c>
      <c r="P520" s="71">
        <v>0.46902654867256638</v>
      </c>
      <c r="Q520" s="72">
        <v>678</v>
      </c>
      <c r="R520" s="60">
        <f t="shared" si="189"/>
        <v>0.52259798447793415</v>
      </c>
      <c r="S520" s="108">
        <v>0.59402656555175781</v>
      </c>
      <c r="T520" s="163">
        <v>0</v>
      </c>
      <c r="U520" s="177">
        <f t="shared" si="185"/>
        <v>156</v>
      </c>
      <c r="V520" s="230">
        <v>364</v>
      </c>
      <c r="W520" s="188">
        <v>1.7636684303350969E-3</v>
      </c>
      <c r="X520" s="183">
        <v>1134</v>
      </c>
      <c r="Y520" s="225">
        <f t="shared" si="182"/>
        <v>7.6763668527198264E-2</v>
      </c>
      <c r="Z520" s="184">
        <v>0.17676366865634918</v>
      </c>
      <c r="AA520" s="152">
        <v>0</v>
      </c>
      <c r="AB520" s="177">
        <f t="shared" si="186"/>
        <v>237</v>
      </c>
      <c r="AC520" s="234">
        <v>552</v>
      </c>
      <c r="AD520" s="31" t="s">
        <v>35</v>
      </c>
      <c r="AE520" s="32" t="s">
        <v>35</v>
      </c>
      <c r="AF520" s="34" t="s">
        <v>35</v>
      </c>
      <c r="AG520" s="31">
        <v>0</v>
      </c>
      <c r="AH520" s="239">
        <f t="shared" si="187"/>
        <v>15</v>
      </c>
      <c r="AI520" s="240">
        <v>35</v>
      </c>
      <c r="AJ520" s="48">
        <v>0</v>
      </c>
      <c r="AK520" s="246">
        <v>6</v>
      </c>
      <c r="AL520" s="247">
        <v>14</v>
      </c>
      <c r="AM520" s="31" t="s">
        <v>35</v>
      </c>
      <c r="AN520" s="32" t="s">
        <v>35</v>
      </c>
      <c r="AO520" s="34" t="s">
        <v>35</v>
      </c>
      <c r="AP520" s="31" t="s">
        <v>35</v>
      </c>
      <c r="AQ520" s="32" t="s">
        <v>35</v>
      </c>
      <c r="AR520" s="34" t="s">
        <v>35</v>
      </c>
      <c r="AS520" s="90">
        <v>0.85435168738898759</v>
      </c>
      <c r="AT520" s="91">
        <v>0.9</v>
      </c>
      <c r="AU520" s="91">
        <v>0.95</v>
      </c>
      <c r="AV520" s="31">
        <v>0</v>
      </c>
      <c r="AW520" s="252">
        <v>169</v>
      </c>
      <c r="AX520" s="253">
        <v>338</v>
      </c>
      <c r="AY520" s="158">
        <v>0</v>
      </c>
      <c r="AZ520" s="176">
        <f t="shared" si="188"/>
        <v>0</v>
      </c>
      <c r="BA520" s="159">
        <v>1</v>
      </c>
      <c r="BB520" s="31">
        <v>0</v>
      </c>
      <c r="BC520" s="258">
        <v>1</v>
      </c>
      <c r="BD520" s="240">
        <v>3</v>
      </c>
      <c r="BE520" s="31" t="s">
        <v>35</v>
      </c>
      <c r="BF520" s="32" t="s">
        <v>35</v>
      </c>
      <c r="BG520" s="227" t="s">
        <v>35</v>
      </c>
      <c r="BH520" s="83">
        <f t="shared" si="183"/>
        <v>9</v>
      </c>
      <c r="BI520" s="84">
        <f t="shared" si="184"/>
        <v>10</v>
      </c>
      <c r="BK520" s="1">
        <v>1</v>
      </c>
    </row>
    <row r="521" spans="1:63" ht="20.100000000000001" customHeight="1" x14ac:dyDescent="0.25">
      <c r="A521" s="25">
        <v>1316</v>
      </c>
      <c r="B521" s="25">
        <v>200108</v>
      </c>
      <c r="C521" s="25" t="s">
        <v>639</v>
      </c>
      <c r="D521" s="25" t="s">
        <v>639</v>
      </c>
      <c r="E521" s="25" t="s">
        <v>640</v>
      </c>
      <c r="F521" s="26">
        <v>1</v>
      </c>
      <c r="G521" s="26">
        <v>2</v>
      </c>
      <c r="H521" s="100">
        <v>2</v>
      </c>
      <c r="I521" s="102" t="s">
        <v>794</v>
      </c>
      <c r="J521" s="101">
        <v>4</v>
      </c>
      <c r="K521" s="63">
        <v>1</v>
      </c>
      <c r="L521" s="64">
        <v>1</v>
      </c>
      <c r="M521" s="26">
        <v>5176</v>
      </c>
      <c r="N521" s="68">
        <v>53.02</v>
      </c>
      <c r="O521" s="103">
        <v>100</v>
      </c>
      <c r="P521" s="71">
        <v>0.81294964028776984</v>
      </c>
      <c r="Q521" s="72">
        <v>278</v>
      </c>
      <c r="R521" s="60">
        <f t="shared" si="189"/>
        <v>0.84509249967269273</v>
      </c>
      <c r="S521" s="108">
        <v>0.88794964551925659</v>
      </c>
      <c r="T521" s="163">
        <v>0</v>
      </c>
      <c r="U521" s="177">
        <f t="shared" si="185"/>
        <v>44</v>
      </c>
      <c r="V521" s="230">
        <v>101</v>
      </c>
      <c r="W521" s="188">
        <v>0</v>
      </c>
      <c r="X521" s="183">
        <v>406</v>
      </c>
      <c r="Y521" s="225">
        <f t="shared" si="182"/>
        <v>5.3571428571428568E-2</v>
      </c>
      <c r="Z521" s="184">
        <v>0.125</v>
      </c>
      <c r="AA521" s="152">
        <v>0</v>
      </c>
      <c r="AB521" s="177">
        <f t="shared" si="186"/>
        <v>80</v>
      </c>
      <c r="AC521" s="234">
        <v>186</v>
      </c>
      <c r="AD521" s="155">
        <v>0</v>
      </c>
      <c r="AE521" s="221">
        <f t="shared" si="190"/>
        <v>2.142857142857143E-3</v>
      </c>
      <c r="AF521" s="222">
        <v>5.0000000000000001E-3</v>
      </c>
      <c r="AG521" s="31">
        <v>0</v>
      </c>
      <c r="AH521" s="239">
        <f t="shared" si="187"/>
        <v>11</v>
      </c>
      <c r="AI521" s="240">
        <v>25</v>
      </c>
      <c r="AJ521" s="48">
        <v>0</v>
      </c>
      <c r="AK521" s="246">
        <v>6</v>
      </c>
      <c r="AL521" s="247">
        <v>14</v>
      </c>
      <c r="AM521" s="31" t="s">
        <v>35</v>
      </c>
      <c r="AN521" s="32" t="s">
        <v>35</v>
      </c>
      <c r="AO521" s="34" t="s">
        <v>35</v>
      </c>
      <c r="AP521" s="31" t="s">
        <v>35</v>
      </c>
      <c r="AQ521" s="32" t="s">
        <v>35</v>
      </c>
      <c r="AR521" s="34" t="s">
        <v>35</v>
      </c>
      <c r="AS521" s="90">
        <v>0.30418250950570341</v>
      </c>
      <c r="AT521" s="91">
        <v>0.7</v>
      </c>
      <c r="AU521" s="91">
        <v>0.8</v>
      </c>
      <c r="AV521" s="31">
        <v>0</v>
      </c>
      <c r="AW521" s="252">
        <v>192</v>
      </c>
      <c r="AX521" s="253">
        <v>384</v>
      </c>
      <c r="AY521" s="158">
        <v>0</v>
      </c>
      <c r="AZ521" s="176">
        <f t="shared" si="188"/>
        <v>0</v>
      </c>
      <c r="BA521" s="159">
        <v>1</v>
      </c>
      <c r="BB521" s="31">
        <v>0</v>
      </c>
      <c r="BC521" s="258">
        <v>1</v>
      </c>
      <c r="BD521" s="240">
        <v>3</v>
      </c>
      <c r="BE521" s="31" t="s">
        <v>35</v>
      </c>
      <c r="BF521" s="32" t="s">
        <v>35</v>
      </c>
      <c r="BG521" s="34" t="s">
        <v>35</v>
      </c>
      <c r="BH521" s="83">
        <f t="shared" si="183"/>
        <v>10</v>
      </c>
      <c r="BI521" s="84">
        <f t="shared" si="184"/>
        <v>11</v>
      </c>
      <c r="BK521" s="1">
        <v>1</v>
      </c>
    </row>
    <row r="522" spans="1:63" ht="20.100000000000001" customHeight="1" x14ac:dyDescent="0.25">
      <c r="A522" s="25">
        <v>1317</v>
      </c>
      <c r="B522" s="25">
        <v>200109</v>
      </c>
      <c r="C522" s="25" t="s">
        <v>639</v>
      </c>
      <c r="D522" s="25" t="s">
        <v>639</v>
      </c>
      <c r="E522" s="25" t="s">
        <v>641</v>
      </c>
      <c r="F522" s="26">
        <v>1</v>
      </c>
      <c r="G522" s="26">
        <v>1</v>
      </c>
      <c r="H522" s="100">
        <v>4</v>
      </c>
      <c r="I522" s="102" t="s">
        <v>795</v>
      </c>
      <c r="J522" s="101">
        <v>4</v>
      </c>
      <c r="K522" s="63">
        <v>1</v>
      </c>
      <c r="L522" s="64">
        <v>1</v>
      </c>
      <c r="M522" s="26">
        <v>38194</v>
      </c>
      <c r="N522" s="68">
        <v>66.8</v>
      </c>
      <c r="O522" s="103">
        <v>29.106800766283524</v>
      </c>
      <c r="P522" s="71">
        <v>0.64936499171728324</v>
      </c>
      <c r="Q522" s="72">
        <v>1811</v>
      </c>
      <c r="R522" s="60">
        <f t="shared" si="189"/>
        <v>0.7029364272144546</v>
      </c>
      <c r="S522" s="108">
        <v>0.77436500787734985</v>
      </c>
      <c r="T522" s="163">
        <v>0</v>
      </c>
      <c r="U522" s="177">
        <f t="shared" si="185"/>
        <v>248</v>
      </c>
      <c r="V522" s="230">
        <v>577</v>
      </c>
      <c r="W522" s="188">
        <v>0</v>
      </c>
      <c r="X522" s="183">
        <v>2354</v>
      </c>
      <c r="Y522" s="225">
        <f t="shared" si="182"/>
        <v>7.4999998722757616E-2</v>
      </c>
      <c r="Z522" s="184">
        <v>0.17499999701976776</v>
      </c>
      <c r="AA522" s="152">
        <v>0</v>
      </c>
      <c r="AB522" s="177">
        <f t="shared" si="186"/>
        <v>429</v>
      </c>
      <c r="AC522" s="234">
        <v>1000</v>
      </c>
      <c r="AD522" s="155">
        <v>0</v>
      </c>
      <c r="AE522" s="221">
        <f t="shared" si="190"/>
        <v>3.2142857142857142E-3</v>
      </c>
      <c r="AF522" s="222">
        <v>7.4999999999999997E-3</v>
      </c>
      <c r="AG522" s="31">
        <v>0</v>
      </c>
      <c r="AH522" s="239">
        <f t="shared" si="187"/>
        <v>15</v>
      </c>
      <c r="AI522" s="240">
        <v>35</v>
      </c>
      <c r="AJ522" s="48">
        <v>0</v>
      </c>
      <c r="AK522" s="246">
        <v>6</v>
      </c>
      <c r="AL522" s="247">
        <v>14</v>
      </c>
      <c r="AM522" s="31" t="s">
        <v>35</v>
      </c>
      <c r="AN522" s="32" t="s">
        <v>35</v>
      </c>
      <c r="AO522" s="34" t="s">
        <v>35</v>
      </c>
      <c r="AP522" s="31" t="s">
        <v>35</v>
      </c>
      <c r="AQ522" s="32" t="s">
        <v>35</v>
      </c>
      <c r="AR522" s="34" t="s">
        <v>35</v>
      </c>
      <c r="AS522" s="90">
        <v>0.89506601806810282</v>
      </c>
      <c r="AT522" s="91">
        <v>0.9</v>
      </c>
      <c r="AU522" s="91">
        <v>0.95</v>
      </c>
      <c r="AV522" s="31">
        <v>0</v>
      </c>
      <c r="AW522" s="252">
        <v>688</v>
      </c>
      <c r="AX522" s="253">
        <v>1377</v>
      </c>
      <c r="AY522" s="158" t="s">
        <v>35</v>
      </c>
      <c r="AZ522" s="223" t="str">
        <f t="shared" si="188"/>
        <v>No corresponde</v>
      </c>
      <c r="BA522" s="159" t="s">
        <v>35</v>
      </c>
      <c r="BB522" s="31">
        <v>0</v>
      </c>
      <c r="BC522" s="258">
        <v>1</v>
      </c>
      <c r="BD522" s="240">
        <v>3</v>
      </c>
      <c r="BE522" s="31" t="s">
        <v>35</v>
      </c>
      <c r="BF522" s="32" t="s">
        <v>35</v>
      </c>
      <c r="BG522" s="34" t="s">
        <v>35</v>
      </c>
      <c r="BH522" s="83">
        <f t="shared" si="183"/>
        <v>10</v>
      </c>
      <c r="BI522" s="84">
        <f t="shared" si="184"/>
        <v>10</v>
      </c>
      <c r="BK522" s="1">
        <v>1</v>
      </c>
    </row>
    <row r="523" spans="1:63" ht="20.100000000000001" customHeight="1" x14ac:dyDescent="0.25">
      <c r="A523" s="25">
        <v>1320</v>
      </c>
      <c r="B523" s="25">
        <v>200114</v>
      </c>
      <c r="C523" s="25" t="s">
        <v>639</v>
      </c>
      <c r="D523" s="25" t="s">
        <v>639</v>
      </c>
      <c r="E523" s="25" t="s">
        <v>642</v>
      </c>
      <c r="F523" s="26">
        <v>1</v>
      </c>
      <c r="G523" s="26">
        <v>2</v>
      </c>
      <c r="H523" s="100">
        <v>4</v>
      </c>
      <c r="I523" s="102" t="s">
        <v>795</v>
      </c>
      <c r="J523" s="101">
        <v>4</v>
      </c>
      <c r="K523" s="63">
        <v>1</v>
      </c>
      <c r="L523" s="64">
        <v>1</v>
      </c>
      <c r="M523" s="26">
        <v>122425</v>
      </c>
      <c r="N523" s="68">
        <v>53.67</v>
      </c>
      <c r="O523" s="103">
        <v>72.723273207215129</v>
      </c>
      <c r="P523" s="71">
        <v>0.62071017655227134</v>
      </c>
      <c r="Q523" s="72">
        <v>5041</v>
      </c>
      <c r="R523" s="60">
        <f t="shared" si="189"/>
        <v>0.67428161264881381</v>
      </c>
      <c r="S523" s="108">
        <v>0.74571019411087036</v>
      </c>
      <c r="T523" s="163">
        <v>0</v>
      </c>
      <c r="U523" s="177">
        <f t="shared" si="185"/>
        <v>429</v>
      </c>
      <c r="V523" s="230">
        <v>1000</v>
      </c>
      <c r="W523" s="188">
        <v>0</v>
      </c>
      <c r="X523" s="183">
        <v>6812</v>
      </c>
      <c r="Y523" s="225">
        <f t="shared" si="182"/>
        <v>7.4999998722757616E-2</v>
      </c>
      <c r="Z523" s="184">
        <v>0.17499999701976776</v>
      </c>
      <c r="AA523" s="152">
        <v>0</v>
      </c>
      <c r="AB523" s="177">
        <f t="shared" si="186"/>
        <v>429</v>
      </c>
      <c r="AC523" s="234">
        <v>1000</v>
      </c>
      <c r="AD523" s="155">
        <v>0</v>
      </c>
      <c r="AE523" s="221">
        <f t="shared" si="190"/>
        <v>3.2142857142857142E-3</v>
      </c>
      <c r="AF523" s="222">
        <v>7.4999999999999997E-3</v>
      </c>
      <c r="AG523" s="31">
        <v>0</v>
      </c>
      <c r="AH523" s="239">
        <f t="shared" si="187"/>
        <v>15</v>
      </c>
      <c r="AI523" s="240">
        <v>35</v>
      </c>
      <c r="AJ523" s="48">
        <v>0</v>
      </c>
      <c r="AK523" s="246">
        <v>6</v>
      </c>
      <c r="AL523" s="247">
        <v>14</v>
      </c>
      <c r="AM523" s="31" t="s">
        <v>35</v>
      </c>
      <c r="AN523" s="32" t="s">
        <v>35</v>
      </c>
      <c r="AO523" s="34" t="s">
        <v>35</v>
      </c>
      <c r="AP523" s="31" t="s">
        <v>35</v>
      </c>
      <c r="AQ523" s="32" t="s">
        <v>35</v>
      </c>
      <c r="AR523" s="34" t="s">
        <v>35</v>
      </c>
      <c r="AS523" s="90">
        <v>0.94700139470013944</v>
      </c>
      <c r="AT523" s="91">
        <v>0.95</v>
      </c>
      <c r="AU523" s="91">
        <v>1</v>
      </c>
      <c r="AV523" s="31">
        <v>0</v>
      </c>
      <c r="AW523" s="252">
        <v>1111</v>
      </c>
      <c r="AX523" s="253">
        <v>2222</v>
      </c>
      <c r="AY523" s="158" t="s">
        <v>35</v>
      </c>
      <c r="AZ523" s="223" t="str">
        <f t="shared" si="188"/>
        <v>No corresponde</v>
      </c>
      <c r="BA523" s="159" t="s">
        <v>35</v>
      </c>
      <c r="BB523" s="31">
        <v>0</v>
      </c>
      <c r="BC523" s="258">
        <v>1</v>
      </c>
      <c r="BD523" s="240">
        <v>3</v>
      </c>
      <c r="BE523" s="31" t="s">
        <v>35</v>
      </c>
      <c r="BF523" s="32" t="s">
        <v>35</v>
      </c>
      <c r="BG523" s="34" t="s">
        <v>35</v>
      </c>
      <c r="BH523" s="83">
        <f t="shared" si="183"/>
        <v>10</v>
      </c>
      <c r="BI523" s="84">
        <f t="shared" si="184"/>
        <v>10</v>
      </c>
      <c r="BK523" s="1">
        <v>1</v>
      </c>
    </row>
    <row r="524" spans="1:63" ht="20.100000000000001" customHeight="1" x14ac:dyDescent="0.25">
      <c r="A524" s="25">
        <v>1322</v>
      </c>
      <c r="B524" s="25">
        <v>200202</v>
      </c>
      <c r="C524" s="25" t="s">
        <v>639</v>
      </c>
      <c r="D524" s="25" t="s">
        <v>643</v>
      </c>
      <c r="E524" s="25" t="s">
        <v>644</v>
      </c>
      <c r="F524" s="26">
        <v>1</v>
      </c>
      <c r="G524" s="26">
        <v>1</v>
      </c>
      <c r="H524" s="100">
        <v>1</v>
      </c>
      <c r="I524" s="102" t="s">
        <v>793</v>
      </c>
      <c r="J524" s="101">
        <v>4</v>
      </c>
      <c r="K524" s="63">
        <v>1</v>
      </c>
      <c r="L524" s="64">
        <v>0</v>
      </c>
      <c r="M524" s="26">
        <v>24277</v>
      </c>
      <c r="N524" s="68">
        <v>72.239999999999995</v>
      </c>
      <c r="O524" s="103">
        <v>100</v>
      </c>
      <c r="P524" s="71">
        <v>0.60799999999999998</v>
      </c>
      <c r="Q524" s="72">
        <v>875</v>
      </c>
      <c r="R524" s="60">
        <f t="shared" si="189"/>
        <v>0.62942856815883086</v>
      </c>
      <c r="S524" s="108">
        <v>0.65799999237060547</v>
      </c>
      <c r="T524" s="163">
        <v>0</v>
      </c>
      <c r="U524" s="177">
        <f t="shared" si="185"/>
        <v>143</v>
      </c>
      <c r="V524" s="230">
        <v>332</v>
      </c>
      <c r="W524" s="188">
        <v>5.3263315828957242E-2</v>
      </c>
      <c r="X524" s="183">
        <v>1333</v>
      </c>
      <c r="Y524" s="225">
        <f t="shared" si="182"/>
        <v>9.6120458570161368E-2</v>
      </c>
      <c r="Z524" s="184">
        <v>0.15326331555843353</v>
      </c>
      <c r="AA524" s="152">
        <v>0</v>
      </c>
      <c r="AB524" s="177">
        <f t="shared" si="186"/>
        <v>384</v>
      </c>
      <c r="AC524" s="234">
        <v>894</v>
      </c>
      <c r="AD524" s="155">
        <v>0</v>
      </c>
      <c r="AE524" s="221">
        <f t="shared" si="190"/>
        <v>2.142857142857143E-3</v>
      </c>
      <c r="AF524" s="222">
        <v>5.0000000000000001E-3</v>
      </c>
      <c r="AG524" s="31">
        <v>0</v>
      </c>
      <c r="AH524" s="239">
        <f t="shared" si="187"/>
        <v>15</v>
      </c>
      <c r="AI524" s="240">
        <v>35</v>
      </c>
      <c r="AJ524" s="48">
        <v>0</v>
      </c>
      <c r="AK524" s="246">
        <v>6</v>
      </c>
      <c r="AL524" s="247">
        <v>14</v>
      </c>
      <c r="AM524" s="31" t="s">
        <v>35</v>
      </c>
      <c r="AN524" s="32" t="s">
        <v>35</v>
      </c>
      <c r="AO524" s="34" t="s">
        <v>35</v>
      </c>
      <c r="AP524" s="31" t="s">
        <v>35</v>
      </c>
      <c r="AQ524" s="32" t="s">
        <v>35</v>
      </c>
      <c r="AR524" s="34" t="s">
        <v>35</v>
      </c>
      <c r="AS524" s="90">
        <v>0.87086614173228349</v>
      </c>
      <c r="AT524" s="91">
        <v>0.9</v>
      </c>
      <c r="AU524" s="91">
        <v>0.95</v>
      </c>
      <c r="AV524" s="31">
        <v>0</v>
      </c>
      <c r="AW524" s="252">
        <v>372</v>
      </c>
      <c r="AX524" s="253">
        <v>745</v>
      </c>
      <c r="AY524" s="158">
        <v>0</v>
      </c>
      <c r="AZ524" s="176">
        <f t="shared" si="188"/>
        <v>6</v>
      </c>
      <c r="BA524" s="159">
        <v>13</v>
      </c>
      <c r="BB524" s="31">
        <v>0</v>
      </c>
      <c r="BC524" s="258">
        <v>1</v>
      </c>
      <c r="BD524" s="240">
        <v>3</v>
      </c>
      <c r="BE524" s="31" t="s">
        <v>35</v>
      </c>
      <c r="BF524" s="32" t="s">
        <v>35</v>
      </c>
      <c r="BG524" s="34" t="s">
        <v>35</v>
      </c>
      <c r="BH524" s="83">
        <f t="shared" si="183"/>
        <v>11</v>
      </c>
      <c r="BI524" s="84">
        <f t="shared" si="184"/>
        <v>11</v>
      </c>
      <c r="BK524" s="1">
        <v>1</v>
      </c>
    </row>
    <row r="525" spans="1:63" ht="20.100000000000001" customHeight="1" x14ac:dyDescent="0.25">
      <c r="A525" s="25">
        <v>1323</v>
      </c>
      <c r="B525" s="25">
        <v>200203</v>
      </c>
      <c r="C525" s="25" t="s">
        <v>639</v>
      </c>
      <c r="D525" s="25" t="s">
        <v>643</v>
      </c>
      <c r="E525" s="25" t="s">
        <v>645</v>
      </c>
      <c r="F525" s="26">
        <v>1</v>
      </c>
      <c r="G525" s="26">
        <v>1</v>
      </c>
      <c r="H525" s="100">
        <v>1</v>
      </c>
      <c r="I525" s="102" t="s">
        <v>793</v>
      </c>
      <c r="J525" s="101">
        <v>4</v>
      </c>
      <c r="K525" s="63">
        <v>0</v>
      </c>
      <c r="L525" s="64">
        <v>1</v>
      </c>
      <c r="M525" s="26">
        <v>2747</v>
      </c>
      <c r="N525" s="68">
        <v>70.73</v>
      </c>
      <c r="O525" s="103">
        <v>100</v>
      </c>
      <c r="P525" s="71">
        <v>0.20481927710843373</v>
      </c>
      <c r="Q525" s="72">
        <v>83</v>
      </c>
      <c r="R525" s="60">
        <f t="shared" si="189"/>
        <v>0.22624784718282046</v>
      </c>
      <c r="S525" s="108">
        <v>0.25481927394866943</v>
      </c>
      <c r="T525" s="163">
        <v>0</v>
      </c>
      <c r="U525" s="177">
        <f t="shared" si="185"/>
        <v>12</v>
      </c>
      <c r="V525" s="230">
        <v>27</v>
      </c>
      <c r="W525" s="188">
        <v>0</v>
      </c>
      <c r="X525" s="183">
        <v>105</v>
      </c>
      <c r="Y525" s="225">
        <f t="shared" si="182"/>
        <v>4.2857143495764048E-2</v>
      </c>
      <c r="Z525" s="184">
        <v>0.10000000149011612</v>
      </c>
      <c r="AA525" s="153">
        <v>0</v>
      </c>
      <c r="AB525" s="177">
        <f t="shared" si="186"/>
        <v>38</v>
      </c>
      <c r="AC525" s="234">
        <v>87</v>
      </c>
      <c r="AD525" s="155">
        <v>0</v>
      </c>
      <c r="AE525" s="221">
        <f t="shared" si="190"/>
        <v>2.142857142857143E-3</v>
      </c>
      <c r="AF525" s="222">
        <v>5.0000000000000001E-3</v>
      </c>
      <c r="AG525" s="31">
        <v>0</v>
      </c>
      <c r="AH525" s="239">
        <f t="shared" si="187"/>
        <v>7</v>
      </c>
      <c r="AI525" s="240">
        <v>15</v>
      </c>
      <c r="AJ525" s="48">
        <v>0</v>
      </c>
      <c r="AK525" s="246">
        <v>6</v>
      </c>
      <c r="AL525" s="247">
        <v>14</v>
      </c>
      <c r="AM525" s="31" t="s">
        <v>35</v>
      </c>
      <c r="AN525" s="32" t="s">
        <v>35</v>
      </c>
      <c r="AO525" s="34" t="s">
        <v>35</v>
      </c>
      <c r="AP525" s="31" t="s">
        <v>35</v>
      </c>
      <c r="AQ525" s="32" t="s">
        <v>35</v>
      </c>
      <c r="AR525" s="34" t="s">
        <v>35</v>
      </c>
      <c r="AS525" s="90">
        <v>0.91911764705882348</v>
      </c>
      <c r="AT525" s="91">
        <v>0.95</v>
      </c>
      <c r="AU525" s="91">
        <v>1</v>
      </c>
      <c r="AV525" s="31">
        <v>0</v>
      </c>
      <c r="AW525" s="252">
        <v>83</v>
      </c>
      <c r="AX525" s="253">
        <v>166</v>
      </c>
      <c r="AY525" s="158">
        <v>0</v>
      </c>
      <c r="AZ525" s="176">
        <f t="shared" si="188"/>
        <v>1</v>
      </c>
      <c r="BA525" s="159">
        <v>2</v>
      </c>
      <c r="BB525" s="31">
        <v>0</v>
      </c>
      <c r="BC525" s="258">
        <v>1</v>
      </c>
      <c r="BD525" s="240">
        <v>3</v>
      </c>
      <c r="BE525" s="31" t="s">
        <v>35</v>
      </c>
      <c r="BF525" s="32" t="s">
        <v>35</v>
      </c>
      <c r="BG525" s="34" t="s">
        <v>35</v>
      </c>
      <c r="BH525" s="83">
        <f t="shared" si="183"/>
        <v>11</v>
      </c>
      <c r="BI525" s="84">
        <f t="shared" si="184"/>
        <v>11</v>
      </c>
      <c r="BK525" s="1">
        <v>1</v>
      </c>
    </row>
    <row r="526" spans="1:63" ht="20.100000000000001" customHeight="1" x14ac:dyDescent="0.25">
      <c r="A526" s="25">
        <v>1325</v>
      </c>
      <c r="B526" s="25">
        <v>200205</v>
      </c>
      <c r="C526" s="25" t="s">
        <v>639</v>
      </c>
      <c r="D526" s="25" t="s">
        <v>643</v>
      </c>
      <c r="E526" s="25" t="s">
        <v>646</v>
      </c>
      <c r="F526" s="26">
        <v>1</v>
      </c>
      <c r="G526" s="26">
        <v>1</v>
      </c>
      <c r="H526" s="100">
        <v>1</v>
      </c>
      <c r="I526" s="102" t="s">
        <v>793</v>
      </c>
      <c r="J526" s="101">
        <v>4</v>
      </c>
      <c r="K526" s="63">
        <v>0</v>
      </c>
      <c r="L526" s="64">
        <v>1</v>
      </c>
      <c r="M526" s="26">
        <v>6569</v>
      </c>
      <c r="N526" s="68">
        <v>72.8</v>
      </c>
      <c r="O526" s="103">
        <v>100</v>
      </c>
      <c r="P526" s="71">
        <v>0.23684210526315788</v>
      </c>
      <c r="Q526" s="72">
        <v>190</v>
      </c>
      <c r="R526" s="60">
        <f t="shared" si="189"/>
        <v>0.25827067776730184</v>
      </c>
      <c r="S526" s="108">
        <v>0.28684210777282715</v>
      </c>
      <c r="T526" s="163">
        <v>0</v>
      </c>
      <c r="U526" s="177">
        <f t="shared" si="185"/>
        <v>35</v>
      </c>
      <c r="V526" s="230">
        <v>81</v>
      </c>
      <c r="W526" s="188">
        <v>0</v>
      </c>
      <c r="X526" s="183">
        <v>328</v>
      </c>
      <c r="Y526" s="225">
        <f t="shared" si="182"/>
        <v>4.2857143495764048E-2</v>
      </c>
      <c r="Z526" s="184">
        <v>0.10000000149011612</v>
      </c>
      <c r="AA526" s="153">
        <v>0</v>
      </c>
      <c r="AB526" s="177">
        <f t="shared" si="186"/>
        <v>90</v>
      </c>
      <c r="AC526" s="234">
        <v>210</v>
      </c>
      <c r="AD526" s="155">
        <v>0</v>
      </c>
      <c r="AE526" s="221">
        <f t="shared" si="190"/>
        <v>2.142857142857143E-3</v>
      </c>
      <c r="AF526" s="222">
        <v>5.0000000000000001E-3</v>
      </c>
      <c r="AG526" s="31">
        <v>0</v>
      </c>
      <c r="AH526" s="239">
        <f t="shared" si="187"/>
        <v>11</v>
      </c>
      <c r="AI526" s="240">
        <v>25</v>
      </c>
      <c r="AJ526" s="48">
        <v>0</v>
      </c>
      <c r="AK526" s="246">
        <v>6</v>
      </c>
      <c r="AL526" s="247">
        <v>14</v>
      </c>
      <c r="AM526" s="31" t="s">
        <v>35</v>
      </c>
      <c r="AN526" s="32" t="s">
        <v>35</v>
      </c>
      <c r="AO526" s="34" t="s">
        <v>35</v>
      </c>
      <c r="AP526" s="31" t="s">
        <v>35</v>
      </c>
      <c r="AQ526" s="32" t="s">
        <v>35</v>
      </c>
      <c r="AR526" s="34" t="s">
        <v>35</v>
      </c>
      <c r="AS526" s="90">
        <v>0.9707602339181286</v>
      </c>
      <c r="AT526" s="91">
        <v>1</v>
      </c>
      <c r="AU526" s="91">
        <v>1</v>
      </c>
      <c r="AV526" s="31">
        <v>0</v>
      </c>
      <c r="AW526" s="252">
        <v>149</v>
      </c>
      <c r="AX526" s="253">
        <v>299</v>
      </c>
      <c r="AY526" s="158">
        <v>0</v>
      </c>
      <c r="AZ526" s="176">
        <f t="shared" si="188"/>
        <v>2</v>
      </c>
      <c r="BA526" s="159">
        <v>4</v>
      </c>
      <c r="BB526" s="31">
        <v>0</v>
      </c>
      <c r="BC526" s="258">
        <v>1</v>
      </c>
      <c r="BD526" s="240">
        <v>3</v>
      </c>
      <c r="BE526" s="31" t="s">
        <v>35</v>
      </c>
      <c r="BF526" s="32" t="s">
        <v>35</v>
      </c>
      <c r="BG526" s="34" t="s">
        <v>35</v>
      </c>
      <c r="BH526" s="83">
        <f t="shared" si="183"/>
        <v>11</v>
      </c>
      <c r="BI526" s="84">
        <f t="shared" si="184"/>
        <v>11</v>
      </c>
      <c r="BK526" s="1">
        <v>1</v>
      </c>
    </row>
    <row r="527" spans="1:63" ht="20.100000000000001" customHeight="1" x14ac:dyDescent="0.25">
      <c r="A527" s="25">
        <v>1332</v>
      </c>
      <c r="B527" s="25">
        <v>200302</v>
      </c>
      <c r="C527" s="25" t="s">
        <v>639</v>
      </c>
      <c r="D527" s="25" t="s">
        <v>636</v>
      </c>
      <c r="E527" s="25" t="s">
        <v>647</v>
      </c>
      <c r="F527" s="26">
        <v>1</v>
      </c>
      <c r="G527" s="26">
        <v>2</v>
      </c>
      <c r="H527" s="100">
        <v>2</v>
      </c>
      <c r="I527" s="102" t="s">
        <v>794</v>
      </c>
      <c r="J527" s="101">
        <v>4</v>
      </c>
      <c r="K527" s="63">
        <v>0</v>
      </c>
      <c r="L527" s="64">
        <v>1</v>
      </c>
      <c r="M527" s="26">
        <v>8112</v>
      </c>
      <c r="N527" s="68">
        <v>53.29</v>
      </c>
      <c r="O527" s="103">
        <v>100</v>
      </c>
      <c r="P527" s="71">
        <v>0.42794759825327511</v>
      </c>
      <c r="Q527" s="72">
        <v>229</v>
      </c>
      <c r="R527" s="60">
        <f t="shared" si="189"/>
        <v>0.4600904428133426</v>
      </c>
      <c r="S527" s="108">
        <v>0.50294756889343262</v>
      </c>
      <c r="T527" s="163">
        <v>0</v>
      </c>
      <c r="U527" s="177">
        <f t="shared" si="185"/>
        <v>42</v>
      </c>
      <c r="V527" s="230">
        <v>97</v>
      </c>
      <c r="W527" s="188">
        <v>2.5575447570332483E-3</v>
      </c>
      <c r="X527" s="183">
        <v>391</v>
      </c>
      <c r="Y527" s="225">
        <f t="shared" si="182"/>
        <v>5.6128973818452513E-2</v>
      </c>
      <c r="Z527" s="184">
        <v>0.12755754590034485</v>
      </c>
      <c r="AA527" s="153">
        <v>0</v>
      </c>
      <c r="AB527" s="177">
        <f t="shared" si="186"/>
        <v>104</v>
      </c>
      <c r="AC527" s="234">
        <v>241</v>
      </c>
      <c r="AD527" s="155">
        <v>0</v>
      </c>
      <c r="AE527" s="221">
        <f t="shared" si="190"/>
        <v>2.142857142857143E-3</v>
      </c>
      <c r="AF527" s="222">
        <v>5.0000000000000001E-3</v>
      </c>
      <c r="AG527" s="31">
        <v>0</v>
      </c>
      <c r="AH527" s="239">
        <f t="shared" si="187"/>
        <v>11</v>
      </c>
      <c r="AI527" s="240">
        <v>25</v>
      </c>
      <c r="AJ527" s="48">
        <v>0</v>
      </c>
      <c r="AK527" s="246">
        <v>6</v>
      </c>
      <c r="AL527" s="247">
        <v>14</v>
      </c>
      <c r="AM527" s="31" t="s">
        <v>35</v>
      </c>
      <c r="AN527" s="32" t="s">
        <v>35</v>
      </c>
      <c r="AO527" s="34" t="s">
        <v>35</v>
      </c>
      <c r="AP527" s="31" t="s">
        <v>35</v>
      </c>
      <c r="AQ527" s="32" t="s">
        <v>35</v>
      </c>
      <c r="AR527" s="34" t="s">
        <v>35</v>
      </c>
      <c r="AS527" s="90">
        <v>0.93072289156626509</v>
      </c>
      <c r="AT527" s="91">
        <v>0.95</v>
      </c>
      <c r="AU527" s="91">
        <v>1</v>
      </c>
      <c r="AV527" s="31">
        <v>0</v>
      </c>
      <c r="AW527" s="252">
        <v>159</v>
      </c>
      <c r="AX527" s="253">
        <v>318</v>
      </c>
      <c r="AY527" s="158">
        <v>0</v>
      </c>
      <c r="AZ527" s="176">
        <f t="shared" si="188"/>
        <v>2</v>
      </c>
      <c r="BA527" s="159">
        <v>4</v>
      </c>
      <c r="BB527" s="31">
        <v>0</v>
      </c>
      <c r="BC527" s="258">
        <v>1</v>
      </c>
      <c r="BD527" s="240">
        <v>3</v>
      </c>
      <c r="BE527" s="31" t="s">
        <v>35</v>
      </c>
      <c r="BF527" s="32" t="s">
        <v>35</v>
      </c>
      <c r="BG527" s="34" t="s">
        <v>35</v>
      </c>
      <c r="BH527" s="83">
        <f t="shared" si="183"/>
        <v>11</v>
      </c>
      <c r="BI527" s="84">
        <f t="shared" si="184"/>
        <v>11</v>
      </c>
      <c r="BK527" s="1">
        <v>1</v>
      </c>
    </row>
    <row r="528" spans="1:63" ht="20.100000000000001" customHeight="1" x14ac:dyDescent="0.25">
      <c r="A528" s="25">
        <v>1335</v>
      </c>
      <c r="B528" s="25">
        <v>200305</v>
      </c>
      <c r="C528" s="25" t="s">
        <v>639</v>
      </c>
      <c r="D528" s="25" t="s">
        <v>636</v>
      </c>
      <c r="E528" s="25" t="s">
        <v>648</v>
      </c>
      <c r="F528" s="26">
        <v>1</v>
      </c>
      <c r="G528" s="26">
        <v>1</v>
      </c>
      <c r="H528" s="100">
        <v>1</v>
      </c>
      <c r="I528" s="102" t="s">
        <v>793</v>
      </c>
      <c r="J528" s="101">
        <v>3</v>
      </c>
      <c r="K528" s="63">
        <v>0</v>
      </c>
      <c r="L528" s="64">
        <v>0</v>
      </c>
      <c r="M528" s="26">
        <v>4631</v>
      </c>
      <c r="N528" s="68">
        <v>68.680000000000007</v>
      </c>
      <c r="O528" s="103">
        <v>100</v>
      </c>
      <c r="P528" s="71">
        <v>0.20863309352517986</v>
      </c>
      <c r="Q528" s="72">
        <v>139</v>
      </c>
      <c r="R528" s="60">
        <f t="shared" si="189"/>
        <v>0.23006167070593644</v>
      </c>
      <c r="S528" s="108">
        <v>0.25863310694694519</v>
      </c>
      <c r="T528" s="163">
        <v>0</v>
      </c>
      <c r="U528" s="177">
        <f t="shared" si="185"/>
        <v>26</v>
      </c>
      <c r="V528" s="230">
        <v>60</v>
      </c>
      <c r="W528" s="188">
        <v>0</v>
      </c>
      <c r="X528" s="183">
        <v>197</v>
      </c>
      <c r="Y528" s="225">
        <f t="shared" si="182"/>
        <v>4.2857143495764048E-2</v>
      </c>
      <c r="Z528" s="184">
        <v>0.10000000149011612</v>
      </c>
      <c r="AA528" s="153">
        <v>0</v>
      </c>
      <c r="AB528" s="177">
        <f t="shared" si="186"/>
        <v>63</v>
      </c>
      <c r="AC528" s="234">
        <v>145</v>
      </c>
      <c r="AD528" s="155">
        <v>0</v>
      </c>
      <c r="AE528" s="221">
        <f t="shared" si="190"/>
        <v>2.142857142857143E-3</v>
      </c>
      <c r="AF528" s="222">
        <v>5.0000000000000001E-3</v>
      </c>
      <c r="AG528" s="31">
        <v>0</v>
      </c>
      <c r="AH528" s="239">
        <f t="shared" si="187"/>
        <v>11</v>
      </c>
      <c r="AI528" s="240">
        <v>25</v>
      </c>
      <c r="AJ528" s="48">
        <v>0</v>
      </c>
      <c r="AK528" s="246">
        <v>6</v>
      </c>
      <c r="AL528" s="247">
        <v>14</v>
      </c>
      <c r="AM528" s="31" t="s">
        <v>35</v>
      </c>
      <c r="AN528" s="32" t="s">
        <v>35</v>
      </c>
      <c r="AO528" s="34" t="s">
        <v>35</v>
      </c>
      <c r="AP528" s="31" t="s">
        <v>35</v>
      </c>
      <c r="AQ528" s="32" t="s">
        <v>35</v>
      </c>
      <c r="AR528" s="34" t="s">
        <v>35</v>
      </c>
      <c r="AS528" s="90">
        <v>0.96794871794871795</v>
      </c>
      <c r="AT528" s="91">
        <v>1</v>
      </c>
      <c r="AU528" s="91">
        <v>1</v>
      </c>
      <c r="AV528" s="31">
        <v>0</v>
      </c>
      <c r="AW528" s="252">
        <v>146</v>
      </c>
      <c r="AX528" s="253">
        <v>292</v>
      </c>
      <c r="AY528" s="158">
        <v>0</v>
      </c>
      <c r="AZ528" s="176">
        <f t="shared" si="188"/>
        <v>2</v>
      </c>
      <c r="BA528" s="159">
        <v>4</v>
      </c>
      <c r="BB528" s="31">
        <v>0</v>
      </c>
      <c r="BC528" s="258">
        <v>1</v>
      </c>
      <c r="BD528" s="240">
        <v>3</v>
      </c>
      <c r="BE528" s="31" t="s">
        <v>35</v>
      </c>
      <c r="BF528" s="32" t="s">
        <v>35</v>
      </c>
      <c r="BG528" s="34" t="s">
        <v>35</v>
      </c>
      <c r="BH528" s="83">
        <f t="shared" si="183"/>
        <v>11</v>
      </c>
      <c r="BI528" s="84">
        <f t="shared" si="184"/>
        <v>11</v>
      </c>
      <c r="BK528" s="1">
        <v>1</v>
      </c>
    </row>
    <row r="529" spans="1:63" ht="20.100000000000001" customHeight="1" x14ac:dyDescent="0.25">
      <c r="A529" s="25">
        <v>1336</v>
      </c>
      <c r="B529" s="25">
        <v>200306</v>
      </c>
      <c r="C529" s="25" t="s">
        <v>639</v>
      </c>
      <c r="D529" s="25" t="s">
        <v>636</v>
      </c>
      <c r="E529" s="25" t="s">
        <v>649</v>
      </c>
      <c r="F529" s="26">
        <v>1</v>
      </c>
      <c r="G529" s="26">
        <v>1</v>
      </c>
      <c r="H529" s="100">
        <v>2</v>
      </c>
      <c r="I529" s="102" t="s">
        <v>794</v>
      </c>
      <c r="J529" s="101">
        <v>4</v>
      </c>
      <c r="K529" s="63">
        <v>0</v>
      </c>
      <c r="L529" s="64">
        <v>1</v>
      </c>
      <c r="M529" s="26">
        <v>8999</v>
      </c>
      <c r="N529" s="68">
        <v>60.57</v>
      </c>
      <c r="O529" s="103">
        <v>100</v>
      </c>
      <c r="P529" s="71">
        <v>0.34029850746268658</v>
      </c>
      <c r="Q529" s="72">
        <v>335</v>
      </c>
      <c r="R529" s="60">
        <f t="shared" si="189"/>
        <v>0.37244137062955257</v>
      </c>
      <c r="S529" s="108">
        <v>0.41529852151870728</v>
      </c>
      <c r="T529" s="163">
        <v>0</v>
      </c>
      <c r="U529" s="177">
        <f t="shared" si="185"/>
        <v>72</v>
      </c>
      <c r="V529" s="230">
        <v>168</v>
      </c>
      <c r="W529" s="188">
        <v>3.3264033264033266E-2</v>
      </c>
      <c r="X529" s="183">
        <v>481</v>
      </c>
      <c r="Y529" s="225">
        <f t="shared" si="182"/>
        <v>8.6835458741932978E-2</v>
      </c>
      <c r="Z529" s="184">
        <v>0.15826402604579926</v>
      </c>
      <c r="AA529" s="153">
        <v>0</v>
      </c>
      <c r="AB529" s="177">
        <f t="shared" si="186"/>
        <v>137</v>
      </c>
      <c r="AC529" s="234">
        <v>319</v>
      </c>
      <c r="AD529" s="155">
        <v>0</v>
      </c>
      <c r="AE529" s="221">
        <f t="shared" si="190"/>
        <v>2.142857142857143E-3</v>
      </c>
      <c r="AF529" s="222">
        <v>5.0000000000000001E-3</v>
      </c>
      <c r="AG529" s="31">
        <v>0</v>
      </c>
      <c r="AH529" s="239">
        <f t="shared" si="187"/>
        <v>11</v>
      </c>
      <c r="AI529" s="240">
        <v>25</v>
      </c>
      <c r="AJ529" s="48">
        <v>0</v>
      </c>
      <c r="AK529" s="246">
        <v>6</v>
      </c>
      <c r="AL529" s="247">
        <v>14</v>
      </c>
      <c r="AM529" s="31" t="s">
        <v>35</v>
      </c>
      <c r="AN529" s="32" t="s">
        <v>35</v>
      </c>
      <c r="AO529" s="34" t="s">
        <v>35</v>
      </c>
      <c r="AP529" s="31" t="s">
        <v>35</v>
      </c>
      <c r="AQ529" s="32" t="s">
        <v>35</v>
      </c>
      <c r="AR529" s="34" t="s">
        <v>35</v>
      </c>
      <c r="AS529" s="90">
        <v>0.67870036101083031</v>
      </c>
      <c r="AT529" s="91">
        <v>0.8</v>
      </c>
      <c r="AU529" s="91">
        <v>0.9</v>
      </c>
      <c r="AV529" s="31">
        <v>0</v>
      </c>
      <c r="AW529" s="252">
        <v>197</v>
      </c>
      <c r="AX529" s="253">
        <v>394</v>
      </c>
      <c r="AY529" s="158">
        <v>0</v>
      </c>
      <c r="AZ529" s="176">
        <f t="shared" si="188"/>
        <v>1</v>
      </c>
      <c r="BA529" s="159">
        <v>3</v>
      </c>
      <c r="BB529" s="31">
        <v>0</v>
      </c>
      <c r="BC529" s="258">
        <v>1</v>
      </c>
      <c r="BD529" s="240">
        <v>3</v>
      </c>
      <c r="BE529" s="31" t="s">
        <v>35</v>
      </c>
      <c r="BF529" s="32" t="s">
        <v>35</v>
      </c>
      <c r="BG529" s="34" t="s">
        <v>35</v>
      </c>
      <c r="BH529" s="83">
        <f t="shared" si="183"/>
        <v>11</v>
      </c>
      <c r="BI529" s="84">
        <f t="shared" si="184"/>
        <v>11</v>
      </c>
      <c r="BK529" s="1">
        <v>1</v>
      </c>
    </row>
    <row r="530" spans="1:63" ht="20.100000000000001" customHeight="1" x14ac:dyDescent="0.25">
      <c r="A530" s="25">
        <v>1341</v>
      </c>
      <c r="B530" s="25">
        <v>200403</v>
      </c>
      <c r="C530" s="25" t="s">
        <v>639</v>
      </c>
      <c r="D530" s="25" t="s">
        <v>650</v>
      </c>
      <c r="E530" s="25" t="s">
        <v>651</v>
      </c>
      <c r="F530" s="26">
        <v>1</v>
      </c>
      <c r="G530" s="26">
        <v>2</v>
      </c>
      <c r="H530" s="100">
        <v>2</v>
      </c>
      <c r="I530" s="102" t="s">
        <v>794</v>
      </c>
      <c r="J530" s="101">
        <v>4</v>
      </c>
      <c r="K530" s="63">
        <v>0</v>
      </c>
      <c r="L530" s="64">
        <v>1</v>
      </c>
      <c r="M530" s="26">
        <v>9121</v>
      </c>
      <c r="N530" s="68">
        <v>59.6</v>
      </c>
      <c r="O530" s="103">
        <v>100</v>
      </c>
      <c r="P530" s="71">
        <v>0.24060150375939848</v>
      </c>
      <c r="Q530" s="72">
        <v>266</v>
      </c>
      <c r="R530" s="60">
        <f t="shared" si="189"/>
        <v>0.27274435838618416</v>
      </c>
      <c r="S530" s="108">
        <v>0.31560149788856506</v>
      </c>
      <c r="T530" s="163">
        <v>0</v>
      </c>
      <c r="U530" s="177">
        <f t="shared" si="185"/>
        <v>47</v>
      </c>
      <c r="V530" s="230">
        <v>108</v>
      </c>
      <c r="W530" s="188">
        <v>0.34708737864077671</v>
      </c>
      <c r="X530" s="183">
        <v>412</v>
      </c>
      <c r="Y530" s="225">
        <f t="shared" si="182"/>
        <v>0.40065880919627112</v>
      </c>
      <c r="Z530" s="184">
        <v>0.47208738327026367</v>
      </c>
      <c r="AA530" s="153">
        <v>0</v>
      </c>
      <c r="AB530" s="177">
        <f t="shared" si="186"/>
        <v>129</v>
      </c>
      <c r="AC530" s="234">
        <v>299</v>
      </c>
      <c r="AD530" s="155">
        <v>0</v>
      </c>
      <c r="AE530" s="221">
        <f t="shared" si="190"/>
        <v>2.142857142857143E-3</v>
      </c>
      <c r="AF530" s="222">
        <v>5.0000000000000001E-3</v>
      </c>
      <c r="AG530" s="31">
        <v>0</v>
      </c>
      <c r="AH530" s="239">
        <f t="shared" si="187"/>
        <v>11</v>
      </c>
      <c r="AI530" s="240">
        <v>25</v>
      </c>
      <c r="AJ530" s="48">
        <v>0</v>
      </c>
      <c r="AK530" s="246">
        <v>6</v>
      </c>
      <c r="AL530" s="247">
        <v>14</v>
      </c>
      <c r="AM530" s="31" t="s">
        <v>35</v>
      </c>
      <c r="AN530" s="32" t="s">
        <v>35</v>
      </c>
      <c r="AO530" s="34" t="s">
        <v>35</v>
      </c>
      <c r="AP530" s="31" t="s">
        <v>35</v>
      </c>
      <c r="AQ530" s="32" t="s">
        <v>35</v>
      </c>
      <c r="AR530" s="34" t="s">
        <v>35</v>
      </c>
      <c r="AS530" s="90">
        <v>0.84931506849315064</v>
      </c>
      <c r="AT530" s="91">
        <v>0.9</v>
      </c>
      <c r="AU530" s="91">
        <v>0.95</v>
      </c>
      <c r="AV530" s="31">
        <v>0</v>
      </c>
      <c r="AW530" s="252">
        <v>242</v>
      </c>
      <c r="AX530" s="253">
        <v>484</v>
      </c>
      <c r="AY530" s="158">
        <v>0</v>
      </c>
      <c r="AZ530" s="176">
        <f t="shared" si="188"/>
        <v>2</v>
      </c>
      <c r="BA530" s="159">
        <v>5</v>
      </c>
      <c r="BB530" s="31">
        <v>0</v>
      </c>
      <c r="BC530" s="258">
        <v>1</v>
      </c>
      <c r="BD530" s="240">
        <v>3</v>
      </c>
      <c r="BE530" s="31" t="s">
        <v>35</v>
      </c>
      <c r="BF530" s="32" t="s">
        <v>35</v>
      </c>
      <c r="BG530" s="34" t="s">
        <v>35</v>
      </c>
      <c r="BH530" s="83">
        <f t="shared" si="183"/>
        <v>11</v>
      </c>
      <c r="BI530" s="84">
        <f t="shared" si="184"/>
        <v>11</v>
      </c>
      <c r="BK530" s="1">
        <v>1</v>
      </c>
    </row>
    <row r="531" spans="1:63" ht="20.100000000000001" customHeight="1" x14ac:dyDescent="0.25">
      <c r="A531" s="25">
        <v>1342</v>
      </c>
      <c r="B531" s="25">
        <v>200404</v>
      </c>
      <c r="C531" s="25" t="s">
        <v>639</v>
      </c>
      <c r="D531" s="25" t="s">
        <v>650</v>
      </c>
      <c r="E531" s="25" t="s">
        <v>652</v>
      </c>
      <c r="F531" s="26">
        <v>1</v>
      </c>
      <c r="G531" s="26">
        <v>1</v>
      </c>
      <c r="H531" s="100">
        <v>4</v>
      </c>
      <c r="I531" s="102" t="s">
        <v>795</v>
      </c>
      <c r="J531" s="101">
        <v>4</v>
      </c>
      <c r="K531" s="63">
        <v>1</v>
      </c>
      <c r="L531" s="64">
        <v>1</v>
      </c>
      <c r="M531" s="26">
        <v>12815</v>
      </c>
      <c r="N531" s="68">
        <v>63.95</v>
      </c>
      <c r="O531" s="103">
        <v>53.656914893617028</v>
      </c>
      <c r="P531" s="71">
        <v>0.76114649681528668</v>
      </c>
      <c r="Q531" s="72">
        <v>628</v>
      </c>
      <c r="R531" s="60">
        <f t="shared" si="189"/>
        <v>0.81471792066824011</v>
      </c>
      <c r="S531" s="108">
        <v>0.88614648580551147</v>
      </c>
      <c r="T531" s="163">
        <v>0</v>
      </c>
      <c r="U531" s="177">
        <f t="shared" si="185"/>
        <v>124</v>
      </c>
      <c r="V531" s="230">
        <v>289</v>
      </c>
      <c r="W531" s="188">
        <v>0</v>
      </c>
      <c r="X531" s="183">
        <v>868</v>
      </c>
      <c r="Y531" s="225">
        <f t="shared" si="182"/>
        <v>7.4999998722757616E-2</v>
      </c>
      <c r="Z531" s="184">
        <v>0.17499999701976776</v>
      </c>
      <c r="AA531" s="153">
        <v>0</v>
      </c>
      <c r="AB531" s="177">
        <f t="shared" si="186"/>
        <v>179</v>
      </c>
      <c r="AC531" s="234">
        <v>417</v>
      </c>
      <c r="AD531" s="155">
        <v>0</v>
      </c>
      <c r="AE531" s="221">
        <f t="shared" si="190"/>
        <v>2.142857142857143E-3</v>
      </c>
      <c r="AF531" s="222">
        <v>5.0000000000000001E-3</v>
      </c>
      <c r="AG531" s="31">
        <v>0</v>
      </c>
      <c r="AH531" s="239">
        <f t="shared" si="187"/>
        <v>15</v>
      </c>
      <c r="AI531" s="240">
        <v>35</v>
      </c>
      <c r="AJ531" s="48">
        <v>0</v>
      </c>
      <c r="AK531" s="246">
        <v>6</v>
      </c>
      <c r="AL531" s="247">
        <v>14</v>
      </c>
      <c r="AM531" s="31" t="s">
        <v>35</v>
      </c>
      <c r="AN531" s="32" t="s">
        <v>35</v>
      </c>
      <c r="AO531" s="34" t="s">
        <v>35</v>
      </c>
      <c r="AP531" s="31" t="s">
        <v>35</v>
      </c>
      <c r="AQ531" s="32" t="s">
        <v>35</v>
      </c>
      <c r="AR531" s="34" t="s">
        <v>35</v>
      </c>
      <c r="AS531" s="90">
        <v>0.85553047404063209</v>
      </c>
      <c r="AT531" s="91">
        <v>0.9</v>
      </c>
      <c r="AU531" s="91">
        <v>0.95</v>
      </c>
      <c r="AV531" s="31">
        <v>0</v>
      </c>
      <c r="AW531" s="252">
        <v>395</v>
      </c>
      <c r="AX531" s="253">
        <v>791</v>
      </c>
      <c r="AY531" s="158">
        <v>0</v>
      </c>
      <c r="AZ531" s="176">
        <f t="shared" si="188"/>
        <v>0</v>
      </c>
      <c r="BA531" s="159">
        <v>1</v>
      </c>
      <c r="BB531" s="31">
        <v>0</v>
      </c>
      <c r="BC531" s="258">
        <v>1</v>
      </c>
      <c r="BD531" s="240">
        <v>3</v>
      </c>
      <c r="BE531" s="31" t="s">
        <v>35</v>
      </c>
      <c r="BF531" s="32" t="s">
        <v>35</v>
      </c>
      <c r="BG531" s="34" t="s">
        <v>35</v>
      </c>
      <c r="BH531" s="83">
        <f t="shared" si="183"/>
        <v>10</v>
      </c>
      <c r="BI531" s="84">
        <f t="shared" si="184"/>
        <v>11</v>
      </c>
      <c r="BK531" s="1">
        <v>1</v>
      </c>
    </row>
    <row r="532" spans="1:63" ht="20.100000000000001" customHeight="1" x14ac:dyDescent="0.25">
      <c r="A532" s="25">
        <v>1345</v>
      </c>
      <c r="B532" s="25">
        <v>200407</v>
      </c>
      <c r="C532" s="25" t="s">
        <v>639</v>
      </c>
      <c r="D532" s="25" t="s">
        <v>650</v>
      </c>
      <c r="E532" s="25" t="s">
        <v>653</v>
      </c>
      <c r="F532" s="26">
        <v>1</v>
      </c>
      <c r="G532" s="26">
        <v>1</v>
      </c>
      <c r="H532" s="100">
        <v>4</v>
      </c>
      <c r="I532" s="102" t="s">
        <v>795</v>
      </c>
      <c r="J532" s="101">
        <v>3</v>
      </c>
      <c r="K532" s="63">
        <v>0</v>
      </c>
      <c r="L532" s="64">
        <v>0</v>
      </c>
      <c r="M532" s="26">
        <v>6696</v>
      </c>
      <c r="N532" s="68">
        <v>67.569999999999993</v>
      </c>
      <c r="O532" s="103">
        <v>66.099071207430342</v>
      </c>
      <c r="P532" s="71">
        <v>0.55309734513274333</v>
      </c>
      <c r="Q532" s="72">
        <v>226</v>
      </c>
      <c r="R532" s="60">
        <f t="shared" si="189"/>
        <v>0.60666878319871709</v>
      </c>
      <c r="S532" s="108">
        <v>0.67809736728668213</v>
      </c>
      <c r="T532" s="163">
        <v>0</v>
      </c>
      <c r="U532" s="177">
        <f t="shared" si="185"/>
        <v>32</v>
      </c>
      <c r="V532" s="230">
        <v>74</v>
      </c>
      <c r="W532" s="188">
        <v>0</v>
      </c>
      <c r="X532" s="183">
        <v>297</v>
      </c>
      <c r="Y532" s="225">
        <f t="shared" ref="Y532:Y548" si="191">((Z532-W532)*3/7)+W532</f>
        <v>7.4999998722757616E-2</v>
      </c>
      <c r="Z532" s="184">
        <v>0.17499999701976776</v>
      </c>
      <c r="AA532" s="152">
        <v>0</v>
      </c>
      <c r="AB532" s="177">
        <f t="shared" si="186"/>
        <v>87</v>
      </c>
      <c r="AC532" s="234">
        <v>203</v>
      </c>
      <c r="AD532" s="155">
        <v>0</v>
      </c>
      <c r="AE532" s="221">
        <f t="shared" si="190"/>
        <v>2.142857142857143E-3</v>
      </c>
      <c r="AF532" s="222">
        <v>5.0000000000000001E-3</v>
      </c>
      <c r="AG532" s="31">
        <v>0</v>
      </c>
      <c r="AH532" s="239">
        <f t="shared" si="187"/>
        <v>11</v>
      </c>
      <c r="AI532" s="240">
        <v>25</v>
      </c>
      <c r="AJ532" s="48">
        <v>0</v>
      </c>
      <c r="AK532" s="246">
        <v>6</v>
      </c>
      <c r="AL532" s="247">
        <v>14</v>
      </c>
      <c r="AM532" s="31" t="s">
        <v>35</v>
      </c>
      <c r="AN532" s="32" t="s">
        <v>35</v>
      </c>
      <c r="AO532" s="34" t="s">
        <v>35</v>
      </c>
      <c r="AP532" s="31" t="s">
        <v>35</v>
      </c>
      <c r="AQ532" s="32" t="s">
        <v>35</v>
      </c>
      <c r="AR532" s="34" t="s">
        <v>35</v>
      </c>
      <c r="AS532" s="90">
        <v>0.94676806083650189</v>
      </c>
      <c r="AT532" s="91">
        <v>0.95</v>
      </c>
      <c r="AU532" s="91">
        <v>1</v>
      </c>
      <c r="AV532" s="31">
        <v>0</v>
      </c>
      <c r="AW532" s="252">
        <v>243</v>
      </c>
      <c r="AX532" s="253">
        <v>487</v>
      </c>
      <c r="AY532" s="158">
        <v>0</v>
      </c>
      <c r="AZ532" s="176">
        <f t="shared" si="188"/>
        <v>1</v>
      </c>
      <c r="BA532" s="159">
        <v>2</v>
      </c>
      <c r="BB532" s="31">
        <v>0</v>
      </c>
      <c r="BC532" s="258">
        <v>1</v>
      </c>
      <c r="BD532" s="240">
        <v>3</v>
      </c>
      <c r="BE532" s="31" t="s">
        <v>35</v>
      </c>
      <c r="BF532" s="32" t="s">
        <v>35</v>
      </c>
      <c r="BG532" s="34" t="s">
        <v>35</v>
      </c>
      <c r="BH532" s="83">
        <f t="shared" ref="BH532:BH548" si="192">COUNTIF(AZ532,"&gt;0")+COUNTIF(R532,"&gt;0")+COUNTIF(U532,"&gt;0")+COUNTIF(Y532,"&gt;0")+COUNTIF(AB532,"&gt;0")+COUNTIF(AE532,"&gt;0")+COUNTIF(AH532,"&gt;0")+COUNTIF(AK532,"&gt;0")+COUNTIF(AT532,"&gt;0")+COUNTIF(AW532,"&gt;0")+COUNTIF(AN532,"&gt;0")+COUNTIF(AQ532,"&gt;0")+COUNTIF(BC532,"&gt;0")+COUNTIF(BF532,"&gt;0")</f>
        <v>11</v>
      </c>
      <c r="BI532" s="84">
        <f t="shared" ref="BI532:BI548" si="193">COUNTIF(BA532,"&gt;0")+COUNTIF(S532,"&gt;0")+COUNTIF(V532,"&gt;0")+COUNTIF(Z532,"&gt;0")+COUNTIF(AC532,"&gt;0")+COUNTIF(AF532,"&gt;0")+COUNTIF(AI532,"&gt;0")+COUNTIF(AL532,"&gt;0")+COUNTIF(AU532,"&gt;0")+COUNTIF(AX532,"&gt;0")+COUNTIF(AO532,"&gt;0")+COUNTIF(AR532,"&gt;0")+COUNTIF(BD532,"&gt;0")+COUNTIF(BG532,"&gt;0")</f>
        <v>11</v>
      </c>
      <c r="BK532" s="1">
        <v>1</v>
      </c>
    </row>
    <row r="533" spans="1:63" ht="20.100000000000001" customHeight="1" x14ac:dyDescent="0.25">
      <c r="A533" s="25">
        <v>1350</v>
      </c>
      <c r="B533" s="25">
        <v>200502</v>
      </c>
      <c r="C533" s="25" t="s">
        <v>639</v>
      </c>
      <c r="D533" s="25" t="s">
        <v>654</v>
      </c>
      <c r="E533" s="25" t="s">
        <v>655</v>
      </c>
      <c r="F533" s="26">
        <v>2</v>
      </c>
      <c r="G533" s="26">
        <v>3</v>
      </c>
      <c r="H533" s="100">
        <v>5</v>
      </c>
      <c r="I533" s="102" t="s">
        <v>797</v>
      </c>
      <c r="J533" s="101">
        <v>1</v>
      </c>
      <c r="K533" s="63">
        <v>0</v>
      </c>
      <c r="L533" s="64">
        <v>0</v>
      </c>
      <c r="M533" s="26">
        <v>2318</v>
      </c>
      <c r="N533" s="68">
        <v>36.33</v>
      </c>
      <c r="O533" s="103">
        <v>100</v>
      </c>
      <c r="P533" s="71">
        <v>0.69696969696969702</v>
      </c>
      <c r="Q533" s="72">
        <v>99</v>
      </c>
      <c r="R533" s="60">
        <f t="shared" ref="R533:R549" si="194">((S533-P533)*3/7)+P533</f>
        <v>0.76125542271188851</v>
      </c>
      <c r="S533" s="108">
        <v>0.84696972370147705</v>
      </c>
      <c r="T533" s="163">
        <v>0</v>
      </c>
      <c r="U533" s="177">
        <f t="shared" ref="U533:U549" si="195">ROUNDUP(((V533-T533)*3/7)+T533,0)</f>
        <v>18</v>
      </c>
      <c r="V533" s="230">
        <v>42</v>
      </c>
      <c r="W533" s="188">
        <v>0</v>
      </c>
      <c r="X533" s="183">
        <v>98</v>
      </c>
      <c r="Y533" s="225">
        <f t="shared" si="191"/>
        <v>8.5714286991528096E-2</v>
      </c>
      <c r="Z533" s="184">
        <v>0.20000000298023224</v>
      </c>
      <c r="AA533" s="152">
        <v>0</v>
      </c>
      <c r="AB533" s="177">
        <f t="shared" ref="AB533:AB549" si="196">ROUNDUP(((AC533-AA533)*3/7)+AA533,0)</f>
        <v>25</v>
      </c>
      <c r="AC533" s="234">
        <v>58</v>
      </c>
      <c r="AD533" s="31" t="s">
        <v>35</v>
      </c>
      <c r="AE533" s="32" t="s">
        <v>35</v>
      </c>
      <c r="AF533" s="34" t="s">
        <v>35</v>
      </c>
      <c r="AG533" s="31">
        <v>0</v>
      </c>
      <c r="AH533" s="239">
        <f t="shared" ref="AH533:AH549" si="197">ROUNDUP(((AI533-AG533)*3/7)+AG533,0)</f>
        <v>7</v>
      </c>
      <c r="AI533" s="240">
        <v>15</v>
      </c>
      <c r="AJ533" s="48">
        <v>0</v>
      </c>
      <c r="AK533" s="246">
        <v>2</v>
      </c>
      <c r="AL533" s="247">
        <v>10</v>
      </c>
      <c r="AM533" s="31" t="s">
        <v>35</v>
      </c>
      <c r="AN533" s="32" t="s">
        <v>35</v>
      </c>
      <c r="AO533" s="34" t="s">
        <v>35</v>
      </c>
      <c r="AP533" s="31" t="s">
        <v>35</v>
      </c>
      <c r="AQ533" s="32" t="s">
        <v>35</v>
      </c>
      <c r="AR533" s="34" t="s">
        <v>35</v>
      </c>
      <c r="AS533" s="90">
        <v>0.79365079365079361</v>
      </c>
      <c r="AT533" s="91">
        <v>0.8</v>
      </c>
      <c r="AU533" s="91">
        <v>0.9</v>
      </c>
      <c r="AV533" s="31">
        <v>0</v>
      </c>
      <c r="AW533" s="252">
        <v>110</v>
      </c>
      <c r="AX533" s="253">
        <v>221</v>
      </c>
      <c r="AY533" s="158" t="s">
        <v>35</v>
      </c>
      <c r="AZ533" s="223" t="str">
        <f t="shared" ref="AZ533:AZ549" si="198">IFERROR(ROUND(((BA533-AY533)*3/7)+AY533,0),"No corresponde")</f>
        <v>No corresponde</v>
      </c>
      <c r="BA533" s="159" t="s">
        <v>35</v>
      </c>
      <c r="BB533" s="31">
        <v>0</v>
      </c>
      <c r="BC533" s="258">
        <v>1</v>
      </c>
      <c r="BD533" s="240">
        <v>3</v>
      </c>
      <c r="BE533" s="31" t="s">
        <v>35</v>
      </c>
      <c r="BF533" s="32" t="s">
        <v>35</v>
      </c>
      <c r="BG533" s="34" t="s">
        <v>35</v>
      </c>
      <c r="BH533" s="83">
        <f t="shared" si="192"/>
        <v>9</v>
      </c>
      <c r="BI533" s="84">
        <f t="shared" si="193"/>
        <v>9</v>
      </c>
      <c r="BK533" s="1">
        <v>1</v>
      </c>
    </row>
    <row r="534" spans="1:63" ht="20.100000000000001" customHeight="1" x14ac:dyDescent="0.25">
      <c r="A534" s="25">
        <v>1352</v>
      </c>
      <c r="B534" s="25">
        <v>200505</v>
      </c>
      <c r="C534" s="25" t="s">
        <v>639</v>
      </c>
      <c r="D534" s="25" t="s">
        <v>654</v>
      </c>
      <c r="E534" s="25" t="s">
        <v>656</v>
      </c>
      <c r="F534" s="26">
        <v>2</v>
      </c>
      <c r="G534" s="26">
        <v>3</v>
      </c>
      <c r="H534" s="100">
        <v>6</v>
      </c>
      <c r="I534" s="102" t="s">
        <v>798</v>
      </c>
      <c r="J534" s="101">
        <v>1</v>
      </c>
      <c r="K534" s="63">
        <v>0</v>
      </c>
      <c r="L534" s="64">
        <v>0</v>
      </c>
      <c r="M534" s="26">
        <v>11831</v>
      </c>
      <c r="N534" s="68">
        <v>24.69</v>
      </c>
      <c r="O534" s="103">
        <v>32.194121667805881</v>
      </c>
      <c r="P534" s="71">
        <v>0.78073770491803274</v>
      </c>
      <c r="Q534" s="72">
        <v>488</v>
      </c>
      <c r="R534" s="60">
        <f t="shared" si="194"/>
        <v>0.85573770709562635</v>
      </c>
      <c r="S534" s="108">
        <v>0.95573770999908447</v>
      </c>
      <c r="T534" s="163">
        <v>0</v>
      </c>
      <c r="U534" s="177">
        <f t="shared" si="195"/>
        <v>83</v>
      </c>
      <c r="V534" s="230">
        <v>193</v>
      </c>
      <c r="W534" s="188">
        <v>0</v>
      </c>
      <c r="X534" s="183">
        <v>504</v>
      </c>
      <c r="Y534" s="225">
        <f t="shared" si="191"/>
        <v>9.6428568874086656E-2</v>
      </c>
      <c r="Z534" s="184">
        <v>0.22499999403953552</v>
      </c>
      <c r="AA534" s="153">
        <v>0</v>
      </c>
      <c r="AB534" s="177">
        <f t="shared" si="196"/>
        <v>162</v>
      </c>
      <c r="AC534" s="234">
        <v>378</v>
      </c>
      <c r="AD534" s="31" t="s">
        <v>35</v>
      </c>
      <c r="AE534" s="32" t="s">
        <v>35</v>
      </c>
      <c r="AF534" s="34" t="s">
        <v>35</v>
      </c>
      <c r="AG534" s="31">
        <v>0</v>
      </c>
      <c r="AH534" s="239">
        <f t="shared" si="197"/>
        <v>11</v>
      </c>
      <c r="AI534" s="240">
        <v>25</v>
      </c>
      <c r="AJ534" s="48">
        <v>0</v>
      </c>
      <c r="AK534" s="246">
        <v>2</v>
      </c>
      <c r="AL534" s="247">
        <v>10</v>
      </c>
      <c r="AM534" s="31" t="s">
        <v>35</v>
      </c>
      <c r="AN534" s="32" t="s">
        <v>35</v>
      </c>
      <c r="AO534" s="34" t="s">
        <v>35</v>
      </c>
      <c r="AP534" s="31" t="s">
        <v>35</v>
      </c>
      <c r="AQ534" s="32" t="s">
        <v>35</v>
      </c>
      <c r="AR534" s="34" t="s">
        <v>35</v>
      </c>
      <c r="AS534" s="90">
        <v>0.95142378559463991</v>
      </c>
      <c r="AT534" s="91">
        <v>1</v>
      </c>
      <c r="AU534" s="91">
        <v>1</v>
      </c>
      <c r="AV534" s="31">
        <v>0</v>
      </c>
      <c r="AW534" s="252">
        <v>251</v>
      </c>
      <c r="AX534" s="253">
        <v>503</v>
      </c>
      <c r="AY534" s="158">
        <v>0</v>
      </c>
      <c r="AZ534" s="176">
        <f t="shared" si="198"/>
        <v>0</v>
      </c>
      <c r="BA534" s="159">
        <v>1</v>
      </c>
      <c r="BB534" s="31">
        <v>0</v>
      </c>
      <c r="BC534" s="258">
        <v>1</v>
      </c>
      <c r="BD534" s="240">
        <v>3</v>
      </c>
      <c r="BE534" s="31" t="s">
        <v>35</v>
      </c>
      <c r="BF534" s="32" t="s">
        <v>35</v>
      </c>
      <c r="BG534" s="34" t="s">
        <v>35</v>
      </c>
      <c r="BH534" s="83">
        <f t="shared" si="192"/>
        <v>9</v>
      </c>
      <c r="BI534" s="84">
        <f t="shared" si="193"/>
        <v>10</v>
      </c>
      <c r="BK534" s="1">
        <v>1</v>
      </c>
    </row>
    <row r="535" spans="1:63" ht="20.100000000000001" customHeight="1" x14ac:dyDescent="0.25">
      <c r="A535" s="25">
        <v>1353</v>
      </c>
      <c r="B535" s="25">
        <v>200506</v>
      </c>
      <c r="C535" s="25" t="s">
        <v>639</v>
      </c>
      <c r="D535" s="25" t="s">
        <v>654</v>
      </c>
      <c r="E535" s="25" t="s">
        <v>657</v>
      </c>
      <c r="F535" s="26">
        <v>1</v>
      </c>
      <c r="G535" s="26">
        <v>1</v>
      </c>
      <c r="H535" s="100">
        <v>4</v>
      </c>
      <c r="I535" s="102" t="s">
        <v>795</v>
      </c>
      <c r="J535" s="101">
        <v>1</v>
      </c>
      <c r="K535" s="63">
        <v>0</v>
      </c>
      <c r="L535" s="64">
        <v>0</v>
      </c>
      <c r="M535" s="26">
        <v>4597</v>
      </c>
      <c r="N535" s="68">
        <v>61.41</v>
      </c>
      <c r="O535" s="103">
        <v>29.593495934959353</v>
      </c>
      <c r="P535" s="71">
        <v>0.73493975903614461</v>
      </c>
      <c r="Q535" s="72">
        <v>166</v>
      </c>
      <c r="R535" s="60">
        <f t="shared" si="194"/>
        <v>0.78851118545318843</v>
      </c>
      <c r="S535" s="108">
        <v>0.85993975400924683</v>
      </c>
      <c r="T535" s="163">
        <v>0</v>
      </c>
      <c r="U535" s="177">
        <f t="shared" si="195"/>
        <v>28</v>
      </c>
      <c r="V535" s="230">
        <v>65</v>
      </c>
      <c r="W535" s="188">
        <v>0</v>
      </c>
      <c r="X535" s="183">
        <v>194</v>
      </c>
      <c r="Y535" s="225">
        <f t="shared" si="191"/>
        <v>7.4999998722757616E-2</v>
      </c>
      <c r="Z535" s="184">
        <v>0.17499999701976776</v>
      </c>
      <c r="AA535" s="153">
        <v>0</v>
      </c>
      <c r="AB535" s="177">
        <f t="shared" si="196"/>
        <v>55</v>
      </c>
      <c r="AC535" s="234">
        <v>128</v>
      </c>
      <c r="AD535" s="155">
        <v>0</v>
      </c>
      <c r="AE535" s="221">
        <f t="shared" ref="AE535:AE549" si="199">((AF535-AD535)*3/7)+AD535</f>
        <v>2.142857142857143E-3</v>
      </c>
      <c r="AF535" s="222">
        <v>5.0000000000000001E-3</v>
      </c>
      <c r="AG535" s="31">
        <v>0</v>
      </c>
      <c r="AH535" s="239">
        <f t="shared" si="197"/>
        <v>11</v>
      </c>
      <c r="AI535" s="240">
        <v>25</v>
      </c>
      <c r="AJ535" s="48">
        <v>0</v>
      </c>
      <c r="AK535" s="246">
        <v>2</v>
      </c>
      <c r="AL535" s="247">
        <v>10</v>
      </c>
      <c r="AM535" s="31" t="s">
        <v>35</v>
      </c>
      <c r="AN535" s="32" t="s">
        <v>35</v>
      </c>
      <c r="AO535" s="34" t="s">
        <v>35</v>
      </c>
      <c r="AP535" s="31" t="s">
        <v>35</v>
      </c>
      <c r="AQ535" s="32" t="s">
        <v>35</v>
      </c>
      <c r="AR535" s="34" t="s">
        <v>35</v>
      </c>
      <c r="AS535" s="90">
        <v>0.82403433476394849</v>
      </c>
      <c r="AT535" s="91">
        <v>0.9</v>
      </c>
      <c r="AU535" s="91">
        <v>0.95</v>
      </c>
      <c r="AV535" s="31">
        <v>0</v>
      </c>
      <c r="AW535" s="252">
        <v>173</v>
      </c>
      <c r="AX535" s="253">
        <v>347</v>
      </c>
      <c r="AY535" s="158" t="s">
        <v>35</v>
      </c>
      <c r="AZ535" s="223" t="str">
        <f t="shared" si="198"/>
        <v>No corresponde</v>
      </c>
      <c r="BA535" s="159" t="s">
        <v>35</v>
      </c>
      <c r="BB535" s="31">
        <v>0</v>
      </c>
      <c r="BC535" s="258">
        <v>1</v>
      </c>
      <c r="BD535" s="240">
        <v>3</v>
      </c>
      <c r="BE535" s="31" t="s">
        <v>35</v>
      </c>
      <c r="BF535" s="32" t="s">
        <v>35</v>
      </c>
      <c r="BG535" s="34" t="s">
        <v>35</v>
      </c>
      <c r="BH535" s="83">
        <f t="shared" si="192"/>
        <v>10</v>
      </c>
      <c r="BI535" s="84">
        <f t="shared" si="193"/>
        <v>10</v>
      </c>
      <c r="BK535" s="1">
        <v>1</v>
      </c>
    </row>
    <row r="536" spans="1:63" ht="20.100000000000001" customHeight="1" x14ac:dyDescent="0.25">
      <c r="A536" s="25">
        <v>1354</v>
      </c>
      <c r="B536" s="25">
        <v>200507</v>
      </c>
      <c r="C536" s="25" t="s">
        <v>639</v>
      </c>
      <c r="D536" s="25" t="s">
        <v>654</v>
      </c>
      <c r="E536" s="25" t="s">
        <v>658</v>
      </c>
      <c r="F536" s="26">
        <v>1</v>
      </c>
      <c r="G536" s="26">
        <v>2</v>
      </c>
      <c r="H536" s="100">
        <v>4</v>
      </c>
      <c r="I536" s="102" t="s">
        <v>795</v>
      </c>
      <c r="J536" s="101">
        <v>3</v>
      </c>
      <c r="K536" s="63">
        <v>0</v>
      </c>
      <c r="L536" s="64">
        <v>0</v>
      </c>
      <c r="M536" s="26">
        <v>4864</v>
      </c>
      <c r="N536" s="68">
        <v>53.69</v>
      </c>
      <c r="O536" s="103">
        <v>58.139534883720934</v>
      </c>
      <c r="P536" s="71">
        <v>0.51082251082251084</v>
      </c>
      <c r="Q536" s="72">
        <v>231</v>
      </c>
      <c r="R536" s="60">
        <f t="shared" si="194"/>
        <v>0.56439394956764499</v>
      </c>
      <c r="S536" s="108">
        <v>0.63582253456115723</v>
      </c>
      <c r="T536" s="163">
        <v>0</v>
      </c>
      <c r="U536" s="177">
        <f t="shared" si="195"/>
        <v>27</v>
      </c>
      <c r="V536" s="230">
        <v>62</v>
      </c>
      <c r="W536" s="188">
        <v>0</v>
      </c>
      <c r="X536" s="183">
        <v>276</v>
      </c>
      <c r="Y536" s="225">
        <f t="shared" si="191"/>
        <v>7.4999998722757616E-2</v>
      </c>
      <c r="Z536" s="184">
        <v>0.17499999701976776</v>
      </c>
      <c r="AA536" s="152">
        <v>0</v>
      </c>
      <c r="AB536" s="177">
        <f t="shared" si="196"/>
        <v>58</v>
      </c>
      <c r="AC536" s="234">
        <v>134</v>
      </c>
      <c r="AD536" s="155">
        <v>0</v>
      </c>
      <c r="AE536" s="221">
        <f t="shared" si="199"/>
        <v>2.142857142857143E-3</v>
      </c>
      <c r="AF536" s="222">
        <v>5.0000000000000001E-3</v>
      </c>
      <c r="AG536" s="31">
        <v>0</v>
      </c>
      <c r="AH536" s="239">
        <f t="shared" si="197"/>
        <v>11</v>
      </c>
      <c r="AI536" s="240">
        <v>25</v>
      </c>
      <c r="AJ536" s="48">
        <v>0</v>
      </c>
      <c r="AK536" s="246">
        <v>6</v>
      </c>
      <c r="AL536" s="247">
        <v>14</v>
      </c>
      <c r="AM536" s="31" t="s">
        <v>35</v>
      </c>
      <c r="AN536" s="32" t="s">
        <v>35</v>
      </c>
      <c r="AO536" s="34" t="s">
        <v>35</v>
      </c>
      <c r="AP536" s="31" t="s">
        <v>35</v>
      </c>
      <c r="AQ536" s="32" t="s">
        <v>35</v>
      </c>
      <c r="AR536" s="34" t="s">
        <v>35</v>
      </c>
      <c r="AS536" s="90">
        <v>0.83206106870229013</v>
      </c>
      <c r="AT536" s="91">
        <v>0.9</v>
      </c>
      <c r="AU536" s="91">
        <v>0.95</v>
      </c>
      <c r="AV536" s="31">
        <v>0</v>
      </c>
      <c r="AW536" s="252">
        <v>130</v>
      </c>
      <c r="AX536" s="253">
        <v>261</v>
      </c>
      <c r="AY536" s="158" t="s">
        <v>35</v>
      </c>
      <c r="AZ536" s="223" t="str">
        <f t="shared" si="198"/>
        <v>No corresponde</v>
      </c>
      <c r="BA536" s="159" t="s">
        <v>35</v>
      </c>
      <c r="BB536" s="31">
        <v>0</v>
      </c>
      <c r="BC536" s="258">
        <v>1</v>
      </c>
      <c r="BD536" s="240">
        <v>3</v>
      </c>
      <c r="BE536" s="31" t="s">
        <v>35</v>
      </c>
      <c r="BF536" s="32" t="s">
        <v>35</v>
      </c>
      <c r="BG536" s="34" t="s">
        <v>35</v>
      </c>
      <c r="BH536" s="83">
        <f t="shared" si="192"/>
        <v>10</v>
      </c>
      <c r="BI536" s="84">
        <f t="shared" si="193"/>
        <v>10</v>
      </c>
      <c r="BK536" s="1">
        <v>1</v>
      </c>
    </row>
    <row r="537" spans="1:63" ht="20.100000000000001" customHeight="1" x14ac:dyDescent="0.25">
      <c r="A537" s="25">
        <v>1359</v>
      </c>
      <c r="B537" s="25">
        <v>200606</v>
      </c>
      <c r="C537" s="25" t="s">
        <v>639</v>
      </c>
      <c r="D537" s="25" t="s">
        <v>659</v>
      </c>
      <c r="E537" s="25" t="s">
        <v>660</v>
      </c>
      <c r="F537" s="26">
        <v>1</v>
      </c>
      <c r="G537" s="26">
        <v>1</v>
      </c>
      <c r="H537" s="100">
        <v>6</v>
      </c>
      <c r="I537" s="102" t="s">
        <v>798</v>
      </c>
      <c r="J537" s="101">
        <v>1</v>
      </c>
      <c r="K537" s="63">
        <v>0</v>
      </c>
      <c r="L537" s="64">
        <v>0</v>
      </c>
      <c r="M537" s="26">
        <v>8794</v>
      </c>
      <c r="N537" s="68">
        <v>69.66</v>
      </c>
      <c r="O537" s="103">
        <v>3.8051750380517504</v>
      </c>
      <c r="P537" s="71">
        <v>0.76790830945558741</v>
      </c>
      <c r="Q537" s="72">
        <v>349</v>
      </c>
      <c r="R537" s="60">
        <f t="shared" si="194"/>
        <v>0.84290829985248128</v>
      </c>
      <c r="S537" s="108">
        <v>0.94290828704833984</v>
      </c>
      <c r="T537" s="163">
        <v>0</v>
      </c>
      <c r="U537" s="177">
        <f t="shared" si="195"/>
        <v>35</v>
      </c>
      <c r="V537" s="230">
        <v>81</v>
      </c>
      <c r="W537" s="188">
        <v>0</v>
      </c>
      <c r="X537" s="183">
        <v>436</v>
      </c>
      <c r="Y537" s="225">
        <f t="shared" si="191"/>
        <v>9.6428568874086656E-2</v>
      </c>
      <c r="Z537" s="184">
        <v>0.22499999403953552</v>
      </c>
      <c r="AA537" s="152">
        <v>0</v>
      </c>
      <c r="AB537" s="177">
        <f t="shared" si="196"/>
        <v>96</v>
      </c>
      <c r="AC537" s="234">
        <v>223</v>
      </c>
      <c r="AD537" s="155">
        <v>0</v>
      </c>
      <c r="AE537" s="221">
        <f t="shared" si="199"/>
        <v>2.142857142857143E-3</v>
      </c>
      <c r="AF537" s="222">
        <v>5.0000000000000001E-3</v>
      </c>
      <c r="AG537" s="31">
        <v>0</v>
      </c>
      <c r="AH537" s="239">
        <f t="shared" si="197"/>
        <v>11</v>
      </c>
      <c r="AI537" s="240">
        <v>25</v>
      </c>
      <c r="AJ537" s="48">
        <v>0</v>
      </c>
      <c r="AK537" s="246">
        <v>2</v>
      </c>
      <c r="AL537" s="247">
        <v>10</v>
      </c>
      <c r="AM537" s="31" t="s">
        <v>35</v>
      </c>
      <c r="AN537" s="32" t="s">
        <v>35</v>
      </c>
      <c r="AO537" s="34" t="s">
        <v>35</v>
      </c>
      <c r="AP537" s="31" t="s">
        <v>35</v>
      </c>
      <c r="AQ537" s="32" t="s">
        <v>35</v>
      </c>
      <c r="AR537" s="34" t="s">
        <v>35</v>
      </c>
      <c r="AS537" s="90">
        <v>0.73839662447257381</v>
      </c>
      <c r="AT537" s="91">
        <v>0.8</v>
      </c>
      <c r="AU537" s="91">
        <v>0.9</v>
      </c>
      <c r="AV537" s="31">
        <v>0</v>
      </c>
      <c r="AW537" s="252">
        <v>248</v>
      </c>
      <c r="AX537" s="253">
        <v>496</v>
      </c>
      <c r="AY537" s="158" t="s">
        <v>35</v>
      </c>
      <c r="AZ537" s="223" t="str">
        <f t="shared" si="198"/>
        <v>No corresponde</v>
      </c>
      <c r="BA537" s="159" t="s">
        <v>35</v>
      </c>
      <c r="BB537" s="31">
        <v>0</v>
      </c>
      <c r="BC537" s="258">
        <v>1</v>
      </c>
      <c r="BD537" s="240">
        <v>3</v>
      </c>
      <c r="BE537" s="31" t="s">
        <v>35</v>
      </c>
      <c r="BF537" s="32" t="s">
        <v>35</v>
      </c>
      <c r="BG537" s="34" t="s">
        <v>35</v>
      </c>
      <c r="BH537" s="83">
        <f t="shared" si="192"/>
        <v>10</v>
      </c>
      <c r="BI537" s="84">
        <f t="shared" si="193"/>
        <v>10</v>
      </c>
      <c r="BK537" s="1">
        <v>1</v>
      </c>
    </row>
    <row r="538" spans="1:63" ht="20.100000000000001" customHeight="1" x14ac:dyDescent="0.25">
      <c r="A538" s="25">
        <v>1362</v>
      </c>
      <c r="B538" s="25">
        <v>200802</v>
      </c>
      <c r="C538" s="25" t="s">
        <v>639</v>
      </c>
      <c r="D538" s="25" t="s">
        <v>661</v>
      </c>
      <c r="E538" s="25" t="s">
        <v>662</v>
      </c>
      <c r="F538" s="26">
        <v>2</v>
      </c>
      <c r="G538" s="26">
        <v>3</v>
      </c>
      <c r="H538" s="100">
        <v>4</v>
      </c>
      <c r="I538" s="102" t="s">
        <v>795</v>
      </c>
      <c r="J538" s="101">
        <v>1</v>
      </c>
      <c r="K538" s="63">
        <v>0</v>
      </c>
      <c r="L538" s="64">
        <v>0</v>
      </c>
      <c r="M538" s="26">
        <v>4464</v>
      </c>
      <c r="N538" s="68">
        <v>43.09</v>
      </c>
      <c r="O538" s="103">
        <v>50.9375</v>
      </c>
      <c r="P538" s="71">
        <v>0.50643776824034337</v>
      </c>
      <c r="Q538" s="72">
        <v>233</v>
      </c>
      <c r="R538" s="60">
        <f t="shared" si="194"/>
        <v>0.56000920119715347</v>
      </c>
      <c r="S538" s="108">
        <v>0.63143777847290039</v>
      </c>
      <c r="T538" s="163">
        <v>0</v>
      </c>
      <c r="U538" s="177">
        <f t="shared" si="195"/>
        <v>45</v>
      </c>
      <c r="V538" s="230">
        <v>105</v>
      </c>
      <c r="W538" s="188">
        <v>0</v>
      </c>
      <c r="X538" s="183">
        <v>281</v>
      </c>
      <c r="Y538" s="225">
        <f t="shared" si="191"/>
        <v>7.4999998722757616E-2</v>
      </c>
      <c r="Z538" s="184">
        <v>0.17499999701976776</v>
      </c>
      <c r="AA538" s="152">
        <v>0</v>
      </c>
      <c r="AB538" s="177">
        <f t="shared" si="196"/>
        <v>66</v>
      </c>
      <c r="AC538" s="234">
        <v>152</v>
      </c>
      <c r="AD538" s="31" t="s">
        <v>35</v>
      </c>
      <c r="AE538" s="32" t="s">
        <v>35</v>
      </c>
      <c r="AF538" s="34" t="s">
        <v>35</v>
      </c>
      <c r="AG538" s="31">
        <v>0</v>
      </c>
      <c r="AH538" s="239">
        <f t="shared" si="197"/>
        <v>11</v>
      </c>
      <c r="AI538" s="240">
        <v>25</v>
      </c>
      <c r="AJ538" s="48">
        <v>0</v>
      </c>
      <c r="AK538" s="246">
        <v>2</v>
      </c>
      <c r="AL538" s="247">
        <v>10</v>
      </c>
      <c r="AM538" s="31" t="s">
        <v>35</v>
      </c>
      <c r="AN538" s="32" t="s">
        <v>35</v>
      </c>
      <c r="AO538" s="34" t="s">
        <v>35</v>
      </c>
      <c r="AP538" s="31" t="s">
        <v>35</v>
      </c>
      <c r="AQ538" s="32" t="s">
        <v>35</v>
      </c>
      <c r="AR538" s="34" t="s">
        <v>35</v>
      </c>
      <c r="AS538" s="90">
        <v>0.96057347670250892</v>
      </c>
      <c r="AT538" s="91">
        <v>1</v>
      </c>
      <c r="AU538" s="91">
        <v>1</v>
      </c>
      <c r="AV538" s="31">
        <v>0</v>
      </c>
      <c r="AW538" s="252">
        <v>129</v>
      </c>
      <c r="AX538" s="253">
        <v>258</v>
      </c>
      <c r="AY538" s="158">
        <v>0</v>
      </c>
      <c r="AZ538" s="176">
        <f t="shared" si="198"/>
        <v>0</v>
      </c>
      <c r="BA538" s="159">
        <v>1</v>
      </c>
      <c r="BB538" s="31">
        <v>0</v>
      </c>
      <c r="BC538" s="258">
        <v>1</v>
      </c>
      <c r="BD538" s="240">
        <v>3</v>
      </c>
      <c r="BE538" s="31" t="s">
        <v>35</v>
      </c>
      <c r="BF538" s="32" t="s">
        <v>35</v>
      </c>
      <c r="BG538" s="34" t="s">
        <v>35</v>
      </c>
      <c r="BH538" s="83">
        <f t="shared" si="192"/>
        <v>9</v>
      </c>
      <c r="BI538" s="84">
        <f t="shared" si="193"/>
        <v>10</v>
      </c>
      <c r="BK538" s="1">
        <v>1</v>
      </c>
    </row>
    <row r="539" spans="1:63" ht="20.100000000000001" customHeight="1" x14ac:dyDescent="0.25">
      <c r="A539" s="25">
        <v>1365</v>
      </c>
      <c r="B539" s="25">
        <v>200805</v>
      </c>
      <c r="C539" s="25" t="s">
        <v>639</v>
      </c>
      <c r="D539" s="25" t="s">
        <v>661</v>
      </c>
      <c r="E539" s="25" t="s">
        <v>663</v>
      </c>
      <c r="F539" s="26">
        <v>1</v>
      </c>
      <c r="G539" s="26">
        <v>2</v>
      </c>
      <c r="H539" s="100">
        <v>6</v>
      </c>
      <c r="I539" s="102" t="s">
        <v>798</v>
      </c>
      <c r="J539" s="101">
        <v>1</v>
      </c>
      <c r="K539" s="63">
        <v>0</v>
      </c>
      <c r="L539" s="64">
        <v>0</v>
      </c>
      <c r="M539" s="26">
        <v>14366</v>
      </c>
      <c r="N539" s="68">
        <v>49.96</v>
      </c>
      <c r="O539" s="103">
        <v>9.2220113851992416</v>
      </c>
      <c r="P539" s="71">
        <v>0.41411764705882353</v>
      </c>
      <c r="Q539" s="72">
        <v>850</v>
      </c>
      <c r="R539" s="60">
        <f t="shared" si="194"/>
        <v>0.48911764669819036</v>
      </c>
      <c r="S539" s="108">
        <v>0.58911764621734619</v>
      </c>
      <c r="T539" s="163">
        <v>0</v>
      </c>
      <c r="U539" s="177">
        <f t="shared" si="195"/>
        <v>124</v>
      </c>
      <c r="V539" s="230">
        <v>288</v>
      </c>
      <c r="W539" s="188">
        <v>0</v>
      </c>
      <c r="X539" s="183">
        <v>1208</v>
      </c>
      <c r="Y539" s="225">
        <f t="shared" si="191"/>
        <v>9.6428568874086656E-2</v>
      </c>
      <c r="Z539" s="184">
        <v>0.22499999403953552</v>
      </c>
      <c r="AA539" s="153">
        <v>0</v>
      </c>
      <c r="AB539" s="177">
        <f t="shared" si="196"/>
        <v>260</v>
      </c>
      <c r="AC539" s="234">
        <v>605</v>
      </c>
      <c r="AD539" s="155">
        <v>0</v>
      </c>
      <c r="AE539" s="221">
        <f t="shared" si="199"/>
        <v>2.142857142857143E-3</v>
      </c>
      <c r="AF539" s="222">
        <v>5.0000000000000001E-3</v>
      </c>
      <c r="AG539" s="31">
        <v>0</v>
      </c>
      <c r="AH539" s="239">
        <f t="shared" si="197"/>
        <v>11</v>
      </c>
      <c r="AI539" s="240">
        <v>25</v>
      </c>
      <c r="AJ539" s="48">
        <v>0</v>
      </c>
      <c r="AK539" s="246">
        <v>2</v>
      </c>
      <c r="AL539" s="247">
        <v>10</v>
      </c>
      <c r="AM539" s="31" t="s">
        <v>35</v>
      </c>
      <c r="AN539" s="32" t="s">
        <v>35</v>
      </c>
      <c r="AO539" s="34" t="s">
        <v>35</v>
      </c>
      <c r="AP539" s="31" t="s">
        <v>35</v>
      </c>
      <c r="AQ539" s="32" t="s">
        <v>35</v>
      </c>
      <c r="AR539" s="34" t="s">
        <v>35</v>
      </c>
      <c r="AS539" s="90">
        <v>0.56136820925553321</v>
      </c>
      <c r="AT539" s="91">
        <v>0.8</v>
      </c>
      <c r="AU539" s="91">
        <v>0.9</v>
      </c>
      <c r="AV539" s="31">
        <v>0</v>
      </c>
      <c r="AW539" s="252">
        <v>249</v>
      </c>
      <c r="AX539" s="253">
        <v>498</v>
      </c>
      <c r="AY539" s="158" t="s">
        <v>35</v>
      </c>
      <c r="AZ539" s="223" t="str">
        <f t="shared" si="198"/>
        <v>No corresponde</v>
      </c>
      <c r="BA539" s="159" t="s">
        <v>35</v>
      </c>
      <c r="BB539" s="31">
        <v>0</v>
      </c>
      <c r="BC539" s="258">
        <v>1</v>
      </c>
      <c r="BD539" s="240">
        <v>3</v>
      </c>
      <c r="BE539" s="31" t="s">
        <v>35</v>
      </c>
      <c r="BF539" s="32" t="s">
        <v>35</v>
      </c>
      <c r="BG539" s="34" t="s">
        <v>35</v>
      </c>
      <c r="BH539" s="83">
        <f t="shared" si="192"/>
        <v>10</v>
      </c>
      <c r="BI539" s="84">
        <f t="shared" si="193"/>
        <v>10</v>
      </c>
      <c r="BK539" s="1">
        <v>1</v>
      </c>
    </row>
    <row r="540" spans="1:63" ht="20.100000000000001" customHeight="1" x14ac:dyDescent="0.25">
      <c r="A540" s="25">
        <v>1368</v>
      </c>
      <c r="B540" s="25">
        <v>210103</v>
      </c>
      <c r="C540" s="25" t="s">
        <v>664</v>
      </c>
      <c r="D540" s="25" t="s">
        <v>664</v>
      </c>
      <c r="E540" s="25" t="s">
        <v>665</v>
      </c>
      <c r="F540" s="26">
        <v>1</v>
      </c>
      <c r="G540" s="26">
        <v>1</v>
      </c>
      <c r="H540" s="100">
        <v>1</v>
      </c>
      <c r="I540" s="102" t="s">
        <v>793</v>
      </c>
      <c r="J540" s="101">
        <v>4</v>
      </c>
      <c r="K540" s="63">
        <v>1</v>
      </c>
      <c r="L540" s="64">
        <v>0</v>
      </c>
      <c r="M540" s="26">
        <v>4494</v>
      </c>
      <c r="N540" s="68">
        <v>72.47</v>
      </c>
      <c r="O540" s="103">
        <v>100</v>
      </c>
      <c r="P540" s="71">
        <v>0.40909090909090912</v>
      </c>
      <c r="Q540" s="72">
        <v>132</v>
      </c>
      <c r="R540" s="60">
        <f t="shared" si="194"/>
        <v>0.43051948446732063</v>
      </c>
      <c r="S540" s="108">
        <v>0.45909091830253601</v>
      </c>
      <c r="T540" s="163">
        <v>0</v>
      </c>
      <c r="U540" s="177">
        <f t="shared" si="195"/>
        <v>18</v>
      </c>
      <c r="V540" s="230">
        <v>41</v>
      </c>
      <c r="W540" s="188">
        <v>0</v>
      </c>
      <c r="X540" s="183">
        <v>168</v>
      </c>
      <c r="Y540" s="225">
        <f t="shared" si="191"/>
        <v>4.2857143495764048E-2</v>
      </c>
      <c r="Z540" s="184">
        <v>0.10000000149011612</v>
      </c>
      <c r="AA540" s="152">
        <v>0</v>
      </c>
      <c r="AB540" s="177">
        <f t="shared" si="196"/>
        <v>60</v>
      </c>
      <c r="AC540" s="234">
        <v>138</v>
      </c>
      <c r="AD540" s="155">
        <v>0</v>
      </c>
      <c r="AE540" s="221">
        <f t="shared" si="199"/>
        <v>2.142857142857143E-3</v>
      </c>
      <c r="AF540" s="222">
        <v>5.0000000000000001E-3</v>
      </c>
      <c r="AG540" s="31">
        <v>0</v>
      </c>
      <c r="AH540" s="239">
        <f t="shared" si="197"/>
        <v>11</v>
      </c>
      <c r="AI540" s="240">
        <v>25</v>
      </c>
      <c r="AJ540" s="48">
        <v>0</v>
      </c>
      <c r="AK540" s="246">
        <v>6</v>
      </c>
      <c r="AL540" s="247">
        <v>14</v>
      </c>
      <c r="AM540" s="31" t="s">
        <v>35</v>
      </c>
      <c r="AN540" s="32" t="s">
        <v>35</v>
      </c>
      <c r="AO540" s="34" t="s">
        <v>35</v>
      </c>
      <c r="AP540" s="31" t="s">
        <v>35</v>
      </c>
      <c r="AQ540" s="32" t="s">
        <v>35</v>
      </c>
      <c r="AR540" s="34" t="s">
        <v>35</v>
      </c>
      <c r="AS540" s="90">
        <v>0.92421052631578948</v>
      </c>
      <c r="AT540" s="91">
        <v>0.95</v>
      </c>
      <c r="AU540" s="91">
        <v>1</v>
      </c>
      <c r="AV540" s="31">
        <v>0</v>
      </c>
      <c r="AW540" s="252">
        <v>158</v>
      </c>
      <c r="AX540" s="253">
        <v>316</v>
      </c>
      <c r="AY540" s="158">
        <v>0</v>
      </c>
      <c r="AZ540" s="176">
        <f t="shared" si="198"/>
        <v>0</v>
      </c>
      <c r="BA540" s="159">
        <v>1</v>
      </c>
      <c r="BB540" s="31">
        <v>0</v>
      </c>
      <c r="BC540" s="258">
        <v>1</v>
      </c>
      <c r="BD540" s="240">
        <v>3</v>
      </c>
      <c r="BE540" s="31" t="s">
        <v>35</v>
      </c>
      <c r="BF540" s="32" t="s">
        <v>35</v>
      </c>
      <c r="BG540" s="34" t="s">
        <v>35</v>
      </c>
      <c r="BH540" s="83">
        <f t="shared" si="192"/>
        <v>10</v>
      </c>
      <c r="BI540" s="84">
        <f t="shared" si="193"/>
        <v>11</v>
      </c>
      <c r="BK540" s="1">
        <v>1</v>
      </c>
    </row>
    <row r="541" spans="1:63" ht="20.100000000000001" customHeight="1" x14ac:dyDescent="0.25">
      <c r="A541" s="25">
        <v>1375</v>
      </c>
      <c r="B541" s="25">
        <v>210110</v>
      </c>
      <c r="C541" s="25" t="s">
        <v>664</v>
      </c>
      <c r="D541" s="25" t="s">
        <v>664</v>
      </c>
      <c r="E541" s="25" t="s">
        <v>667</v>
      </c>
      <c r="F541" s="26">
        <v>1</v>
      </c>
      <c r="G541" s="26">
        <v>1</v>
      </c>
      <c r="H541" s="100">
        <v>2</v>
      </c>
      <c r="I541" s="102" t="s">
        <v>794</v>
      </c>
      <c r="J541" s="101">
        <v>4</v>
      </c>
      <c r="K541" s="63">
        <v>1</v>
      </c>
      <c r="L541" s="64">
        <v>0</v>
      </c>
      <c r="M541" s="26">
        <v>5203</v>
      </c>
      <c r="N541" s="68">
        <v>59.42</v>
      </c>
      <c r="O541" s="103">
        <v>100</v>
      </c>
      <c r="P541" s="71">
        <v>0.87692307692307692</v>
      </c>
      <c r="Q541" s="72">
        <v>130</v>
      </c>
      <c r="R541" s="60">
        <f t="shared" si="194"/>
        <v>0.90906593210094577</v>
      </c>
      <c r="S541" s="108">
        <v>0.95192307233810425</v>
      </c>
      <c r="T541" s="163">
        <v>0</v>
      </c>
      <c r="U541" s="177">
        <f t="shared" si="195"/>
        <v>25</v>
      </c>
      <c r="V541" s="230">
        <v>57</v>
      </c>
      <c r="W541" s="188">
        <v>0.2640449438202247</v>
      </c>
      <c r="X541" s="183">
        <v>178</v>
      </c>
      <c r="Y541" s="225">
        <f t="shared" si="191"/>
        <v>0.31761637095654949</v>
      </c>
      <c r="Z541" s="184">
        <v>0.38904494047164917</v>
      </c>
      <c r="AA541" s="153">
        <v>0</v>
      </c>
      <c r="AB541" s="177">
        <f t="shared" si="196"/>
        <v>54</v>
      </c>
      <c r="AC541" s="234">
        <v>126</v>
      </c>
      <c r="AD541" s="155">
        <v>0</v>
      </c>
      <c r="AE541" s="221">
        <f t="shared" si="199"/>
        <v>2.142857142857143E-3</v>
      </c>
      <c r="AF541" s="222">
        <v>5.0000000000000001E-3</v>
      </c>
      <c r="AG541" s="31">
        <v>0</v>
      </c>
      <c r="AH541" s="239">
        <f t="shared" si="197"/>
        <v>11</v>
      </c>
      <c r="AI541" s="240">
        <v>25</v>
      </c>
      <c r="AJ541" s="48">
        <v>0</v>
      </c>
      <c r="AK541" s="246">
        <v>6</v>
      </c>
      <c r="AL541" s="247">
        <v>14</v>
      </c>
      <c r="AM541" s="31" t="s">
        <v>35</v>
      </c>
      <c r="AN541" s="32" t="s">
        <v>35</v>
      </c>
      <c r="AO541" s="34" t="s">
        <v>35</v>
      </c>
      <c r="AP541" s="31" t="s">
        <v>35</v>
      </c>
      <c r="AQ541" s="32" t="s">
        <v>35</v>
      </c>
      <c r="AR541" s="34" t="s">
        <v>35</v>
      </c>
      <c r="AS541" s="90">
        <v>0.94607843137254899</v>
      </c>
      <c r="AT541" s="91">
        <v>0.95</v>
      </c>
      <c r="AU541" s="91">
        <v>1</v>
      </c>
      <c r="AV541" s="31">
        <v>0</v>
      </c>
      <c r="AW541" s="252">
        <v>186</v>
      </c>
      <c r="AX541" s="253">
        <v>373</v>
      </c>
      <c r="AY541" s="158">
        <v>0</v>
      </c>
      <c r="AZ541" s="176">
        <f t="shared" si="198"/>
        <v>1</v>
      </c>
      <c r="BA541" s="159">
        <v>2</v>
      </c>
      <c r="BB541" s="31">
        <v>0</v>
      </c>
      <c r="BC541" s="258">
        <v>1</v>
      </c>
      <c r="BD541" s="240">
        <v>3</v>
      </c>
      <c r="BE541" s="31" t="s">
        <v>35</v>
      </c>
      <c r="BF541" s="32" t="s">
        <v>35</v>
      </c>
      <c r="BG541" s="34" t="s">
        <v>35</v>
      </c>
      <c r="BH541" s="83">
        <f t="shared" si="192"/>
        <v>11</v>
      </c>
      <c r="BI541" s="84">
        <f t="shared" si="193"/>
        <v>11</v>
      </c>
      <c r="BK541" s="1">
        <v>1</v>
      </c>
    </row>
    <row r="542" spans="1:63" ht="20.100000000000001" customHeight="1" x14ac:dyDescent="0.25">
      <c r="A542" s="25">
        <v>1376</v>
      </c>
      <c r="B542" s="25">
        <v>210111</v>
      </c>
      <c r="C542" s="25" t="s">
        <v>664</v>
      </c>
      <c r="D542" s="25" t="s">
        <v>664</v>
      </c>
      <c r="E542" s="25" t="s">
        <v>668</v>
      </c>
      <c r="F542" s="26">
        <v>1</v>
      </c>
      <c r="G542" s="26">
        <v>1</v>
      </c>
      <c r="H542" s="100">
        <v>2</v>
      </c>
      <c r="I542" s="102" t="s">
        <v>794</v>
      </c>
      <c r="J542" s="101">
        <v>3</v>
      </c>
      <c r="K542" s="63">
        <v>0</v>
      </c>
      <c r="L542" s="64">
        <v>0</v>
      </c>
      <c r="M542" s="26">
        <v>5247</v>
      </c>
      <c r="N542" s="68">
        <v>62.89</v>
      </c>
      <c r="O542" s="103">
        <v>100</v>
      </c>
      <c r="P542" s="71">
        <v>0.7579617834394905</v>
      </c>
      <c r="Q542" s="72">
        <v>157</v>
      </c>
      <c r="R542" s="60">
        <f t="shared" si="194"/>
        <v>0.79010464670009461</v>
      </c>
      <c r="S542" s="108">
        <v>0.8329617977142334</v>
      </c>
      <c r="T542" s="163">
        <v>0</v>
      </c>
      <c r="U542" s="177">
        <f t="shared" si="195"/>
        <v>25</v>
      </c>
      <c r="V542" s="230">
        <v>58</v>
      </c>
      <c r="W542" s="188">
        <v>2.2641509433962263E-2</v>
      </c>
      <c r="X542" s="183">
        <v>265</v>
      </c>
      <c r="Y542" s="225">
        <f t="shared" si="191"/>
        <v>7.6212938149984311E-2</v>
      </c>
      <c r="Z542" s="184">
        <v>0.14764150977134705</v>
      </c>
      <c r="AA542" s="153">
        <v>0</v>
      </c>
      <c r="AB542" s="177">
        <f t="shared" si="196"/>
        <v>73</v>
      </c>
      <c r="AC542" s="234">
        <v>170</v>
      </c>
      <c r="AD542" s="155">
        <v>0</v>
      </c>
      <c r="AE542" s="221">
        <f t="shared" si="199"/>
        <v>2.142857142857143E-3</v>
      </c>
      <c r="AF542" s="222">
        <v>5.0000000000000001E-3</v>
      </c>
      <c r="AG542" s="31">
        <v>0</v>
      </c>
      <c r="AH542" s="239">
        <f t="shared" si="197"/>
        <v>11</v>
      </c>
      <c r="AI542" s="240">
        <v>25</v>
      </c>
      <c r="AJ542" s="48">
        <v>0</v>
      </c>
      <c r="AK542" s="246">
        <v>6</v>
      </c>
      <c r="AL542" s="247">
        <v>14</v>
      </c>
      <c r="AM542" s="31" t="s">
        <v>35</v>
      </c>
      <c r="AN542" s="32" t="s">
        <v>35</v>
      </c>
      <c r="AO542" s="34" t="s">
        <v>35</v>
      </c>
      <c r="AP542" s="31" t="s">
        <v>35</v>
      </c>
      <c r="AQ542" s="32" t="s">
        <v>35</v>
      </c>
      <c r="AR542" s="34" t="s">
        <v>35</v>
      </c>
      <c r="AS542" s="92">
        <v>0.6962962962962963</v>
      </c>
      <c r="AT542" s="93">
        <v>0.8</v>
      </c>
      <c r="AU542" s="94">
        <v>0.9</v>
      </c>
      <c r="AV542" s="31">
        <v>0</v>
      </c>
      <c r="AW542" s="252">
        <v>221</v>
      </c>
      <c r="AX542" s="253">
        <v>442</v>
      </c>
      <c r="AY542" s="158">
        <v>0</v>
      </c>
      <c r="AZ542" s="176">
        <f t="shared" si="198"/>
        <v>1</v>
      </c>
      <c r="BA542" s="159">
        <v>2</v>
      </c>
      <c r="BB542" s="31">
        <v>0</v>
      </c>
      <c r="BC542" s="258">
        <v>1</v>
      </c>
      <c r="BD542" s="240">
        <v>3</v>
      </c>
      <c r="BE542" s="31" t="s">
        <v>35</v>
      </c>
      <c r="BF542" s="32" t="s">
        <v>35</v>
      </c>
      <c r="BG542" s="34" t="s">
        <v>35</v>
      </c>
      <c r="BH542" s="83">
        <f t="shared" si="192"/>
        <v>11</v>
      </c>
      <c r="BI542" s="84">
        <f t="shared" si="193"/>
        <v>11</v>
      </c>
      <c r="BK542" s="1">
        <v>1</v>
      </c>
    </row>
    <row r="543" spans="1:63" ht="20.100000000000001" customHeight="1" x14ac:dyDescent="0.25">
      <c r="A543" s="25">
        <v>1381</v>
      </c>
      <c r="B543" s="25">
        <v>210201</v>
      </c>
      <c r="C543" s="25" t="s">
        <v>664</v>
      </c>
      <c r="D543" s="25" t="s">
        <v>569</v>
      </c>
      <c r="E543" s="25" t="s">
        <v>569</v>
      </c>
      <c r="F543" s="26">
        <v>1</v>
      </c>
      <c r="G543" s="26">
        <v>2</v>
      </c>
      <c r="H543" s="100">
        <v>4</v>
      </c>
      <c r="I543" s="102" t="s">
        <v>795</v>
      </c>
      <c r="J543" s="101">
        <v>1</v>
      </c>
      <c r="K543" s="63">
        <v>0</v>
      </c>
      <c r="L543" s="64">
        <v>0</v>
      </c>
      <c r="M543" s="26">
        <v>28531</v>
      </c>
      <c r="N543" s="68">
        <v>47.73</v>
      </c>
      <c r="O543" s="103">
        <v>42.790213430504949</v>
      </c>
      <c r="P543" s="71">
        <v>0.93314955203308059</v>
      </c>
      <c r="Q543" s="72">
        <v>1451</v>
      </c>
      <c r="R543" s="60">
        <f t="shared" si="194"/>
        <v>0.95322832362182586</v>
      </c>
      <c r="S543" s="108">
        <v>0.98000001907348633</v>
      </c>
      <c r="T543" s="163">
        <v>0</v>
      </c>
      <c r="U543" s="177">
        <f t="shared" si="195"/>
        <v>225</v>
      </c>
      <c r="V543" s="230">
        <v>525</v>
      </c>
      <c r="W543" s="188">
        <v>1.4492753623188406E-3</v>
      </c>
      <c r="X543" s="183">
        <v>2070</v>
      </c>
      <c r="Y543" s="225">
        <f t="shared" si="191"/>
        <v>7.6449272659747991E-2</v>
      </c>
      <c r="Z543" s="184">
        <v>0.17644926905632019</v>
      </c>
      <c r="AA543" s="153">
        <v>0</v>
      </c>
      <c r="AB543" s="177">
        <f t="shared" si="196"/>
        <v>429</v>
      </c>
      <c r="AC543" s="234">
        <v>1000</v>
      </c>
      <c r="AD543" s="31" t="s">
        <v>35</v>
      </c>
      <c r="AE543" s="32" t="s">
        <v>35</v>
      </c>
      <c r="AF543" s="34" t="s">
        <v>35</v>
      </c>
      <c r="AG543" s="31">
        <v>0</v>
      </c>
      <c r="AH543" s="239">
        <f t="shared" si="197"/>
        <v>15</v>
      </c>
      <c r="AI543" s="240">
        <v>35</v>
      </c>
      <c r="AJ543" s="48">
        <v>0</v>
      </c>
      <c r="AK543" s="246">
        <v>2</v>
      </c>
      <c r="AL543" s="247">
        <v>10</v>
      </c>
      <c r="AM543" s="111">
        <v>0</v>
      </c>
      <c r="AN543" s="172">
        <f>((AO543-AM543)*3/7)+AM543</f>
        <v>0.36428571428571427</v>
      </c>
      <c r="AO543" s="113">
        <v>0.85</v>
      </c>
      <c r="AP543" s="111">
        <v>0</v>
      </c>
      <c r="AQ543" s="172">
        <f>((AR543-AP543)*3/7)+AP543</f>
        <v>0.36428571428571427</v>
      </c>
      <c r="AR543" s="113">
        <v>0.85</v>
      </c>
      <c r="AS543" s="90">
        <v>0.39124293785310732</v>
      </c>
      <c r="AT543" s="91">
        <v>0.7</v>
      </c>
      <c r="AU543" s="91">
        <v>0.8</v>
      </c>
      <c r="AV543" s="31">
        <v>0</v>
      </c>
      <c r="AW543" s="252">
        <v>481</v>
      </c>
      <c r="AX543" s="253">
        <v>962</v>
      </c>
      <c r="AY543" s="158">
        <v>0</v>
      </c>
      <c r="AZ543" s="176">
        <f t="shared" si="198"/>
        <v>2</v>
      </c>
      <c r="BA543" s="159">
        <v>4</v>
      </c>
      <c r="BB543" s="31">
        <v>0</v>
      </c>
      <c r="BC543" s="258">
        <v>1</v>
      </c>
      <c r="BD543" s="240">
        <v>3</v>
      </c>
      <c r="BE543" s="31" t="s">
        <v>35</v>
      </c>
      <c r="BF543" s="32" t="s">
        <v>35</v>
      </c>
      <c r="BG543" s="34" t="s">
        <v>35</v>
      </c>
      <c r="BH543" s="83">
        <f t="shared" si="192"/>
        <v>12</v>
      </c>
      <c r="BI543" s="84">
        <f t="shared" si="193"/>
        <v>12</v>
      </c>
      <c r="BK543" s="1">
        <v>1</v>
      </c>
    </row>
    <row r="544" spans="1:63" ht="20.100000000000001" customHeight="1" x14ac:dyDescent="0.25">
      <c r="A544" s="25">
        <v>1389</v>
      </c>
      <c r="B544" s="25">
        <v>210209</v>
      </c>
      <c r="C544" s="25" t="s">
        <v>664</v>
      </c>
      <c r="D544" s="25" t="s">
        <v>569</v>
      </c>
      <c r="E544" s="25" t="s">
        <v>669</v>
      </c>
      <c r="F544" s="26">
        <v>1</v>
      </c>
      <c r="G544" s="26">
        <v>1</v>
      </c>
      <c r="H544" s="100">
        <v>2</v>
      </c>
      <c r="I544" s="102" t="s">
        <v>794</v>
      </c>
      <c r="J544" s="101">
        <v>3</v>
      </c>
      <c r="K544" s="63">
        <v>0</v>
      </c>
      <c r="L544" s="64">
        <v>0</v>
      </c>
      <c r="M544" s="26">
        <v>6522</v>
      </c>
      <c r="N544" s="68">
        <v>58.26</v>
      </c>
      <c r="O544" s="103">
        <v>100</v>
      </c>
      <c r="P544" s="71">
        <v>0.312</v>
      </c>
      <c r="Q544" s="72">
        <v>125</v>
      </c>
      <c r="R544" s="60">
        <f t="shared" si="194"/>
        <v>0.34414285479273116</v>
      </c>
      <c r="S544" s="108">
        <v>0.38699999451637268</v>
      </c>
      <c r="T544" s="163">
        <v>0</v>
      </c>
      <c r="U544" s="177">
        <f t="shared" si="195"/>
        <v>17</v>
      </c>
      <c r="V544" s="230">
        <v>38</v>
      </c>
      <c r="W544" s="188">
        <v>2.9126213592233011E-2</v>
      </c>
      <c r="X544" s="183">
        <v>103</v>
      </c>
      <c r="Y544" s="225">
        <f t="shared" si="191"/>
        <v>8.2697641481638939E-2</v>
      </c>
      <c r="Z544" s="184">
        <v>0.15412621200084686</v>
      </c>
      <c r="AA544" s="152">
        <v>0</v>
      </c>
      <c r="AB544" s="177">
        <f t="shared" si="196"/>
        <v>70</v>
      </c>
      <c r="AC544" s="234">
        <v>163</v>
      </c>
      <c r="AD544" s="155">
        <v>0</v>
      </c>
      <c r="AE544" s="221">
        <f t="shared" si="199"/>
        <v>2.142857142857143E-3</v>
      </c>
      <c r="AF544" s="222">
        <v>5.0000000000000001E-3</v>
      </c>
      <c r="AG544" s="31">
        <v>0</v>
      </c>
      <c r="AH544" s="239">
        <f t="shared" si="197"/>
        <v>11</v>
      </c>
      <c r="AI544" s="240">
        <v>25</v>
      </c>
      <c r="AJ544" s="48">
        <v>0</v>
      </c>
      <c r="AK544" s="246">
        <v>6</v>
      </c>
      <c r="AL544" s="247">
        <v>14</v>
      </c>
      <c r="AM544" s="31" t="s">
        <v>35</v>
      </c>
      <c r="AN544" s="32" t="s">
        <v>35</v>
      </c>
      <c r="AO544" s="34" t="s">
        <v>35</v>
      </c>
      <c r="AP544" s="31" t="s">
        <v>35</v>
      </c>
      <c r="AQ544" s="32" t="s">
        <v>35</v>
      </c>
      <c r="AR544" s="34" t="s">
        <v>35</v>
      </c>
      <c r="AS544" s="90">
        <v>0.97788697788697787</v>
      </c>
      <c r="AT544" s="91">
        <v>1</v>
      </c>
      <c r="AU544" s="91">
        <v>1</v>
      </c>
      <c r="AV544" s="31">
        <v>0</v>
      </c>
      <c r="AW544" s="252">
        <v>155</v>
      </c>
      <c r="AX544" s="253">
        <v>311</v>
      </c>
      <c r="AY544" s="158">
        <v>0</v>
      </c>
      <c r="AZ544" s="176">
        <f t="shared" si="198"/>
        <v>0</v>
      </c>
      <c r="BA544" s="159">
        <v>1</v>
      </c>
      <c r="BB544" s="31">
        <v>0</v>
      </c>
      <c r="BC544" s="258">
        <v>1</v>
      </c>
      <c r="BD544" s="240">
        <v>3</v>
      </c>
      <c r="BE544" s="31" t="s">
        <v>35</v>
      </c>
      <c r="BF544" s="32" t="s">
        <v>35</v>
      </c>
      <c r="BG544" s="34" t="s">
        <v>35</v>
      </c>
      <c r="BH544" s="83">
        <f t="shared" si="192"/>
        <v>10</v>
      </c>
      <c r="BI544" s="84">
        <f t="shared" si="193"/>
        <v>11</v>
      </c>
      <c r="BK544" s="1">
        <v>1</v>
      </c>
    </row>
    <row r="545" spans="1:63" ht="20.100000000000001" customHeight="1" x14ac:dyDescent="0.25">
      <c r="A545" s="25">
        <v>1394</v>
      </c>
      <c r="B545" s="25">
        <v>210214</v>
      </c>
      <c r="C545" s="25" t="s">
        <v>664</v>
      </c>
      <c r="D545" s="25" t="s">
        <v>569</v>
      </c>
      <c r="E545" s="25" t="s">
        <v>670</v>
      </c>
      <c r="F545" s="26">
        <v>1</v>
      </c>
      <c r="G545" s="26">
        <v>2</v>
      </c>
      <c r="H545" s="100">
        <v>2</v>
      </c>
      <c r="I545" s="102" t="s">
        <v>794</v>
      </c>
      <c r="J545" s="101">
        <v>3</v>
      </c>
      <c r="K545" s="63">
        <v>0</v>
      </c>
      <c r="L545" s="64">
        <v>0</v>
      </c>
      <c r="M545" s="26">
        <v>5348</v>
      </c>
      <c r="N545" s="68">
        <v>54.86</v>
      </c>
      <c r="O545" s="103">
        <v>100</v>
      </c>
      <c r="P545" s="71">
        <v>0.6966292134831461</v>
      </c>
      <c r="Q545" s="72">
        <v>89</v>
      </c>
      <c r="R545" s="60">
        <f t="shared" si="194"/>
        <v>0.72877207097042818</v>
      </c>
      <c r="S545" s="108">
        <v>0.7716292142868042</v>
      </c>
      <c r="T545" s="163">
        <v>0</v>
      </c>
      <c r="U545" s="177">
        <f t="shared" si="195"/>
        <v>12</v>
      </c>
      <c r="V545" s="230">
        <v>26</v>
      </c>
      <c r="W545" s="188">
        <v>5.1724137931034482E-2</v>
      </c>
      <c r="X545" s="183">
        <v>116</v>
      </c>
      <c r="Y545" s="225">
        <f t="shared" si="191"/>
        <v>0.10529556562160625</v>
      </c>
      <c r="Z545" s="184">
        <v>0.1767241358757019</v>
      </c>
      <c r="AA545" s="153">
        <v>0</v>
      </c>
      <c r="AB545" s="177">
        <f t="shared" si="196"/>
        <v>52</v>
      </c>
      <c r="AC545" s="234">
        <v>120</v>
      </c>
      <c r="AD545" s="155">
        <v>0</v>
      </c>
      <c r="AE545" s="221">
        <f t="shared" si="199"/>
        <v>2.142857142857143E-3</v>
      </c>
      <c r="AF545" s="222">
        <v>5.0000000000000001E-3</v>
      </c>
      <c r="AG545" s="31">
        <v>0</v>
      </c>
      <c r="AH545" s="239">
        <f t="shared" si="197"/>
        <v>11</v>
      </c>
      <c r="AI545" s="240">
        <v>25</v>
      </c>
      <c r="AJ545" s="48">
        <v>0</v>
      </c>
      <c r="AK545" s="246">
        <v>6</v>
      </c>
      <c r="AL545" s="247">
        <v>14</v>
      </c>
      <c r="AM545" s="31" t="s">
        <v>35</v>
      </c>
      <c r="AN545" s="32" t="s">
        <v>35</v>
      </c>
      <c r="AO545" s="34" t="s">
        <v>35</v>
      </c>
      <c r="AP545" s="31" t="s">
        <v>35</v>
      </c>
      <c r="AQ545" s="32" t="s">
        <v>35</v>
      </c>
      <c r="AR545" s="34" t="s">
        <v>35</v>
      </c>
      <c r="AS545" s="90">
        <v>1</v>
      </c>
      <c r="AT545" s="91">
        <v>1</v>
      </c>
      <c r="AU545" s="91">
        <v>1</v>
      </c>
      <c r="AV545" s="31">
        <v>0</v>
      </c>
      <c r="AW545" s="252">
        <v>231</v>
      </c>
      <c r="AX545" s="253">
        <v>463</v>
      </c>
      <c r="AY545" s="158">
        <v>0</v>
      </c>
      <c r="AZ545" s="176">
        <f t="shared" si="198"/>
        <v>0</v>
      </c>
      <c r="BA545" s="159">
        <v>1</v>
      </c>
      <c r="BB545" s="31">
        <v>0</v>
      </c>
      <c r="BC545" s="258">
        <v>1</v>
      </c>
      <c r="BD545" s="240">
        <v>3</v>
      </c>
      <c r="BE545" s="31" t="s">
        <v>35</v>
      </c>
      <c r="BF545" s="32" t="s">
        <v>35</v>
      </c>
      <c r="BG545" s="34" t="s">
        <v>35</v>
      </c>
      <c r="BH545" s="83">
        <f t="shared" si="192"/>
        <v>10</v>
      </c>
      <c r="BI545" s="84">
        <f t="shared" si="193"/>
        <v>11</v>
      </c>
      <c r="BK545" s="1">
        <v>1</v>
      </c>
    </row>
    <row r="546" spans="1:63" ht="20.100000000000001" customHeight="1" x14ac:dyDescent="0.25">
      <c r="A546" s="25">
        <v>1396</v>
      </c>
      <c r="B546" s="25">
        <v>210301</v>
      </c>
      <c r="C546" s="25" t="s">
        <v>664</v>
      </c>
      <c r="D546" s="25" t="s">
        <v>671</v>
      </c>
      <c r="E546" s="25" t="s">
        <v>672</v>
      </c>
      <c r="F546" s="26">
        <v>2</v>
      </c>
      <c r="G546" s="26">
        <v>3</v>
      </c>
      <c r="H546" s="100">
        <v>6</v>
      </c>
      <c r="I546" s="102" t="s">
        <v>798</v>
      </c>
      <c r="J546" s="101">
        <v>1</v>
      </c>
      <c r="K546" s="63">
        <v>0</v>
      </c>
      <c r="L546" s="64">
        <v>0</v>
      </c>
      <c r="M546" s="26">
        <v>13163</v>
      </c>
      <c r="N546" s="68">
        <v>41.2</v>
      </c>
      <c r="O546" s="103">
        <v>25.811636129861782</v>
      </c>
      <c r="P546" s="71">
        <v>0.29676258992805754</v>
      </c>
      <c r="Q546" s="72">
        <v>556</v>
      </c>
      <c r="R546" s="60">
        <f t="shared" si="194"/>
        <v>0.37176259319926824</v>
      </c>
      <c r="S546" s="108">
        <v>0.47176259756088257</v>
      </c>
      <c r="T546" s="163">
        <v>0</v>
      </c>
      <c r="U546" s="177">
        <f t="shared" si="195"/>
        <v>113</v>
      </c>
      <c r="V546" s="230">
        <v>263</v>
      </c>
      <c r="W546" s="188">
        <v>1.1325028312570782E-3</v>
      </c>
      <c r="X546" s="183">
        <v>883</v>
      </c>
      <c r="Y546" s="225">
        <f t="shared" si="191"/>
        <v>9.7561071842759403E-2</v>
      </c>
      <c r="Z546" s="184">
        <v>0.22613249719142914</v>
      </c>
      <c r="AA546" s="153">
        <v>0</v>
      </c>
      <c r="AB546" s="177">
        <f t="shared" si="196"/>
        <v>264</v>
      </c>
      <c r="AC546" s="234">
        <v>615</v>
      </c>
      <c r="AD546" s="31" t="s">
        <v>35</v>
      </c>
      <c r="AE546" s="32" t="s">
        <v>35</v>
      </c>
      <c r="AF546" s="34" t="s">
        <v>35</v>
      </c>
      <c r="AG546" s="31">
        <v>0</v>
      </c>
      <c r="AH546" s="239">
        <f t="shared" si="197"/>
        <v>15</v>
      </c>
      <c r="AI546" s="240">
        <v>35</v>
      </c>
      <c r="AJ546" s="48">
        <v>0</v>
      </c>
      <c r="AK546" s="246">
        <v>2</v>
      </c>
      <c r="AL546" s="247">
        <v>10</v>
      </c>
      <c r="AM546" s="111">
        <v>0</v>
      </c>
      <c r="AN546" s="172">
        <f>((AO546-AM546)*3/7)+AM546</f>
        <v>0.36428571428571427</v>
      </c>
      <c r="AO546" s="113">
        <v>0.85</v>
      </c>
      <c r="AP546" s="111">
        <v>0</v>
      </c>
      <c r="AQ546" s="172">
        <f>((AR546-AP546)*3/7)+AP546</f>
        <v>0.36428571428571427</v>
      </c>
      <c r="AR546" s="113">
        <v>0.85</v>
      </c>
      <c r="AS546" s="90">
        <v>0.93279999999999996</v>
      </c>
      <c r="AT546" s="91">
        <v>0.95</v>
      </c>
      <c r="AU546" s="91">
        <v>1</v>
      </c>
      <c r="AV546" s="31">
        <v>0</v>
      </c>
      <c r="AW546" s="252">
        <v>327</v>
      </c>
      <c r="AX546" s="253">
        <v>654</v>
      </c>
      <c r="AY546" s="158">
        <v>0</v>
      </c>
      <c r="AZ546" s="176">
        <f t="shared" si="198"/>
        <v>0</v>
      </c>
      <c r="BA546" s="159">
        <v>1</v>
      </c>
      <c r="BB546" s="31">
        <v>0</v>
      </c>
      <c r="BC546" s="258">
        <v>1</v>
      </c>
      <c r="BD546" s="240">
        <v>3</v>
      </c>
      <c r="BE546" s="31" t="s">
        <v>35</v>
      </c>
      <c r="BF546" s="32" t="s">
        <v>35</v>
      </c>
      <c r="BG546" s="34" t="s">
        <v>35</v>
      </c>
      <c r="BH546" s="83">
        <f t="shared" si="192"/>
        <v>11</v>
      </c>
      <c r="BI546" s="84">
        <f t="shared" si="193"/>
        <v>12</v>
      </c>
      <c r="BK546" s="1">
        <v>1</v>
      </c>
    </row>
    <row r="547" spans="1:63" ht="20.100000000000001" customHeight="1" x14ac:dyDescent="0.25">
      <c r="A547" s="25">
        <v>1398</v>
      </c>
      <c r="B547" s="25">
        <v>210303</v>
      </c>
      <c r="C547" s="25" t="s">
        <v>664</v>
      </c>
      <c r="D547" s="25" t="s">
        <v>671</v>
      </c>
      <c r="E547" s="25" t="s">
        <v>673</v>
      </c>
      <c r="F547" s="26">
        <v>1</v>
      </c>
      <c r="G547" s="26">
        <v>1</v>
      </c>
      <c r="H547" s="100">
        <v>4</v>
      </c>
      <c r="I547" s="102" t="s">
        <v>795</v>
      </c>
      <c r="J547" s="101">
        <v>3</v>
      </c>
      <c r="K547" s="63">
        <v>0</v>
      </c>
      <c r="L547" s="64">
        <v>0</v>
      </c>
      <c r="M547" s="26">
        <v>12419</v>
      </c>
      <c r="N547" s="68">
        <v>61.09</v>
      </c>
      <c r="O547" s="103">
        <v>74.196468990493429</v>
      </c>
      <c r="P547" s="71">
        <v>0.22702702702702704</v>
      </c>
      <c r="Q547" s="72">
        <v>185</v>
      </c>
      <c r="R547" s="60">
        <f t="shared" si="194"/>
        <v>0.28059845635789704</v>
      </c>
      <c r="S547" s="108">
        <v>0.35202702879905701</v>
      </c>
      <c r="T547" s="163">
        <v>0</v>
      </c>
      <c r="U547" s="177">
        <f t="shared" si="195"/>
        <v>30</v>
      </c>
      <c r="V547" s="230">
        <v>68</v>
      </c>
      <c r="W547" s="188">
        <v>2.8880866425992781E-2</v>
      </c>
      <c r="X547" s="183">
        <v>277</v>
      </c>
      <c r="Y547" s="225">
        <f t="shared" si="191"/>
        <v>0.10388086427266355</v>
      </c>
      <c r="Z547" s="184">
        <v>0.20388086140155792</v>
      </c>
      <c r="AA547" s="152">
        <v>0</v>
      </c>
      <c r="AB547" s="177">
        <f t="shared" si="196"/>
        <v>100</v>
      </c>
      <c r="AC547" s="234">
        <v>232</v>
      </c>
      <c r="AD547" s="155">
        <v>0</v>
      </c>
      <c r="AE547" s="221">
        <f t="shared" si="199"/>
        <v>2.142857142857143E-3</v>
      </c>
      <c r="AF547" s="222">
        <v>5.0000000000000001E-3</v>
      </c>
      <c r="AG547" s="31">
        <v>0</v>
      </c>
      <c r="AH547" s="239">
        <f t="shared" si="197"/>
        <v>15</v>
      </c>
      <c r="AI547" s="240">
        <v>35</v>
      </c>
      <c r="AJ547" s="48">
        <v>0</v>
      </c>
      <c r="AK547" s="246">
        <v>2</v>
      </c>
      <c r="AL547" s="247">
        <v>10</v>
      </c>
      <c r="AM547" s="31" t="s">
        <v>35</v>
      </c>
      <c r="AN547" s="32" t="s">
        <v>35</v>
      </c>
      <c r="AO547" s="34" t="s">
        <v>35</v>
      </c>
      <c r="AP547" s="31" t="s">
        <v>35</v>
      </c>
      <c r="AQ547" s="32" t="s">
        <v>35</v>
      </c>
      <c r="AR547" s="34" t="s">
        <v>35</v>
      </c>
      <c r="AS547" s="90">
        <v>0.91752577319587625</v>
      </c>
      <c r="AT547" s="91">
        <v>0.95</v>
      </c>
      <c r="AU547" s="91">
        <v>1</v>
      </c>
      <c r="AV547" s="31">
        <v>0</v>
      </c>
      <c r="AW547" s="252">
        <v>184</v>
      </c>
      <c r="AX547" s="253">
        <v>369</v>
      </c>
      <c r="AY547" s="158">
        <v>0</v>
      </c>
      <c r="AZ547" s="176">
        <f t="shared" si="198"/>
        <v>1</v>
      </c>
      <c r="BA547" s="159">
        <v>2</v>
      </c>
      <c r="BB547" s="31">
        <v>0</v>
      </c>
      <c r="BC547" s="258">
        <v>1</v>
      </c>
      <c r="BD547" s="240">
        <v>3</v>
      </c>
      <c r="BE547" s="31" t="s">
        <v>35</v>
      </c>
      <c r="BF547" s="32" t="s">
        <v>35</v>
      </c>
      <c r="BG547" s="34" t="s">
        <v>35</v>
      </c>
      <c r="BH547" s="83">
        <f t="shared" si="192"/>
        <v>11</v>
      </c>
      <c r="BI547" s="84">
        <f t="shared" si="193"/>
        <v>11</v>
      </c>
      <c r="BK547" s="1">
        <v>1</v>
      </c>
    </row>
    <row r="548" spans="1:63" ht="20.100000000000001" customHeight="1" x14ac:dyDescent="0.25">
      <c r="A548" s="25">
        <v>1408</v>
      </c>
      <c r="B548" s="25">
        <v>210403</v>
      </c>
      <c r="C548" s="25" t="s">
        <v>664</v>
      </c>
      <c r="D548" s="25" t="s">
        <v>666</v>
      </c>
      <c r="E548" s="25" t="s">
        <v>674</v>
      </c>
      <c r="F548" s="26">
        <v>1</v>
      </c>
      <c r="G548" s="26">
        <v>1</v>
      </c>
      <c r="H548" s="100">
        <v>2</v>
      </c>
      <c r="I548" s="102" t="s">
        <v>794</v>
      </c>
      <c r="J548" s="101">
        <v>4</v>
      </c>
      <c r="K548" s="63">
        <v>1</v>
      </c>
      <c r="L548" s="64">
        <v>1</v>
      </c>
      <c r="M548" s="26">
        <v>23552</v>
      </c>
      <c r="N548" s="68">
        <v>60.82</v>
      </c>
      <c r="O548" s="103">
        <v>100</v>
      </c>
      <c r="P548" s="71">
        <v>0.59322033898305082</v>
      </c>
      <c r="Q548" s="72">
        <v>118</v>
      </c>
      <c r="R548" s="60">
        <f t="shared" si="194"/>
        <v>0.62536319707842769</v>
      </c>
      <c r="S548" s="108">
        <v>0.66822034120559692</v>
      </c>
      <c r="T548" s="163">
        <v>0</v>
      </c>
      <c r="U548" s="177">
        <f t="shared" si="195"/>
        <v>23</v>
      </c>
      <c r="V548" s="230">
        <v>53</v>
      </c>
      <c r="W548" s="188">
        <v>0</v>
      </c>
      <c r="X548" s="183">
        <v>179</v>
      </c>
      <c r="Y548" s="225">
        <f t="shared" si="191"/>
        <v>5.3571428571428568E-2</v>
      </c>
      <c r="Z548" s="184">
        <v>0.125</v>
      </c>
      <c r="AA548" s="152">
        <v>0</v>
      </c>
      <c r="AB548" s="177">
        <f t="shared" si="196"/>
        <v>61</v>
      </c>
      <c r="AC548" s="234">
        <v>142</v>
      </c>
      <c r="AD548" s="155">
        <v>0</v>
      </c>
      <c r="AE548" s="221">
        <f t="shared" si="199"/>
        <v>2.142857142857143E-3</v>
      </c>
      <c r="AF548" s="222">
        <v>5.0000000000000001E-3</v>
      </c>
      <c r="AG548" s="31">
        <v>0</v>
      </c>
      <c r="AH548" s="239">
        <f t="shared" si="197"/>
        <v>15</v>
      </c>
      <c r="AI548" s="240">
        <v>35</v>
      </c>
      <c r="AJ548" s="48">
        <v>0</v>
      </c>
      <c r="AK548" s="246">
        <v>6</v>
      </c>
      <c r="AL548" s="247">
        <v>14</v>
      </c>
      <c r="AM548" s="31" t="s">
        <v>35</v>
      </c>
      <c r="AN548" s="32" t="s">
        <v>35</v>
      </c>
      <c r="AO548" s="34" t="s">
        <v>35</v>
      </c>
      <c r="AP548" s="31" t="s">
        <v>35</v>
      </c>
      <c r="AQ548" s="32" t="s">
        <v>35</v>
      </c>
      <c r="AR548" s="34" t="s">
        <v>35</v>
      </c>
      <c r="AS548" s="90">
        <v>0.83132530120481929</v>
      </c>
      <c r="AT548" s="91">
        <v>0.9</v>
      </c>
      <c r="AU548" s="91">
        <v>0.95</v>
      </c>
      <c r="AV548" s="31">
        <v>0</v>
      </c>
      <c r="AW548" s="252">
        <v>293</v>
      </c>
      <c r="AX548" s="253">
        <v>586</v>
      </c>
      <c r="AY548" s="158">
        <v>0</v>
      </c>
      <c r="AZ548" s="176">
        <f t="shared" si="198"/>
        <v>1</v>
      </c>
      <c r="BA548" s="159">
        <v>3</v>
      </c>
      <c r="BB548" s="31">
        <v>0</v>
      </c>
      <c r="BC548" s="258">
        <v>1</v>
      </c>
      <c r="BD548" s="240">
        <v>3</v>
      </c>
      <c r="BE548" s="31" t="s">
        <v>35</v>
      </c>
      <c r="BF548" s="32" t="s">
        <v>35</v>
      </c>
      <c r="BG548" s="34" t="s">
        <v>35</v>
      </c>
      <c r="BH548" s="83">
        <f t="shared" si="192"/>
        <v>11</v>
      </c>
      <c r="BI548" s="84">
        <f t="shared" si="193"/>
        <v>11</v>
      </c>
      <c r="BK548" s="1">
        <v>1</v>
      </c>
    </row>
    <row r="549" spans="1:63" ht="20.100000000000001" customHeight="1" x14ac:dyDescent="0.25">
      <c r="A549" s="25">
        <v>1409</v>
      </c>
      <c r="B549" s="25">
        <v>210404</v>
      </c>
      <c r="C549" s="25" t="s">
        <v>664</v>
      </c>
      <c r="D549" s="25" t="s">
        <v>666</v>
      </c>
      <c r="E549" s="25" t="s">
        <v>675</v>
      </c>
      <c r="F549" s="26">
        <v>1</v>
      </c>
      <c r="G549" s="26">
        <v>2</v>
      </c>
      <c r="H549" s="100">
        <v>2</v>
      </c>
      <c r="I549" s="102" t="s">
        <v>794</v>
      </c>
      <c r="J549" s="101">
        <v>1</v>
      </c>
      <c r="K549" s="63">
        <v>0</v>
      </c>
      <c r="L549" s="64">
        <v>0</v>
      </c>
      <c r="M549" s="26">
        <v>25800</v>
      </c>
      <c r="N549" s="68">
        <v>52.32</v>
      </c>
      <c r="O549" s="103">
        <v>100</v>
      </c>
      <c r="P549" s="71">
        <v>0.3935483870967742</v>
      </c>
      <c r="Q549" s="72">
        <v>155</v>
      </c>
      <c r="R549" s="60">
        <f t="shared" si="194"/>
        <v>0.42569124432203409</v>
      </c>
      <c r="S549" s="108">
        <v>0.46854838728904724</v>
      </c>
      <c r="T549" s="163">
        <v>0</v>
      </c>
      <c r="U549" s="177">
        <f t="shared" si="195"/>
        <v>23</v>
      </c>
      <c r="V549" s="230">
        <v>52</v>
      </c>
      <c r="W549" s="188">
        <v>0</v>
      </c>
      <c r="X549" s="183">
        <v>160</v>
      </c>
      <c r="Y549" s="225">
        <f t="shared" ref="Y549:Y567" si="200">((Z549-W549)*3/7)+W549</f>
        <v>5.3571428571428568E-2</v>
      </c>
      <c r="Z549" s="184">
        <v>0.125</v>
      </c>
      <c r="AA549" s="153">
        <v>0</v>
      </c>
      <c r="AB549" s="177">
        <f t="shared" si="196"/>
        <v>56</v>
      </c>
      <c r="AC549" s="234">
        <v>130</v>
      </c>
      <c r="AD549" s="155">
        <v>0</v>
      </c>
      <c r="AE549" s="221">
        <f t="shared" si="199"/>
        <v>2.142857142857143E-3</v>
      </c>
      <c r="AF549" s="222">
        <v>5.0000000000000001E-3</v>
      </c>
      <c r="AG549" s="31">
        <v>0</v>
      </c>
      <c r="AH549" s="239">
        <f t="shared" si="197"/>
        <v>15</v>
      </c>
      <c r="AI549" s="240">
        <v>35</v>
      </c>
      <c r="AJ549" s="48">
        <v>0</v>
      </c>
      <c r="AK549" s="246">
        <v>6</v>
      </c>
      <c r="AL549" s="247">
        <v>14</v>
      </c>
      <c r="AM549" s="31" t="s">
        <v>35</v>
      </c>
      <c r="AN549" s="32" t="s">
        <v>35</v>
      </c>
      <c r="AO549" s="34" t="s">
        <v>35</v>
      </c>
      <c r="AP549" s="31" t="s">
        <v>35</v>
      </c>
      <c r="AQ549" s="32" t="s">
        <v>35</v>
      </c>
      <c r="AR549" s="34" t="s">
        <v>35</v>
      </c>
      <c r="AS549" s="90">
        <v>0.65530303030303028</v>
      </c>
      <c r="AT549" s="91">
        <v>0.8</v>
      </c>
      <c r="AU549" s="91">
        <v>0.9</v>
      </c>
      <c r="AV549" s="31">
        <v>0</v>
      </c>
      <c r="AW549" s="252">
        <v>318</v>
      </c>
      <c r="AX549" s="253">
        <v>637</v>
      </c>
      <c r="AY549" s="158">
        <v>0</v>
      </c>
      <c r="AZ549" s="176">
        <f t="shared" si="198"/>
        <v>0</v>
      </c>
      <c r="BA549" s="159">
        <v>1</v>
      </c>
      <c r="BB549" s="31">
        <v>0</v>
      </c>
      <c r="BC549" s="258">
        <v>1</v>
      </c>
      <c r="BD549" s="240">
        <v>3</v>
      </c>
      <c r="BE549" s="31" t="s">
        <v>35</v>
      </c>
      <c r="BF549" s="32" t="s">
        <v>35</v>
      </c>
      <c r="BG549" s="34" t="s">
        <v>35</v>
      </c>
      <c r="BH549" s="83">
        <f t="shared" ref="BH549:BH567" si="201">COUNTIF(AZ549,"&gt;0")+COUNTIF(R549,"&gt;0")+COUNTIF(U549,"&gt;0")+COUNTIF(Y549,"&gt;0")+COUNTIF(AB549,"&gt;0")+COUNTIF(AE549,"&gt;0")+COUNTIF(AH549,"&gt;0")+COUNTIF(AK549,"&gt;0")+COUNTIF(AT549,"&gt;0")+COUNTIF(AW549,"&gt;0")+COUNTIF(AN549,"&gt;0")+COUNTIF(AQ549,"&gt;0")+COUNTIF(BC549,"&gt;0")+COUNTIF(BF549,"&gt;0")</f>
        <v>10</v>
      </c>
      <c r="BI549" s="84">
        <f t="shared" ref="BI549:BI567" si="202">COUNTIF(BA549,"&gt;0")+COUNTIF(S549,"&gt;0")+COUNTIF(V549,"&gt;0")+COUNTIF(Z549,"&gt;0")+COUNTIF(AC549,"&gt;0")+COUNTIF(AF549,"&gt;0")+COUNTIF(AI549,"&gt;0")+COUNTIF(AL549,"&gt;0")+COUNTIF(AU549,"&gt;0")+COUNTIF(AX549,"&gt;0")+COUNTIF(AO549,"&gt;0")+COUNTIF(AR549,"&gt;0")+COUNTIF(BD549,"&gt;0")+COUNTIF(BG549,"&gt;0")</f>
        <v>11</v>
      </c>
      <c r="BK549" s="1">
        <v>1</v>
      </c>
    </row>
    <row r="550" spans="1:63" ht="20.100000000000001" customHeight="1" x14ac:dyDescent="0.25">
      <c r="A550" s="25">
        <v>1414</v>
      </c>
      <c r="B550" s="25">
        <v>210502</v>
      </c>
      <c r="C550" s="25" t="s">
        <v>664</v>
      </c>
      <c r="D550" s="25" t="s">
        <v>676</v>
      </c>
      <c r="E550" s="25" t="s">
        <v>677</v>
      </c>
      <c r="F550" s="26">
        <v>1</v>
      </c>
      <c r="G550" s="26">
        <v>1</v>
      </c>
      <c r="H550" s="100">
        <v>2</v>
      </c>
      <c r="I550" s="102" t="s">
        <v>794</v>
      </c>
      <c r="J550" s="101">
        <v>3</v>
      </c>
      <c r="K550" s="63">
        <v>0</v>
      </c>
      <c r="L550" s="64">
        <v>0</v>
      </c>
      <c r="M550" s="26">
        <v>2328</v>
      </c>
      <c r="N550" s="68">
        <v>57.39</v>
      </c>
      <c r="O550" s="103">
        <v>100</v>
      </c>
      <c r="P550" s="71">
        <v>0.5</v>
      </c>
      <c r="Q550" s="72">
        <v>16</v>
      </c>
      <c r="R550" s="60">
        <f t="shared" ref="R550:R568" si="203">((S550-P550)*3/7)+P550</f>
        <v>0.53214285203388756</v>
      </c>
      <c r="S550" s="108">
        <v>0.57499998807907104</v>
      </c>
      <c r="T550" s="163">
        <v>0</v>
      </c>
      <c r="U550" s="177">
        <f t="shared" ref="U550:U567" si="204">ROUNDUP(((V550-T550)*3/7)+T550,0)</f>
        <v>3</v>
      </c>
      <c r="V550" s="230">
        <v>7</v>
      </c>
      <c r="W550" s="188">
        <v>0</v>
      </c>
      <c r="X550" s="183">
        <v>20</v>
      </c>
      <c r="Y550" s="225">
        <f t="shared" si="200"/>
        <v>5.3571428571428568E-2</v>
      </c>
      <c r="Z550" s="184">
        <v>0.125</v>
      </c>
      <c r="AA550" s="152">
        <v>0</v>
      </c>
      <c r="AB550" s="177">
        <f t="shared" ref="AB550:AB567" si="205">ROUNDUP(((AC550-AA550)*3/7)+AA550,0)</f>
        <v>9</v>
      </c>
      <c r="AC550" s="234">
        <v>19</v>
      </c>
      <c r="AD550" s="155">
        <v>0</v>
      </c>
      <c r="AE550" s="221">
        <f t="shared" ref="AE550:AE565" si="206">((AF550-AD550)*3/7)+AD550</f>
        <v>2.142857142857143E-3</v>
      </c>
      <c r="AF550" s="222">
        <v>5.0000000000000001E-3</v>
      </c>
      <c r="AG550" s="31">
        <v>0</v>
      </c>
      <c r="AH550" s="239">
        <f t="shared" ref="AH550:AH567" si="207">ROUNDUP(((AI550-AG550)*3/7)+AG550,0)</f>
        <v>7</v>
      </c>
      <c r="AI550" s="240">
        <v>15</v>
      </c>
      <c r="AJ550" s="48">
        <v>0</v>
      </c>
      <c r="AK550" s="246">
        <v>2</v>
      </c>
      <c r="AL550" s="247">
        <v>10</v>
      </c>
      <c r="AM550" s="31" t="s">
        <v>35</v>
      </c>
      <c r="AN550" s="32" t="s">
        <v>35</v>
      </c>
      <c r="AO550" s="34" t="s">
        <v>35</v>
      </c>
      <c r="AP550" s="31" t="s">
        <v>35</v>
      </c>
      <c r="AQ550" s="32" t="s">
        <v>35</v>
      </c>
      <c r="AR550" s="34" t="s">
        <v>35</v>
      </c>
      <c r="AS550" s="90">
        <v>0.15384615384615385</v>
      </c>
      <c r="AT550" s="91">
        <v>0.7</v>
      </c>
      <c r="AU550" s="91">
        <v>0.8</v>
      </c>
      <c r="AV550" s="31">
        <v>0</v>
      </c>
      <c r="AW550" s="252">
        <v>70</v>
      </c>
      <c r="AX550" s="253">
        <v>141</v>
      </c>
      <c r="AY550" s="158">
        <v>0</v>
      </c>
      <c r="AZ550" s="176">
        <f t="shared" ref="AZ550:AZ567" si="208">IFERROR(ROUND(((BA550-AY550)*3/7)+AY550,0),"No corresponde")</f>
        <v>1</v>
      </c>
      <c r="BA550" s="159">
        <v>2</v>
      </c>
      <c r="BB550" s="31">
        <v>0</v>
      </c>
      <c r="BC550" s="258">
        <v>1</v>
      </c>
      <c r="BD550" s="240">
        <v>3</v>
      </c>
      <c r="BE550" s="31" t="s">
        <v>35</v>
      </c>
      <c r="BF550" s="32" t="s">
        <v>35</v>
      </c>
      <c r="BG550" s="34" t="s">
        <v>35</v>
      </c>
      <c r="BH550" s="83">
        <f t="shared" si="201"/>
        <v>11</v>
      </c>
      <c r="BI550" s="84">
        <f t="shared" si="202"/>
        <v>11</v>
      </c>
      <c r="BK550" s="1">
        <v>1</v>
      </c>
    </row>
    <row r="551" spans="1:63" ht="20.100000000000001" customHeight="1" x14ac:dyDescent="0.25">
      <c r="A551" s="25">
        <v>1418</v>
      </c>
      <c r="B551" s="25">
        <v>210601</v>
      </c>
      <c r="C551" s="25" t="s">
        <v>664</v>
      </c>
      <c r="D551" s="25" t="s">
        <v>678</v>
      </c>
      <c r="E551" s="25" t="s">
        <v>678</v>
      </c>
      <c r="F551" s="26">
        <v>1</v>
      </c>
      <c r="G551" s="26">
        <v>3</v>
      </c>
      <c r="H551" s="100">
        <v>4</v>
      </c>
      <c r="I551" s="102" t="s">
        <v>795</v>
      </c>
      <c r="J551" s="101">
        <v>1</v>
      </c>
      <c r="K551" s="63">
        <v>0</v>
      </c>
      <c r="L551" s="64">
        <v>0</v>
      </c>
      <c r="M551" s="26">
        <v>18546</v>
      </c>
      <c r="N551" s="68">
        <v>44.87</v>
      </c>
      <c r="O551" s="103">
        <v>69.582955575702627</v>
      </c>
      <c r="P551" s="71">
        <v>0.94621848739495795</v>
      </c>
      <c r="Q551" s="72">
        <v>595</v>
      </c>
      <c r="R551" s="60">
        <f t="shared" si="203"/>
        <v>0.9606962866857558</v>
      </c>
      <c r="S551" s="108">
        <v>0.98000001907348633</v>
      </c>
      <c r="T551" s="163">
        <v>0</v>
      </c>
      <c r="U551" s="177">
        <f t="shared" si="204"/>
        <v>114</v>
      </c>
      <c r="V551" s="230">
        <v>266</v>
      </c>
      <c r="W551" s="188">
        <v>0</v>
      </c>
      <c r="X551" s="183">
        <v>938</v>
      </c>
      <c r="Y551" s="225">
        <f t="shared" si="200"/>
        <v>7.4999998722757616E-2</v>
      </c>
      <c r="Z551" s="184">
        <v>0.17499999701976776</v>
      </c>
      <c r="AA551" s="152">
        <v>0</v>
      </c>
      <c r="AB551" s="177">
        <f t="shared" si="205"/>
        <v>284</v>
      </c>
      <c r="AC551" s="234">
        <v>662</v>
      </c>
      <c r="AD551" s="31" t="s">
        <v>35</v>
      </c>
      <c r="AE551" s="32" t="s">
        <v>35</v>
      </c>
      <c r="AF551" s="34" t="s">
        <v>35</v>
      </c>
      <c r="AG551" s="31">
        <v>0</v>
      </c>
      <c r="AH551" s="239">
        <f t="shared" si="207"/>
        <v>15</v>
      </c>
      <c r="AI551" s="240">
        <v>35</v>
      </c>
      <c r="AJ551" s="48">
        <v>0</v>
      </c>
      <c r="AK551" s="246">
        <v>2</v>
      </c>
      <c r="AL551" s="247">
        <v>10</v>
      </c>
      <c r="AM551" s="111">
        <v>0</v>
      </c>
      <c r="AN551" s="172">
        <f>((AO551-AM551)*3/7)+AM551</f>
        <v>0.36428571428571427</v>
      </c>
      <c r="AO551" s="113">
        <v>0.85</v>
      </c>
      <c r="AP551" s="111">
        <v>0</v>
      </c>
      <c r="AQ551" s="172">
        <f>((AR551-AP551)*3/7)+AP551</f>
        <v>0.36428571428571427</v>
      </c>
      <c r="AR551" s="113">
        <v>0.85</v>
      </c>
      <c r="AS551" s="90">
        <v>0.74977817213842057</v>
      </c>
      <c r="AT551" s="91">
        <v>0.8</v>
      </c>
      <c r="AU551" s="91">
        <v>0.9</v>
      </c>
      <c r="AV551" s="31">
        <v>0</v>
      </c>
      <c r="AW551" s="252">
        <v>526</v>
      </c>
      <c r="AX551" s="253">
        <v>1053</v>
      </c>
      <c r="AY551" s="158">
        <v>0</v>
      </c>
      <c r="AZ551" s="176">
        <f t="shared" si="208"/>
        <v>3</v>
      </c>
      <c r="BA551" s="159">
        <v>8</v>
      </c>
      <c r="BB551" s="31">
        <v>0</v>
      </c>
      <c r="BC551" s="258">
        <v>1</v>
      </c>
      <c r="BD551" s="240">
        <v>3</v>
      </c>
      <c r="BE551" s="31" t="s">
        <v>35</v>
      </c>
      <c r="BF551" s="32" t="s">
        <v>35</v>
      </c>
      <c r="BG551" s="34" t="s">
        <v>35</v>
      </c>
      <c r="BH551" s="83">
        <f t="shared" si="201"/>
        <v>12</v>
      </c>
      <c r="BI551" s="84">
        <f t="shared" si="202"/>
        <v>12</v>
      </c>
      <c r="BK551" s="1">
        <v>1</v>
      </c>
    </row>
    <row r="552" spans="1:63" ht="20.100000000000001" customHeight="1" x14ac:dyDescent="0.25">
      <c r="A552" s="25">
        <v>1419</v>
      </c>
      <c r="B552" s="25">
        <v>210602</v>
      </c>
      <c r="C552" s="25" t="s">
        <v>664</v>
      </c>
      <c r="D552" s="25" t="s">
        <v>678</v>
      </c>
      <c r="E552" s="25" t="s">
        <v>679</v>
      </c>
      <c r="F552" s="26">
        <v>1</v>
      </c>
      <c r="G552" s="26">
        <v>1</v>
      </c>
      <c r="H552" s="100">
        <v>2</v>
      </c>
      <c r="I552" s="102" t="s">
        <v>794</v>
      </c>
      <c r="J552" s="101">
        <v>3</v>
      </c>
      <c r="K552" s="63">
        <v>0</v>
      </c>
      <c r="L552" s="64">
        <v>0</v>
      </c>
      <c r="M552" s="26">
        <v>4458</v>
      </c>
      <c r="N552" s="68">
        <v>60.24</v>
      </c>
      <c r="O552" s="103">
        <v>100</v>
      </c>
      <c r="P552" s="71">
        <v>0.74380165289256195</v>
      </c>
      <c r="Q552" s="72">
        <v>121</v>
      </c>
      <c r="R552" s="60">
        <f t="shared" si="203"/>
        <v>0.77594450513756397</v>
      </c>
      <c r="S552" s="108">
        <v>0.8188016414642334</v>
      </c>
      <c r="T552" s="163">
        <v>0</v>
      </c>
      <c r="U552" s="177">
        <f t="shared" si="204"/>
        <v>18</v>
      </c>
      <c r="V552" s="230">
        <v>42</v>
      </c>
      <c r="W552" s="188">
        <v>0</v>
      </c>
      <c r="X552" s="183">
        <v>125</v>
      </c>
      <c r="Y552" s="225">
        <f t="shared" si="200"/>
        <v>5.3571428571428568E-2</v>
      </c>
      <c r="Z552" s="184">
        <v>0.125</v>
      </c>
      <c r="AA552" s="153">
        <v>0</v>
      </c>
      <c r="AB552" s="177">
        <f t="shared" si="205"/>
        <v>59</v>
      </c>
      <c r="AC552" s="234">
        <v>137</v>
      </c>
      <c r="AD552" s="155">
        <v>0</v>
      </c>
      <c r="AE552" s="221">
        <f t="shared" si="206"/>
        <v>2.142857142857143E-3</v>
      </c>
      <c r="AF552" s="222">
        <v>5.0000000000000001E-3</v>
      </c>
      <c r="AG552" s="31">
        <v>0</v>
      </c>
      <c r="AH552" s="239">
        <f t="shared" si="207"/>
        <v>11</v>
      </c>
      <c r="AI552" s="240">
        <v>25</v>
      </c>
      <c r="AJ552" s="48">
        <v>0</v>
      </c>
      <c r="AK552" s="246">
        <v>2</v>
      </c>
      <c r="AL552" s="247">
        <v>10</v>
      </c>
      <c r="AM552" s="31" t="s">
        <v>35</v>
      </c>
      <c r="AN552" s="32" t="s">
        <v>35</v>
      </c>
      <c r="AO552" s="34" t="s">
        <v>35</v>
      </c>
      <c r="AP552" s="31" t="s">
        <v>35</v>
      </c>
      <c r="AQ552" s="32" t="s">
        <v>35</v>
      </c>
      <c r="AR552" s="34" t="s">
        <v>35</v>
      </c>
      <c r="AS552" s="90">
        <v>0.9568965517241379</v>
      </c>
      <c r="AT552" s="91">
        <v>1</v>
      </c>
      <c r="AU552" s="91">
        <v>1</v>
      </c>
      <c r="AV552" s="31">
        <v>0</v>
      </c>
      <c r="AW552" s="252">
        <v>184</v>
      </c>
      <c r="AX552" s="253">
        <v>368</v>
      </c>
      <c r="AY552" s="158">
        <v>0</v>
      </c>
      <c r="AZ552" s="176">
        <f t="shared" si="208"/>
        <v>0</v>
      </c>
      <c r="BA552" s="159">
        <v>1</v>
      </c>
      <c r="BB552" s="31">
        <v>0</v>
      </c>
      <c r="BC552" s="258">
        <v>1</v>
      </c>
      <c r="BD552" s="240">
        <v>3</v>
      </c>
      <c r="BE552" s="31" t="s">
        <v>35</v>
      </c>
      <c r="BF552" s="32" t="s">
        <v>35</v>
      </c>
      <c r="BG552" s="34" t="s">
        <v>35</v>
      </c>
      <c r="BH552" s="83">
        <f t="shared" si="201"/>
        <v>10</v>
      </c>
      <c r="BI552" s="84">
        <f t="shared" si="202"/>
        <v>11</v>
      </c>
      <c r="BK552" s="1">
        <v>1</v>
      </c>
    </row>
    <row r="553" spans="1:63" ht="20.100000000000001" customHeight="1" x14ac:dyDescent="0.25">
      <c r="A553" s="25">
        <v>1424</v>
      </c>
      <c r="B553" s="25">
        <v>210607</v>
      </c>
      <c r="C553" s="25" t="s">
        <v>664</v>
      </c>
      <c r="D553" s="25" t="s">
        <v>678</v>
      </c>
      <c r="E553" s="25" t="s">
        <v>680</v>
      </c>
      <c r="F553" s="26">
        <v>1</v>
      </c>
      <c r="G553" s="26">
        <v>2</v>
      </c>
      <c r="H553" s="100">
        <v>3</v>
      </c>
      <c r="I553" s="101" t="s">
        <v>796</v>
      </c>
      <c r="J553" s="101">
        <v>1</v>
      </c>
      <c r="K553" s="63">
        <v>0</v>
      </c>
      <c r="L553" s="64">
        <v>0</v>
      </c>
      <c r="M553" s="26">
        <v>14343</v>
      </c>
      <c r="N553" s="68">
        <v>50.77</v>
      </c>
      <c r="O553" s="103">
        <v>100</v>
      </c>
      <c r="P553" s="71">
        <v>0.9269662921348315</v>
      </c>
      <c r="Q553" s="72">
        <v>356</v>
      </c>
      <c r="R553" s="60">
        <f t="shared" si="203"/>
        <v>0.94969503225139784</v>
      </c>
      <c r="S553" s="108">
        <v>0.98000001907348633</v>
      </c>
      <c r="T553" s="163">
        <v>0</v>
      </c>
      <c r="U553" s="177">
        <f t="shared" si="204"/>
        <v>45</v>
      </c>
      <c r="V553" s="230">
        <v>104</v>
      </c>
      <c r="W553" s="188">
        <v>0</v>
      </c>
      <c r="X553" s="183">
        <v>408</v>
      </c>
      <c r="Y553" s="225">
        <f t="shared" si="200"/>
        <v>6.4285716840199056E-2</v>
      </c>
      <c r="Z553" s="184">
        <v>0.15000000596046448</v>
      </c>
      <c r="AA553" s="153">
        <v>0</v>
      </c>
      <c r="AB553" s="177">
        <f t="shared" si="205"/>
        <v>163</v>
      </c>
      <c r="AC553" s="234">
        <v>379</v>
      </c>
      <c r="AD553" s="155">
        <v>0</v>
      </c>
      <c r="AE553" s="221">
        <f t="shared" si="206"/>
        <v>2.142857142857143E-3</v>
      </c>
      <c r="AF553" s="222">
        <v>5.0000000000000001E-3</v>
      </c>
      <c r="AG553" s="31">
        <v>0</v>
      </c>
      <c r="AH553" s="239">
        <f t="shared" si="207"/>
        <v>15</v>
      </c>
      <c r="AI553" s="240">
        <v>35</v>
      </c>
      <c r="AJ553" s="48">
        <v>0</v>
      </c>
      <c r="AK553" s="246">
        <v>2</v>
      </c>
      <c r="AL553" s="247">
        <v>10</v>
      </c>
      <c r="AM553" s="31" t="s">
        <v>35</v>
      </c>
      <c r="AN553" s="32" t="s">
        <v>35</v>
      </c>
      <c r="AO553" s="34" t="s">
        <v>35</v>
      </c>
      <c r="AP553" s="31" t="s">
        <v>35</v>
      </c>
      <c r="AQ553" s="32" t="s">
        <v>35</v>
      </c>
      <c r="AR553" s="34" t="s">
        <v>35</v>
      </c>
      <c r="AS553" s="90">
        <v>2.3809523809523808E-2</v>
      </c>
      <c r="AT553" s="91">
        <v>0.7</v>
      </c>
      <c r="AU553" s="91">
        <v>0.8</v>
      </c>
      <c r="AV553" s="31">
        <v>0</v>
      </c>
      <c r="AW553" s="252">
        <v>378</v>
      </c>
      <c r="AX553" s="253">
        <v>757</v>
      </c>
      <c r="AY553" s="158" t="s">
        <v>35</v>
      </c>
      <c r="AZ553" s="223" t="str">
        <f t="shared" si="208"/>
        <v>No corresponde</v>
      </c>
      <c r="BA553" s="159" t="s">
        <v>35</v>
      </c>
      <c r="BB553" s="31">
        <v>0</v>
      </c>
      <c r="BC553" s="258">
        <v>1</v>
      </c>
      <c r="BD553" s="240">
        <v>3</v>
      </c>
      <c r="BE553" s="31" t="s">
        <v>35</v>
      </c>
      <c r="BF553" s="32" t="s">
        <v>35</v>
      </c>
      <c r="BG553" s="34" t="s">
        <v>35</v>
      </c>
      <c r="BH553" s="83">
        <f t="shared" si="201"/>
        <v>10</v>
      </c>
      <c r="BI553" s="84">
        <f t="shared" si="202"/>
        <v>10</v>
      </c>
      <c r="BK553" s="1">
        <v>1</v>
      </c>
    </row>
    <row r="554" spans="1:63" ht="20.100000000000001" customHeight="1" x14ac:dyDescent="0.25">
      <c r="A554" s="25">
        <v>1427</v>
      </c>
      <c r="B554" s="25">
        <v>210702</v>
      </c>
      <c r="C554" s="25" t="s">
        <v>664</v>
      </c>
      <c r="D554" s="25" t="s">
        <v>258</v>
      </c>
      <c r="E554" s="25" t="s">
        <v>681</v>
      </c>
      <c r="F554" s="26">
        <v>2</v>
      </c>
      <c r="G554" s="26">
        <v>4</v>
      </c>
      <c r="H554" s="100">
        <v>5</v>
      </c>
      <c r="I554" s="102" t="s">
        <v>797</v>
      </c>
      <c r="J554" s="101">
        <v>1</v>
      </c>
      <c r="K554" s="63">
        <v>0</v>
      </c>
      <c r="L554" s="64">
        <v>0</v>
      </c>
      <c r="M554" s="26">
        <v>5331</v>
      </c>
      <c r="N554" s="68">
        <v>29.72</v>
      </c>
      <c r="O554" s="103">
        <v>100</v>
      </c>
      <c r="P554" s="71">
        <v>0.72727272727272729</v>
      </c>
      <c r="Q554" s="72">
        <v>143</v>
      </c>
      <c r="R554" s="60">
        <f t="shared" si="203"/>
        <v>0.79155844062953806</v>
      </c>
      <c r="S554" s="108">
        <v>0.87727272510528564</v>
      </c>
      <c r="T554" s="163">
        <v>0</v>
      </c>
      <c r="U554" s="177">
        <f t="shared" si="204"/>
        <v>41</v>
      </c>
      <c r="V554" s="230">
        <v>94</v>
      </c>
      <c r="W554" s="188">
        <v>0</v>
      </c>
      <c r="X554" s="183">
        <v>238</v>
      </c>
      <c r="Y554" s="225">
        <f t="shared" si="200"/>
        <v>8.5714286991528096E-2</v>
      </c>
      <c r="Z554" s="184">
        <v>0.20000000298023224</v>
      </c>
      <c r="AA554" s="153">
        <v>0</v>
      </c>
      <c r="AB554" s="177">
        <f t="shared" si="205"/>
        <v>72</v>
      </c>
      <c r="AC554" s="234">
        <v>166</v>
      </c>
      <c r="AD554" s="31" t="s">
        <v>35</v>
      </c>
      <c r="AE554" s="32" t="s">
        <v>35</v>
      </c>
      <c r="AF554" s="34" t="s">
        <v>35</v>
      </c>
      <c r="AG554" s="31">
        <v>0</v>
      </c>
      <c r="AH554" s="239">
        <f t="shared" si="207"/>
        <v>11</v>
      </c>
      <c r="AI554" s="240">
        <v>25</v>
      </c>
      <c r="AJ554" s="48">
        <v>0</v>
      </c>
      <c r="AK554" s="246">
        <v>2</v>
      </c>
      <c r="AL554" s="247">
        <v>10</v>
      </c>
      <c r="AM554" s="31" t="s">
        <v>35</v>
      </c>
      <c r="AN554" s="32" t="s">
        <v>35</v>
      </c>
      <c r="AO554" s="34" t="s">
        <v>35</v>
      </c>
      <c r="AP554" s="31" t="s">
        <v>35</v>
      </c>
      <c r="AQ554" s="32" t="s">
        <v>35</v>
      </c>
      <c r="AR554" s="34" t="s">
        <v>35</v>
      </c>
      <c r="AS554" s="90">
        <v>0.90944881889763785</v>
      </c>
      <c r="AT554" s="91">
        <v>0.95</v>
      </c>
      <c r="AU554" s="91">
        <v>1</v>
      </c>
      <c r="AV554" s="31">
        <v>0</v>
      </c>
      <c r="AW554" s="252">
        <v>138</v>
      </c>
      <c r="AX554" s="253">
        <v>277</v>
      </c>
      <c r="AY554" s="158">
        <v>0</v>
      </c>
      <c r="AZ554" s="176">
        <f t="shared" si="208"/>
        <v>0</v>
      </c>
      <c r="BA554" s="159">
        <v>1</v>
      </c>
      <c r="BB554" s="31">
        <v>0</v>
      </c>
      <c r="BC554" s="258">
        <v>1</v>
      </c>
      <c r="BD554" s="240">
        <v>3</v>
      </c>
      <c r="BE554" s="31" t="s">
        <v>35</v>
      </c>
      <c r="BF554" s="32" t="s">
        <v>35</v>
      </c>
      <c r="BG554" s="34" t="s">
        <v>35</v>
      </c>
      <c r="BH554" s="83">
        <f t="shared" si="201"/>
        <v>9</v>
      </c>
      <c r="BI554" s="84">
        <f t="shared" si="202"/>
        <v>10</v>
      </c>
      <c r="BK554" s="1">
        <v>1</v>
      </c>
    </row>
    <row r="555" spans="1:63" ht="20.100000000000001" customHeight="1" x14ac:dyDescent="0.25">
      <c r="A555" s="25">
        <v>1435</v>
      </c>
      <c r="B555" s="25">
        <v>210710</v>
      </c>
      <c r="C555" s="25" t="s">
        <v>664</v>
      </c>
      <c r="D555" s="25" t="s">
        <v>258</v>
      </c>
      <c r="E555" s="25" t="s">
        <v>682</v>
      </c>
      <c r="F555" s="26">
        <v>2</v>
      </c>
      <c r="G555" s="26">
        <v>3</v>
      </c>
      <c r="H555" s="100">
        <v>5</v>
      </c>
      <c r="I555" s="102" t="s">
        <v>797</v>
      </c>
      <c r="J555" s="101">
        <v>3</v>
      </c>
      <c r="K555" s="63">
        <v>0</v>
      </c>
      <c r="L555" s="64">
        <v>0</v>
      </c>
      <c r="M555" s="26">
        <v>4406</v>
      </c>
      <c r="N555" s="68">
        <v>36.58</v>
      </c>
      <c r="O555" s="103">
        <v>100</v>
      </c>
      <c r="P555" s="71">
        <v>0.5714285714285714</v>
      </c>
      <c r="Q555" s="72">
        <v>28</v>
      </c>
      <c r="R555" s="60">
        <f t="shared" si="203"/>
        <v>0.63571428644413852</v>
      </c>
      <c r="S555" s="108">
        <v>0.72142857313156128</v>
      </c>
      <c r="T555" s="163">
        <v>0</v>
      </c>
      <c r="U555" s="177">
        <f t="shared" si="204"/>
        <v>7</v>
      </c>
      <c r="V555" s="230">
        <v>16</v>
      </c>
      <c r="W555" s="188">
        <v>0</v>
      </c>
      <c r="X555" s="183">
        <v>41</v>
      </c>
      <c r="Y555" s="225">
        <f t="shared" si="200"/>
        <v>8.5714286991528096E-2</v>
      </c>
      <c r="Z555" s="184">
        <v>0.20000000298023224</v>
      </c>
      <c r="AA555" s="152">
        <v>0</v>
      </c>
      <c r="AB555" s="177">
        <f t="shared" si="205"/>
        <v>12</v>
      </c>
      <c r="AC555" s="234">
        <v>27</v>
      </c>
      <c r="AD555" s="31" t="s">
        <v>35</v>
      </c>
      <c r="AE555" s="32" t="s">
        <v>35</v>
      </c>
      <c r="AF555" s="34" t="s">
        <v>35</v>
      </c>
      <c r="AG555" s="31">
        <v>0</v>
      </c>
      <c r="AH555" s="239">
        <f t="shared" si="207"/>
        <v>7</v>
      </c>
      <c r="AI555" s="240">
        <v>15</v>
      </c>
      <c r="AJ555" s="48">
        <v>0</v>
      </c>
      <c r="AK555" s="246">
        <v>2</v>
      </c>
      <c r="AL555" s="247">
        <v>10</v>
      </c>
      <c r="AM555" s="31" t="s">
        <v>35</v>
      </c>
      <c r="AN555" s="32" t="s">
        <v>35</v>
      </c>
      <c r="AO555" s="34" t="s">
        <v>35</v>
      </c>
      <c r="AP555" s="31" t="s">
        <v>35</v>
      </c>
      <c r="AQ555" s="32" t="s">
        <v>35</v>
      </c>
      <c r="AR555" s="34" t="s">
        <v>35</v>
      </c>
      <c r="AS555" s="90">
        <v>1</v>
      </c>
      <c r="AT555" s="91">
        <v>1</v>
      </c>
      <c r="AU555" s="91">
        <v>1</v>
      </c>
      <c r="AV555" s="31">
        <v>0</v>
      </c>
      <c r="AW555" s="252">
        <v>76</v>
      </c>
      <c r="AX555" s="253">
        <v>152</v>
      </c>
      <c r="AY555" s="158">
        <v>0</v>
      </c>
      <c r="AZ555" s="176">
        <f t="shared" si="208"/>
        <v>0</v>
      </c>
      <c r="BA555" s="159">
        <v>1</v>
      </c>
      <c r="BB555" s="31">
        <v>0</v>
      </c>
      <c r="BC555" s="258">
        <v>1</v>
      </c>
      <c r="BD555" s="240">
        <v>3</v>
      </c>
      <c r="BE555" s="31" t="s">
        <v>35</v>
      </c>
      <c r="BF555" s="32" t="s">
        <v>35</v>
      </c>
      <c r="BG555" s="34" t="s">
        <v>35</v>
      </c>
      <c r="BH555" s="83">
        <f t="shared" si="201"/>
        <v>9</v>
      </c>
      <c r="BI555" s="84">
        <f t="shared" si="202"/>
        <v>10</v>
      </c>
      <c r="BK555" s="1">
        <v>1</v>
      </c>
    </row>
    <row r="556" spans="1:63" ht="20.100000000000001" customHeight="1" x14ac:dyDescent="0.25">
      <c r="A556" s="25">
        <v>1436</v>
      </c>
      <c r="B556" s="25">
        <v>210801</v>
      </c>
      <c r="C556" s="25" t="s">
        <v>664</v>
      </c>
      <c r="D556" s="25" t="s">
        <v>683</v>
      </c>
      <c r="E556" s="25" t="s">
        <v>568</v>
      </c>
      <c r="F556" s="26">
        <v>2</v>
      </c>
      <c r="G556" s="26">
        <v>4</v>
      </c>
      <c r="H556" s="100">
        <v>6</v>
      </c>
      <c r="I556" s="102" t="s">
        <v>798</v>
      </c>
      <c r="J556" s="101">
        <v>1</v>
      </c>
      <c r="K556" s="63">
        <v>0</v>
      </c>
      <c r="L556" s="64">
        <v>0</v>
      </c>
      <c r="M556" s="26">
        <v>22350</v>
      </c>
      <c r="N556" s="68">
        <v>34.21</v>
      </c>
      <c r="O556" s="103">
        <v>19.178310046573518</v>
      </c>
      <c r="P556" s="71">
        <v>0.85043144774688395</v>
      </c>
      <c r="Q556" s="72">
        <v>1043</v>
      </c>
      <c r="R556" s="60">
        <f t="shared" si="203"/>
        <v>0.90596083545828499</v>
      </c>
      <c r="S556" s="108">
        <v>0.98000001907348633</v>
      </c>
      <c r="T556" s="163">
        <v>0</v>
      </c>
      <c r="U556" s="177">
        <f t="shared" si="204"/>
        <v>193</v>
      </c>
      <c r="V556" s="230">
        <v>449</v>
      </c>
      <c r="W556" s="188">
        <v>6.6533599467731206E-4</v>
      </c>
      <c r="X556" s="183">
        <v>1503</v>
      </c>
      <c r="Y556" s="225">
        <f t="shared" si="200"/>
        <v>9.7093905234175965E-2</v>
      </c>
      <c r="Z556" s="184">
        <v>0.22566533088684082</v>
      </c>
      <c r="AA556" s="152">
        <v>0</v>
      </c>
      <c r="AB556" s="177">
        <f t="shared" si="205"/>
        <v>400</v>
      </c>
      <c r="AC556" s="234">
        <v>932</v>
      </c>
      <c r="AD556" s="31" t="s">
        <v>35</v>
      </c>
      <c r="AE556" s="32" t="s">
        <v>35</v>
      </c>
      <c r="AF556" s="34" t="s">
        <v>35</v>
      </c>
      <c r="AG556" s="31">
        <v>0</v>
      </c>
      <c r="AH556" s="239">
        <f t="shared" si="207"/>
        <v>15</v>
      </c>
      <c r="AI556" s="240">
        <v>35</v>
      </c>
      <c r="AJ556" s="48">
        <v>0</v>
      </c>
      <c r="AK556" s="246">
        <v>2</v>
      </c>
      <c r="AL556" s="247">
        <v>10</v>
      </c>
      <c r="AM556" s="111">
        <v>0</v>
      </c>
      <c r="AN556" s="172">
        <f>((AO556-AM556)*3/7)+AM556</f>
        <v>0.36428571428571427</v>
      </c>
      <c r="AO556" s="113">
        <v>0.85</v>
      </c>
      <c r="AP556" s="111">
        <v>0</v>
      </c>
      <c r="AQ556" s="172">
        <f>((AR556-AP556)*3/7)+AP556</f>
        <v>0.36428571428571427</v>
      </c>
      <c r="AR556" s="113">
        <v>0.85</v>
      </c>
      <c r="AS556" s="90">
        <v>0.91397849462365588</v>
      </c>
      <c r="AT556" s="91">
        <v>0.95</v>
      </c>
      <c r="AU556" s="91">
        <v>1</v>
      </c>
      <c r="AV556" s="31">
        <v>0</v>
      </c>
      <c r="AW556" s="252">
        <v>366</v>
      </c>
      <c r="AX556" s="253">
        <v>732</v>
      </c>
      <c r="AY556" s="158">
        <v>0</v>
      </c>
      <c r="AZ556" s="176">
        <f t="shared" si="208"/>
        <v>0</v>
      </c>
      <c r="BA556" s="159">
        <v>1</v>
      </c>
      <c r="BB556" s="31">
        <v>0</v>
      </c>
      <c r="BC556" s="258">
        <v>1</v>
      </c>
      <c r="BD556" s="240">
        <v>3</v>
      </c>
      <c r="BE556" s="31" t="s">
        <v>35</v>
      </c>
      <c r="BF556" s="32" t="s">
        <v>35</v>
      </c>
      <c r="BG556" s="34" t="s">
        <v>35</v>
      </c>
      <c r="BH556" s="83">
        <f t="shared" si="201"/>
        <v>11</v>
      </c>
      <c r="BI556" s="84">
        <f t="shared" si="202"/>
        <v>12</v>
      </c>
      <c r="BK556" s="1">
        <v>1</v>
      </c>
    </row>
    <row r="557" spans="1:63" ht="20.100000000000001" customHeight="1" x14ac:dyDescent="0.25">
      <c r="A557" s="25">
        <v>1439</v>
      </c>
      <c r="B557" s="25">
        <v>210804</v>
      </c>
      <c r="C557" s="25" t="s">
        <v>664</v>
      </c>
      <c r="D557" s="25" t="s">
        <v>683</v>
      </c>
      <c r="E557" s="25" t="s">
        <v>684</v>
      </c>
      <c r="F557" s="26">
        <v>1</v>
      </c>
      <c r="G557" s="26">
        <v>2</v>
      </c>
      <c r="H557" s="100">
        <v>3</v>
      </c>
      <c r="I557" s="101" t="s">
        <v>796</v>
      </c>
      <c r="J557" s="101">
        <v>3</v>
      </c>
      <c r="K557" s="63">
        <v>0</v>
      </c>
      <c r="L557" s="64">
        <v>0</v>
      </c>
      <c r="M557" s="26">
        <v>4955</v>
      </c>
      <c r="N557" s="68">
        <v>45.89</v>
      </c>
      <c r="O557" s="103">
        <v>100</v>
      </c>
      <c r="P557" s="71">
        <v>0.77</v>
      </c>
      <c r="Q557" s="72">
        <v>100</v>
      </c>
      <c r="R557" s="60">
        <f t="shared" si="203"/>
        <v>0.81285714490073069</v>
      </c>
      <c r="S557" s="108">
        <v>0.87000000476837158</v>
      </c>
      <c r="T557" s="163">
        <v>0</v>
      </c>
      <c r="U557" s="177">
        <f t="shared" si="204"/>
        <v>14</v>
      </c>
      <c r="V557" s="230">
        <v>32</v>
      </c>
      <c r="W557" s="188">
        <v>0</v>
      </c>
      <c r="X557" s="183">
        <v>122</v>
      </c>
      <c r="Y557" s="225">
        <f t="shared" si="200"/>
        <v>6.4285716840199056E-2</v>
      </c>
      <c r="Z557" s="184">
        <v>0.15000000596046448</v>
      </c>
      <c r="AA557" s="153">
        <v>0</v>
      </c>
      <c r="AB557" s="177">
        <f t="shared" si="205"/>
        <v>48</v>
      </c>
      <c r="AC557" s="234">
        <v>111</v>
      </c>
      <c r="AD557" s="31" t="s">
        <v>35</v>
      </c>
      <c r="AE557" s="32" t="s">
        <v>35</v>
      </c>
      <c r="AF557" s="34" t="s">
        <v>35</v>
      </c>
      <c r="AG557" s="31">
        <v>0</v>
      </c>
      <c r="AH557" s="239">
        <f t="shared" si="207"/>
        <v>11</v>
      </c>
      <c r="AI557" s="240">
        <v>25</v>
      </c>
      <c r="AJ557" s="48">
        <v>0</v>
      </c>
      <c r="AK557" s="246">
        <v>2</v>
      </c>
      <c r="AL557" s="247">
        <v>10</v>
      </c>
      <c r="AM557" s="31" t="s">
        <v>35</v>
      </c>
      <c r="AN557" s="32" t="s">
        <v>35</v>
      </c>
      <c r="AO557" s="34" t="s">
        <v>35</v>
      </c>
      <c r="AP557" s="31" t="s">
        <v>35</v>
      </c>
      <c r="AQ557" s="32" t="s">
        <v>35</v>
      </c>
      <c r="AR557" s="34" t="s">
        <v>35</v>
      </c>
      <c r="AS557" s="90">
        <v>0.97938144329896903</v>
      </c>
      <c r="AT557" s="91">
        <v>1</v>
      </c>
      <c r="AU557" s="91">
        <v>1</v>
      </c>
      <c r="AV557" s="31">
        <v>0</v>
      </c>
      <c r="AW557" s="252">
        <v>137</v>
      </c>
      <c r="AX557" s="254">
        <v>275</v>
      </c>
      <c r="AY557" s="158">
        <v>0</v>
      </c>
      <c r="AZ557" s="176">
        <f t="shared" si="208"/>
        <v>0</v>
      </c>
      <c r="BA557" s="159">
        <v>1</v>
      </c>
      <c r="BB557" s="31">
        <v>0</v>
      </c>
      <c r="BC557" s="258">
        <v>1</v>
      </c>
      <c r="BD557" s="240">
        <v>3</v>
      </c>
      <c r="BE557" s="31" t="s">
        <v>35</v>
      </c>
      <c r="BF557" s="32" t="s">
        <v>35</v>
      </c>
      <c r="BG557" s="34" t="s">
        <v>35</v>
      </c>
      <c r="BH557" s="83">
        <f t="shared" si="201"/>
        <v>9</v>
      </c>
      <c r="BI557" s="84">
        <f t="shared" si="202"/>
        <v>10</v>
      </c>
      <c r="BK557" s="1">
        <v>1</v>
      </c>
    </row>
    <row r="558" spans="1:63" ht="20.100000000000001" customHeight="1" x14ac:dyDescent="0.25">
      <c r="A558" s="25">
        <v>1440</v>
      </c>
      <c r="B558" s="25">
        <v>210805</v>
      </c>
      <c r="C558" s="25" t="s">
        <v>664</v>
      </c>
      <c r="D558" s="25" t="s">
        <v>683</v>
      </c>
      <c r="E558" s="25" t="s">
        <v>685</v>
      </c>
      <c r="F558" s="26">
        <v>1</v>
      </c>
      <c r="G558" s="26">
        <v>1</v>
      </c>
      <c r="H558" s="100">
        <v>4</v>
      </c>
      <c r="I558" s="102" t="s">
        <v>795</v>
      </c>
      <c r="J558" s="101">
        <v>4</v>
      </c>
      <c r="K558" s="63">
        <v>1</v>
      </c>
      <c r="L558" s="64">
        <v>0</v>
      </c>
      <c r="M558" s="26">
        <v>8687</v>
      </c>
      <c r="N558" s="68">
        <v>63.73</v>
      </c>
      <c r="O558" s="103">
        <v>76.586687306501545</v>
      </c>
      <c r="P558" s="71">
        <v>0.57207207207207211</v>
      </c>
      <c r="Q558" s="72">
        <v>222</v>
      </c>
      <c r="R558" s="60">
        <f t="shared" si="203"/>
        <v>0.62564350777764732</v>
      </c>
      <c r="S558" s="108">
        <v>0.69707208871841431</v>
      </c>
      <c r="T558" s="163">
        <v>0</v>
      </c>
      <c r="U558" s="177">
        <f t="shared" si="204"/>
        <v>30</v>
      </c>
      <c r="V558" s="230">
        <v>68</v>
      </c>
      <c r="W558" s="188">
        <v>4.8872180451127817E-2</v>
      </c>
      <c r="X558" s="183">
        <v>266</v>
      </c>
      <c r="Y558" s="225">
        <f t="shared" si="200"/>
        <v>0.12387218229496645</v>
      </c>
      <c r="Z558" s="184">
        <v>0.22387218475341797</v>
      </c>
      <c r="AA558" s="152">
        <v>0</v>
      </c>
      <c r="AB558" s="177">
        <f t="shared" si="205"/>
        <v>121</v>
      </c>
      <c r="AC558" s="234">
        <v>281</v>
      </c>
      <c r="AD558" s="155">
        <v>0</v>
      </c>
      <c r="AE558" s="221">
        <f t="shared" si="206"/>
        <v>2.142857142857143E-3</v>
      </c>
      <c r="AF558" s="222">
        <v>5.0000000000000001E-3</v>
      </c>
      <c r="AG558" s="31">
        <v>0</v>
      </c>
      <c r="AH558" s="239">
        <f t="shared" si="207"/>
        <v>15</v>
      </c>
      <c r="AI558" s="240">
        <v>35</v>
      </c>
      <c r="AJ558" s="48">
        <v>0</v>
      </c>
      <c r="AK558" s="246">
        <v>6</v>
      </c>
      <c r="AL558" s="247">
        <v>14</v>
      </c>
      <c r="AM558" s="31" t="s">
        <v>35</v>
      </c>
      <c r="AN558" s="32" t="s">
        <v>35</v>
      </c>
      <c r="AO558" s="34" t="s">
        <v>35</v>
      </c>
      <c r="AP558" s="31" t="s">
        <v>35</v>
      </c>
      <c r="AQ558" s="32" t="s">
        <v>35</v>
      </c>
      <c r="AR558" s="34" t="s">
        <v>35</v>
      </c>
      <c r="AS558" s="90">
        <v>0.9257950530035336</v>
      </c>
      <c r="AT558" s="91">
        <v>0.95</v>
      </c>
      <c r="AU558" s="91">
        <v>1</v>
      </c>
      <c r="AV558" s="31">
        <v>0</v>
      </c>
      <c r="AW558" s="252">
        <v>220</v>
      </c>
      <c r="AX558" s="253">
        <v>441</v>
      </c>
      <c r="AY558" s="158">
        <v>0</v>
      </c>
      <c r="AZ558" s="176">
        <f t="shared" si="208"/>
        <v>1</v>
      </c>
      <c r="BA558" s="159">
        <v>3</v>
      </c>
      <c r="BB558" s="31">
        <v>0</v>
      </c>
      <c r="BC558" s="258">
        <v>1</v>
      </c>
      <c r="BD558" s="240">
        <v>3</v>
      </c>
      <c r="BE558" s="31" t="s">
        <v>35</v>
      </c>
      <c r="BF558" s="32" t="s">
        <v>35</v>
      </c>
      <c r="BG558" s="34" t="s">
        <v>35</v>
      </c>
      <c r="BH558" s="83">
        <f t="shared" si="201"/>
        <v>11</v>
      </c>
      <c r="BI558" s="84">
        <f t="shared" si="202"/>
        <v>11</v>
      </c>
      <c r="BK558" s="1">
        <v>1</v>
      </c>
    </row>
    <row r="559" spans="1:63" ht="20.100000000000001" customHeight="1" x14ac:dyDescent="0.25">
      <c r="A559" s="25">
        <v>1443</v>
      </c>
      <c r="B559" s="25">
        <v>210808</v>
      </c>
      <c r="C559" s="25" t="s">
        <v>664</v>
      </c>
      <c r="D559" s="25" t="s">
        <v>683</v>
      </c>
      <c r="E559" s="25" t="s">
        <v>66</v>
      </c>
      <c r="F559" s="26">
        <v>1</v>
      </c>
      <c r="G559" s="26">
        <v>1</v>
      </c>
      <c r="H559" s="100">
        <v>4</v>
      </c>
      <c r="I559" s="102" t="s">
        <v>795</v>
      </c>
      <c r="J559" s="101">
        <v>4</v>
      </c>
      <c r="K559" s="63">
        <v>1</v>
      </c>
      <c r="L559" s="64">
        <v>1</v>
      </c>
      <c r="M559" s="26">
        <v>7453</v>
      </c>
      <c r="N559" s="68">
        <v>64.64</v>
      </c>
      <c r="O559" s="103">
        <v>57.377819548872175</v>
      </c>
      <c r="P559" s="71">
        <v>0.73891625615763545</v>
      </c>
      <c r="Q559" s="72">
        <v>203</v>
      </c>
      <c r="R559" s="60">
        <f t="shared" si="203"/>
        <v>0.79248769404097896</v>
      </c>
      <c r="S559" s="108">
        <v>0.86391627788543701</v>
      </c>
      <c r="T559" s="163">
        <v>0</v>
      </c>
      <c r="U559" s="177">
        <f t="shared" si="204"/>
        <v>28</v>
      </c>
      <c r="V559" s="230">
        <v>65</v>
      </c>
      <c r="W559" s="188">
        <v>0</v>
      </c>
      <c r="X559" s="183">
        <v>248</v>
      </c>
      <c r="Y559" s="225">
        <f t="shared" si="200"/>
        <v>7.4999998722757616E-2</v>
      </c>
      <c r="Z559" s="184">
        <v>0.17499999701976776</v>
      </c>
      <c r="AA559" s="153">
        <v>0</v>
      </c>
      <c r="AB559" s="177">
        <f t="shared" si="205"/>
        <v>92</v>
      </c>
      <c r="AC559" s="234">
        <v>214</v>
      </c>
      <c r="AD559" s="155">
        <v>0</v>
      </c>
      <c r="AE559" s="221">
        <f t="shared" si="206"/>
        <v>2.142857142857143E-3</v>
      </c>
      <c r="AF559" s="222">
        <v>5.0000000000000001E-3</v>
      </c>
      <c r="AG559" s="31">
        <v>0</v>
      </c>
      <c r="AH559" s="239">
        <f t="shared" si="207"/>
        <v>11</v>
      </c>
      <c r="AI559" s="240">
        <v>25</v>
      </c>
      <c r="AJ559" s="48">
        <v>0</v>
      </c>
      <c r="AK559" s="246">
        <v>6</v>
      </c>
      <c r="AL559" s="247">
        <v>14</v>
      </c>
      <c r="AM559" s="31" t="s">
        <v>35</v>
      </c>
      <c r="AN559" s="32" t="s">
        <v>35</v>
      </c>
      <c r="AO559" s="34" t="s">
        <v>35</v>
      </c>
      <c r="AP559" s="31" t="s">
        <v>35</v>
      </c>
      <c r="AQ559" s="32" t="s">
        <v>35</v>
      </c>
      <c r="AR559" s="34" t="s">
        <v>35</v>
      </c>
      <c r="AS559" s="90">
        <v>0.99275362318840576</v>
      </c>
      <c r="AT559" s="91">
        <v>1</v>
      </c>
      <c r="AU559" s="91">
        <v>1</v>
      </c>
      <c r="AV559" s="31">
        <v>0</v>
      </c>
      <c r="AW559" s="252">
        <v>244</v>
      </c>
      <c r="AX559" s="253">
        <v>488</v>
      </c>
      <c r="AY559" s="158">
        <v>0</v>
      </c>
      <c r="AZ559" s="176">
        <f t="shared" si="208"/>
        <v>1</v>
      </c>
      <c r="BA559" s="159">
        <v>2</v>
      </c>
      <c r="BB559" s="31">
        <v>0</v>
      </c>
      <c r="BC559" s="258">
        <v>1</v>
      </c>
      <c r="BD559" s="240">
        <v>3</v>
      </c>
      <c r="BE559" s="31" t="s">
        <v>35</v>
      </c>
      <c r="BF559" s="32" t="s">
        <v>35</v>
      </c>
      <c r="BG559" s="34" t="s">
        <v>35</v>
      </c>
      <c r="BH559" s="83">
        <f t="shared" si="201"/>
        <v>11</v>
      </c>
      <c r="BI559" s="84">
        <f t="shared" si="202"/>
        <v>11</v>
      </c>
      <c r="BK559" s="1">
        <v>1</v>
      </c>
    </row>
    <row r="560" spans="1:63" ht="20.100000000000001" customHeight="1" x14ac:dyDescent="0.25">
      <c r="A560" s="25">
        <v>1444</v>
      </c>
      <c r="B560" s="25">
        <v>210809</v>
      </c>
      <c r="C560" s="25" t="s">
        <v>664</v>
      </c>
      <c r="D560" s="25" t="s">
        <v>683</v>
      </c>
      <c r="E560" s="25" t="s">
        <v>686</v>
      </c>
      <c r="F560" s="26">
        <v>2</v>
      </c>
      <c r="G560" s="26">
        <v>4</v>
      </c>
      <c r="H560" s="100">
        <v>5</v>
      </c>
      <c r="I560" s="102" t="s">
        <v>797</v>
      </c>
      <c r="J560" s="101">
        <v>2</v>
      </c>
      <c r="K560" s="63">
        <v>0</v>
      </c>
      <c r="L560" s="64">
        <v>0</v>
      </c>
      <c r="M560" s="26">
        <v>4461</v>
      </c>
      <c r="N560" s="68">
        <v>32.97</v>
      </c>
      <c r="O560" s="103">
        <v>100</v>
      </c>
      <c r="P560" s="71">
        <v>0.84313725490196079</v>
      </c>
      <c r="Q560" s="72">
        <v>102</v>
      </c>
      <c r="R560" s="60">
        <f t="shared" si="203"/>
        <v>0.90179272526118603</v>
      </c>
      <c r="S560" s="108">
        <v>0.98000001907348633</v>
      </c>
      <c r="T560" s="163">
        <v>0</v>
      </c>
      <c r="U560" s="177">
        <f t="shared" si="204"/>
        <v>15</v>
      </c>
      <c r="V560" s="230">
        <v>34</v>
      </c>
      <c r="W560" s="188">
        <v>9.0909090909090905E-3</v>
      </c>
      <c r="X560" s="183">
        <v>110</v>
      </c>
      <c r="Y560" s="225">
        <f t="shared" si="200"/>
        <v>9.4805192366822971E-2</v>
      </c>
      <c r="Z560" s="184">
        <v>0.20909090340137482</v>
      </c>
      <c r="AA560" s="152">
        <v>0</v>
      </c>
      <c r="AB560" s="177">
        <f t="shared" si="205"/>
        <v>42</v>
      </c>
      <c r="AC560" s="234">
        <v>98</v>
      </c>
      <c r="AD560" s="31" t="s">
        <v>35</v>
      </c>
      <c r="AE560" s="32" t="s">
        <v>35</v>
      </c>
      <c r="AF560" s="34" t="s">
        <v>35</v>
      </c>
      <c r="AG560" s="31">
        <v>0</v>
      </c>
      <c r="AH560" s="239">
        <f t="shared" si="207"/>
        <v>11</v>
      </c>
      <c r="AI560" s="240">
        <v>25</v>
      </c>
      <c r="AJ560" s="48">
        <v>0</v>
      </c>
      <c r="AK560" s="246">
        <v>2</v>
      </c>
      <c r="AL560" s="247">
        <v>10</v>
      </c>
      <c r="AM560" s="31" t="s">
        <v>35</v>
      </c>
      <c r="AN560" s="32" t="s">
        <v>35</v>
      </c>
      <c r="AO560" s="34" t="s">
        <v>35</v>
      </c>
      <c r="AP560" s="31" t="s">
        <v>35</v>
      </c>
      <c r="AQ560" s="32" t="s">
        <v>35</v>
      </c>
      <c r="AR560" s="34" t="s">
        <v>35</v>
      </c>
      <c r="AS560" s="90">
        <v>0.87012987012987009</v>
      </c>
      <c r="AT560" s="91">
        <v>0.9</v>
      </c>
      <c r="AU560" s="91">
        <v>0.95</v>
      </c>
      <c r="AV560" s="31">
        <v>0</v>
      </c>
      <c r="AW560" s="252">
        <v>149</v>
      </c>
      <c r="AX560" s="253">
        <v>298</v>
      </c>
      <c r="AY560" s="158">
        <v>0</v>
      </c>
      <c r="AZ560" s="176">
        <f t="shared" si="208"/>
        <v>0</v>
      </c>
      <c r="BA560" s="159">
        <v>1</v>
      </c>
      <c r="BB560" s="31">
        <v>0</v>
      </c>
      <c r="BC560" s="258">
        <v>1</v>
      </c>
      <c r="BD560" s="240">
        <v>3</v>
      </c>
      <c r="BE560" s="31" t="s">
        <v>35</v>
      </c>
      <c r="BF560" s="32" t="s">
        <v>35</v>
      </c>
      <c r="BG560" s="34" t="s">
        <v>35</v>
      </c>
      <c r="BH560" s="83">
        <f t="shared" si="201"/>
        <v>9</v>
      </c>
      <c r="BI560" s="84">
        <f t="shared" si="202"/>
        <v>10</v>
      </c>
      <c r="BK560" s="1">
        <v>1</v>
      </c>
    </row>
    <row r="561" spans="1:63" ht="20.100000000000001" customHeight="1" x14ac:dyDescent="0.25">
      <c r="A561" s="25">
        <v>1448</v>
      </c>
      <c r="B561" s="25">
        <v>210904</v>
      </c>
      <c r="C561" s="25" t="s">
        <v>664</v>
      </c>
      <c r="D561" s="25" t="s">
        <v>687</v>
      </c>
      <c r="E561" s="25" t="s">
        <v>688</v>
      </c>
      <c r="F561" s="26">
        <v>1</v>
      </c>
      <c r="G561" s="26">
        <v>1</v>
      </c>
      <c r="H561" s="100">
        <v>2</v>
      </c>
      <c r="I561" s="102" t="s">
        <v>794</v>
      </c>
      <c r="J561" s="101">
        <v>4</v>
      </c>
      <c r="K561" s="63">
        <v>1</v>
      </c>
      <c r="L561" s="64">
        <v>0</v>
      </c>
      <c r="M561" s="26">
        <v>2742</v>
      </c>
      <c r="N561" s="68">
        <v>65.05</v>
      </c>
      <c r="O561" s="103">
        <v>100</v>
      </c>
      <c r="P561" s="71">
        <v>0.71186440677966101</v>
      </c>
      <c r="Q561" s="72">
        <v>59</v>
      </c>
      <c r="R561" s="60">
        <f t="shared" si="203"/>
        <v>0.74400726097836622</v>
      </c>
      <c r="S561" s="108">
        <v>0.78686439990997314</v>
      </c>
      <c r="T561" s="163">
        <v>0</v>
      </c>
      <c r="U561" s="177">
        <f t="shared" si="204"/>
        <v>7</v>
      </c>
      <c r="V561" s="230">
        <v>15</v>
      </c>
      <c r="W561" s="188">
        <v>0</v>
      </c>
      <c r="X561" s="183">
        <v>62</v>
      </c>
      <c r="Y561" s="225">
        <f t="shared" si="200"/>
        <v>5.3571428571428568E-2</v>
      </c>
      <c r="Z561" s="184">
        <v>0.125</v>
      </c>
      <c r="AA561" s="153">
        <v>0</v>
      </c>
      <c r="AB561" s="177">
        <f t="shared" si="205"/>
        <v>28</v>
      </c>
      <c r="AC561" s="234">
        <v>65</v>
      </c>
      <c r="AD561" s="155">
        <v>0</v>
      </c>
      <c r="AE561" s="221">
        <f t="shared" si="206"/>
        <v>2.142857142857143E-3</v>
      </c>
      <c r="AF561" s="222">
        <v>5.0000000000000001E-3</v>
      </c>
      <c r="AG561" s="31">
        <v>0</v>
      </c>
      <c r="AH561" s="239">
        <f t="shared" si="207"/>
        <v>11</v>
      </c>
      <c r="AI561" s="240">
        <v>25</v>
      </c>
      <c r="AJ561" s="48">
        <v>0</v>
      </c>
      <c r="AK561" s="246">
        <v>6</v>
      </c>
      <c r="AL561" s="247">
        <v>14</v>
      </c>
      <c r="AM561" s="31" t="s">
        <v>35</v>
      </c>
      <c r="AN561" s="32" t="s">
        <v>35</v>
      </c>
      <c r="AO561" s="34" t="s">
        <v>35</v>
      </c>
      <c r="AP561" s="31" t="s">
        <v>35</v>
      </c>
      <c r="AQ561" s="32" t="s">
        <v>35</v>
      </c>
      <c r="AR561" s="34" t="s">
        <v>35</v>
      </c>
      <c r="AS561" s="90">
        <v>0.68224299065420557</v>
      </c>
      <c r="AT561" s="91">
        <v>0.8</v>
      </c>
      <c r="AU561" s="91">
        <v>0.9</v>
      </c>
      <c r="AV561" s="31">
        <v>0</v>
      </c>
      <c r="AW561" s="252">
        <v>139</v>
      </c>
      <c r="AX561" s="253">
        <v>279</v>
      </c>
      <c r="AY561" s="158">
        <v>0</v>
      </c>
      <c r="AZ561" s="176">
        <f t="shared" si="208"/>
        <v>0</v>
      </c>
      <c r="BA561" s="159">
        <v>1</v>
      </c>
      <c r="BB561" s="31">
        <v>0</v>
      </c>
      <c r="BC561" s="258">
        <v>1</v>
      </c>
      <c r="BD561" s="240">
        <v>3</v>
      </c>
      <c r="BE561" s="31" t="s">
        <v>35</v>
      </c>
      <c r="BF561" s="32" t="s">
        <v>35</v>
      </c>
      <c r="BG561" s="34" t="s">
        <v>35</v>
      </c>
      <c r="BH561" s="83">
        <f t="shared" si="201"/>
        <v>10</v>
      </c>
      <c r="BI561" s="84">
        <f t="shared" si="202"/>
        <v>11</v>
      </c>
      <c r="BK561" s="1">
        <v>1</v>
      </c>
    </row>
    <row r="562" spans="1:63" ht="20.100000000000001" customHeight="1" x14ac:dyDescent="0.25">
      <c r="A562" s="25">
        <v>1454</v>
      </c>
      <c r="B562" s="25">
        <v>211102</v>
      </c>
      <c r="C562" s="25" t="s">
        <v>664</v>
      </c>
      <c r="D562" s="25" t="s">
        <v>689</v>
      </c>
      <c r="E562" s="25" t="s">
        <v>117</v>
      </c>
      <c r="F562" s="26">
        <v>2</v>
      </c>
      <c r="G562" s="26">
        <v>3</v>
      </c>
      <c r="H562" s="100">
        <v>5</v>
      </c>
      <c r="I562" s="102" t="s">
        <v>797</v>
      </c>
      <c r="J562" s="101">
        <v>3</v>
      </c>
      <c r="K562" s="63">
        <v>0</v>
      </c>
      <c r="L562" s="64">
        <v>0</v>
      </c>
      <c r="M562" s="26">
        <v>4183</v>
      </c>
      <c r="N562" s="68">
        <v>35.21</v>
      </c>
      <c r="O562" s="103">
        <v>100</v>
      </c>
      <c r="P562" s="71">
        <v>0.828125</v>
      </c>
      <c r="Q562" s="72">
        <v>128</v>
      </c>
      <c r="R562" s="60">
        <f t="shared" si="203"/>
        <v>0.89241070406777523</v>
      </c>
      <c r="S562" s="108">
        <v>0.97812497615814209</v>
      </c>
      <c r="T562" s="163">
        <v>0</v>
      </c>
      <c r="U562" s="177">
        <f t="shared" si="204"/>
        <v>23</v>
      </c>
      <c r="V562" s="230">
        <v>53</v>
      </c>
      <c r="W562" s="188">
        <v>0</v>
      </c>
      <c r="X562" s="183">
        <v>158</v>
      </c>
      <c r="Y562" s="225">
        <f t="shared" si="200"/>
        <v>8.5714286991528096E-2</v>
      </c>
      <c r="Z562" s="184">
        <v>0.20000000298023224</v>
      </c>
      <c r="AA562" s="152">
        <v>0</v>
      </c>
      <c r="AB562" s="177">
        <f t="shared" si="205"/>
        <v>54</v>
      </c>
      <c r="AC562" s="234">
        <v>125</v>
      </c>
      <c r="AD562" s="31" t="s">
        <v>35</v>
      </c>
      <c r="AE562" s="32" t="s">
        <v>35</v>
      </c>
      <c r="AF562" s="34" t="s">
        <v>35</v>
      </c>
      <c r="AG562" s="31">
        <v>0</v>
      </c>
      <c r="AH562" s="239">
        <f t="shared" si="207"/>
        <v>11</v>
      </c>
      <c r="AI562" s="240">
        <v>25</v>
      </c>
      <c r="AJ562" s="48">
        <v>0</v>
      </c>
      <c r="AK562" s="246">
        <v>6</v>
      </c>
      <c r="AL562" s="247">
        <v>14</v>
      </c>
      <c r="AM562" s="31" t="s">
        <v>35</v>
      </c>
      <c r="AN562" s="32" t="s">
        <v>35</v>
      </c>
      <c r="AO562" s="34" t="s">
        <v>35</v>
      </c>
      <c r="AP562" s="31" t="s">
        <v>35</v>
      </c>
      <c r="AQ562" s="32" t="s">
        <v>35</v>
      </c>
      <c r="AR562" s="34" t="s">
        <v>35</v>
      </c>
      <c r="AS562" s="90">
        <v>0.80632411067193677</v>
      </c>
      <c r="AT562" s="91">
        <v>0.9</v>
      </c>
      <c r="AU562" s="91">
        <v>0.95</v>
      </c>
      <c r="AV562" s="31">
        <v>0</v>
      </c>
      <c r="AW562" s="252">
        <v>161</v>
      </c>
      <c r="AX562" s="253">
        <v>323</v>
      </c>
      <c r="AY562" s="158">
        <v>0</v>
      </c>
      <c r="AZ562" s="176">
        <f t="shared" si="208"/>
        <v>0</v>
      </c>
      <c r="BA562" s="159">
        <v>1</v>
      </c>
      <c r="BB562" s="31">
        <v>0</v>
      </c>
      <c r="BC562" s="258">
        <v>1</v>
      </c>
      <c r="BD562" s="240">
        <v>3</v>
      </c>
      <c r="BE562" s="31" t="s">
        <v>35</v>
      </c>
      <c r="BF562" s="32" t="s">
        <v>35</v>
      </c>
      <c r="BG562" s="34" t="s">
        <v>35</v>
      </c>
      <c r="BH562" s="83">
        <f t="shared" si="201"/>
        <v>9</v>
      </c>
      <c r="BI562" s="84">
        <f t="shared" si="202"/>
        <v>10</v>
      </c>
      <c r="BK562" s="1">
        <v>1</v>
      </c>
    </row>
    <row r="563" spans="1:63" ht="20.100000000000001" customHeight="1" x14ac:dyDescent="0.25">
      <c r="A563" s="25">
        <v>1455</v>
      </c>
      <c r="B563" s="25">
        <v>211103</v>
      </c>
      <c r="C563" s="25" t="s">
        <v>664</v>
      </c>
      <c r="D563" s="25" t="s">
        <v>689</v>
      </c>
      <c r="E563" s="25" t="s">
        <v>690</v>
      </c>
      <c r="F563" s="26">
        <v>2</v>
      </c>
      <c r="G563" s="26">
        <v>4</v>
      </c>
      <c r="H563" s="100">
        <v>5</v>
      </c>
      <c r="I563" s="102" t="s">
        <v>797</v>
      </c>
      <c r="J563" s="101">
        <v>1</v>
      </c>
      <c r="K563" s="63">
        <v>0</v>
      </c>
      <c r="L563" s="64">
        <v>0</v>
      </c>
      <c r="M563" s="26">
        <v>5406</v>
      </c>
      <c r="N563" s="68">
        <v>32.049999999999997</v>
      </c>
      <c r="O563" s="103">
        <v>100</v>
      </c>
      <c r="P563" s="71">
        <v>0.77272727272727271</v>
      </c>
      <c r="Q563" s="72">
        <v>154</v>
      </c>
      <c r="R563" s="60">
        <f t="shared" si="203"/>
        <v>0.83701299305086008</v>
      </c>
      <c r="S563" s="108">
        <v>0.92272728681564331</v>
      </c>
      <c r="T563" s="163">
        <v>0</v>
      </c>
      <c r="U563" s="177">
        <f t="shared" si="204"/>
        <v>27</v>
      </c>
      <c r="V563" s="230">
        <v>62</v>
      </c>
      <c r="W563" s="188">
        <v>0</v>
      </c>
      <c r="X563" s="183">
        <v>213</v>
      </c>
      <c r="Y563" s="225">
        <f t="shared" si="200"/>
        <v>8.5714286991528096E-2</v>
      </c>
      <c r="Z563" s="184">
        <v>0.20000000298023224</v>
      </c>
      <c r="AA563" s="153">
        <v>0</v>
      </c>
      <c r="AB563" s="177">
        <f t="shared" si="205"/>
        <v>68</v>
      </c>
      <c r="AC563" s="234">
        <v>157</v>
      </c>
      <c r="AD563" s="31" t="s">
        <v>35</v>
      </c>
      <c r="AE563" s="32" t="s">
        <v>35</v>
      </c>
      <c r="AF563" s="34" t="s">
        <v>35</v>
      </c>
      <c r="AG563" s="31">
        <v>0</v>
      </c>
      <c r="AH563" s="239">
        <f t="shared" si="207"/>
        <v>11</v>
      </c>
      <c r="AI563" s="240">
        <v>25</v>
      </c>
      <c r="AJ563" s="48">
        <v>0</v>
      </c>
      <c r="AK563" s="246">
        <v>6</v>
      </c>
      <c r="AL563" s="247">
        <v>14</v>
      </c>
      <c r="AM563" s="31" t="s">
        <v>35</v>
      </c>
      <c r="AN563" s="32" t="s">
        <v>35</v>
      </c>
      <c r="AO563" s="34" t="s">
        <v>35</v>
      </c>
      <c r="AP563" s="31" t="s">
        <v>35</v>
      </c>
      <c r="AQ563" s="32" t="s">
        <v>35</v>
      </c>
      <c r="AR563" s="34" t="s">
        <v>35</v>
      </c>
      <c r="AS563" s="90">
        <v>0.94210526315789478</v>
      </c>
      <c r="AT563" s="91">
        <v>0.95</v>
      </c>
      <c r="AU563" s="91">
        <v>1</v>
      </c>
      <c r="AV563" s="31">
        <v>0</v>
      </c>
      <c r="AW563" s="252">
        <v>148</v>
      </c>
      <c r="AX563" s="253">
        <v>297</v>
      </c>
      <c r="AY563" s="158">
        <v>0</v>
      </c>
      <c r="AZ563" s="176">
        <f t="shared" si="208"/>
        <v>1</v>
      </c>
      <c r="BA563" s="159">
        <v>2</v>
      </c>
      <c r="BB563" s="31">
        <v>0</v>
      </c>
      <c r="BC563" s="258">
        <v>1</v>
      </c>
      <c r="BD563" s="240">
        <v>3</v>
      </c>
      <c r="BE563" s="31" t="s">
        <v>35</v>
      </c>
      <c r="BF563" s="32" t="s">
        <v>35</v>
      </c>
      <c r="BG563" s="34" t="s">
        <v>35</v>
      </c>
      <c r="BH563" s="83">
        <f t="shared" si="201"/>
        <v>10</v>
      </c>
      <c r="BI563" s="84">
        <f t="shared" si="202"/>
        <v>10</v>
      </c>
      <c r="BK563" s="1">
        <v>1</v>
      </c>
    </row>
    <row r="564" spans="1:63" ht="20.100000000000001" customHeight="1" x14ac:dyDescent="0.25">
      <c r="A564" s="25">
        <v>1458</v>
      </c>
      <c r="B564" s="25">
        <v>211202</v>
      </c>
      <c r="C564" s="25" t="s">
        <v>664</v>
      </c>
      <c r="D564" s="25" t="s">
        <v>691</v>
      </c>
      <c r="E564" s="25" t="s">
        <v>692</v>
      </c>
      <c r="F564" s="26">
        <v>1</v>
      </c>
      <c r="G564" s="26">
        <v>2</v>
      </c>
      <c r="H564" s="100">
        <v>2</v>
      </c>
      <c r="I564" s="102" t="s">
        <v>794</v>
      </c>
      <c r="J564" s="101">
        <v>2</v>
      </c>
      <c r="K564" s="63">
        <v>0</v>
      </c>
      <c r="L564" s="64">
        <v>0</v>
      </c>
      <c r="M564" s="26">
        <v>4722</v>
      </c>
      <c r="N564" s="68">
        <v>56.2</v>
      </c>
      <c r="O564" s="103">
        <v>100</v>
      </c>
      <c r="P564" s="71">
        <v>0.55974842767295596</v>
      </c>
      <c r="Q564" s="72">
        <v>159</v>
      </c>
      <c r="R564" s="60">
        <f t="shared" si="203"/>
        <v>0.59189127263782904</v>
      </c>
      <c r="S564" s="108">
        <v>0.63474839925765991</v>
      </c>
      <c r="T564" s="163">
        <v>0</v>
      </c>
      <c r="U564" s="177">
        <f t="shared" si="204"/>
        <v>26</v>
      </c>
      <c r="V564" s="230">
        <v>59</v>
      </c>
      <c r="W564" s="188">
        <v>4.1666666666666666E-3</v>
      </c>
      <c r="X564" s="183">
        <v>240</v>
      </c>
      <c r="Y564" s="225">
        <f t="shared" si="200"/>
        <v>5.7738093535105388E-2</v>
      </c>
      <c r="Z564" s="184">
        <v>0.12916666269302368</v>
      </c>
      <c r="AA564" s="153">
        <v>0</v>
      </c>
      <c r="AB564" s="177">
        <f t="shared" si="205"/>
        <v>71</v>
      </c>
      <c r="AC564" s="234">
        <v>165</v>
      </c>
      <c r="AD564" s="155">
        <v>0</v>
      </c>
      <c r="AE564" s="221">
        <f t="shared" si="206"/>
        <v>2.142857142857143E-3</v>
      </c>
      <c r="AF564" s="222">
        <v>5.0000000000000001E-3</v>
      </c>
      <c r="AG564" s="31">
        <v>0</v>
      </c>
      <c r="AH564" s="239">
        <f t="shared" si="207"/>
        <v>11</v>
      </c>
      <c r="AI564" s="240">
        <v>25</v>
      </c>
      <c r="AJ564" s="48">
        <v>0</v>
      </c>
      <c r="AK564" s="246">
        <v>6</v>
      </c>
      <c r="AL564" s="247">
        <v>14</v>
      </c>
      <c r="AM564" s="31" t="s">
        <v>35</v>
      </c>
      <c r="AN564" s="32" t="s">
        <v>35</v>
      </c>
      <c r="AO564" s="34" t="s">
        <v>35</v>
      </c>
      <c r="AP564" s="31" t="s">
        <v>35</v>
      </c>
      <c r="AQ564" s="32" t="s">
        <v>35</v>
      </c>
      <c r="AR564" s="34" t="s">
        <v>35</v>
      </c>
      <c r="AS564" s="90">
        <v>0.83282674772036469</v>
      </c>
      <c r="AT564" s="91">
        <v>0.9</v>
      </c>
      <c r="AU564" s="91">
        <v>0.95</v>
      </c>
      <c r="AV564" s="31">
        <v>0</v>
      </c>
      <c r="AW564" s="252">
        <v>200</v>
      </c>
      <c r="AX564" s="253">
        <v>400</v>
      </c>
      <c r="AY564" s="158" t="s">
        <v>35</v>
      </c>
      <c r="AZ564" s="223" t="str">
        <f t="shared" si="208"/>
        <v>No corresponde</v>
      </c>
      <c r="BA564" s="159" t="s">
        <v>35</v>
      </c>
      <c r="BB564" s="31">
        <v>0</v>
      </c>
      <c r="BC564" s="258">
        <v>1</v>
      </c>
      <c r="BD564" s="240">
        <v>3</v>
      </c>
      <c r="BE564" s="31" t="s">
        <v>35</v>
      </c>
      <c r="BF564" s="32" t="s">
        <v>35</v>
      </c>
      <c r="BG564" s="34" t="s">
        <v>35</v>
      </c>
      <c r="BH564" s="83">
        <f t="shared" si="201"/>
        <v>10</v>
      </c>
      <c r="BI564" s="84">
        <f t="shared" si="202"/>
        <v>10</v>
      </c>
      <c r="BK564" s="1">
        <v>1</v>
      </c>
    </row>
    <row r="565" spans="1:63" ht="20.100000000000001" customHeight="1" x14ac:dyDescent="0.25">
      <c r="A565" s="25">
        <v>1460</v>
      </c>
      <c r="B565" s="25">
        <v>211204</v>
      </c>
      <c r="C565" s="25" t="s">
        <v>664</v>
      </c>
      <c r="D565" s="25" t="s">
        <v>691</v>
      </c>
      <c r="E565" s="25" t="s">
        <v>693</v>
      </c>
      <c r="F565" s="26">
        <v>1</v>
      </c>
      <c r="G565" s="26">
        <v>1</v>
      </c>
      <c r="H565" s="100">
        <v>1</v>
      </c>
      <c r="I565" s="102" t="s">
        <v>793</v>
      </c>
      <c r="J565" s="101">
        <v>3</v>
      </c>
      <c r="K565" s="63">
        <v>0</v>
      </c>
      <c r="L565" s="64">
        <v>0</v>
      </c>
      <c r="M565" s="26">
        <v>3929</v>
      </c>
      <c r="N565" s="68">
        <v>69.89</v>
      </c>
      <c r="O565" s="103">
        <v>100</v>
      </c>
      <c r="P565" s="71">
        <v>0.37878787878787878</v>
      </c>
      <c r="Q565" s="72">
        <v>132</v>
      </c>
      <c r="R565" s="60">
        <f t="shared" si="203"/>
        <v>0.40021645377724718</v>
      </c>
      <c r="S565" s="108">
        <v>0.42878788709640503</v>
      </c>
      <c r="T565" s="163">
        <v>0</v>
      </c>
      <c r="U565" s="177">
        <f t="shared" si="204"/>
        <v>18</v>
      </c>
      <c r="V565" s="230">
        <v>41</v>
      </c>
      <c r="W565" s="188">
        <v>0</v>
      </c>
      <c r="X565" s="183">
        <v>162</v>
      </c>
      <c r="Y565" s="225">
        <f t="shared" si="200"/>
        <v>4.2857143495764048E-2</v>
      </c>
      <c r="Z565" s="184">
        <v>0.10000000149011612</v>
      </c>
      <c r="AA565" s="153">
        <v>0</v>
      </c>
      <c r="AB565" s="177">
        <f t="shared" si="205"/>
        <v>79</v>
      </c>
      <c r="AC565" s="234">
        <v>184</v>
      </c>
      <c r="AD565" s="155">
        <v>0</v>
      </c>
      <c r="AE565" s="221">
        <f t="shared" si="206"/>
        <v>2.142857142857143E-3</v>
      </c>
      <c r="AF565" s="222">
        <v>5.0000000000000001E-3</v>
      </c>
      <c r="AG565" s="31">
        <v>0</v>
      </c>
      <c r="AH565" s="239">
        <f t="shared" si="207"/>
        <v>11</v>
      </c>
      <c r="AI565" s="240">
        <v>25</v>
      </c>
      <c r="AJ565" s="48">
        <v>0</v>
      </c>
      <c r="AK565" s="246">
        <v>2</v>
      </c>
      <c r="AL565" s="247">
        <v>10</v>
      </c>
      <c r="AM565" s="31" t="s">
        <v>35</v>
      </c>
      <c r="AN565" s="32" t="s">
        <v>35</v>
      </c>
      <c r="AO565" s="34" t="s">
        <v>35</v>
      </c>
      <c r="AP565" s="31" t="s">
        <v>35</v>
      </c>
      <c r="AQ565" s="32" t="s">
        <v>35</v>
      </c>
      <c r="AR565" s="34" t="s">
        <v>35</v>
      </c>
      <c r="AS565" s="90">
        <v>0.66666666666666663</v>
      </c>
      <c r="AT565" s="91">
        <v>0.8</v>
      </c>
      <c r="AU565" s="91">
        <v>0.9</v>
      </c>
      <c r="AV565" s="31">
        <v>0</v>
      </c>
      <c r="AW565" s="252">
        <v>157</v>
      </c>
      <c r="AX565" s="253">
        <v>315</v>
      </c>
      <c r="AY565" s="158">
        <v>0</v>
      </c>
      <c r="AZ565" s="176">
        <f t="shared" si="208"/>
        <v>1</v>
      </c>
      <c r="BA565" s="159">
        <v>2</v>
      </c>
      <c r="BB565" s="31">
        <v>0</v>
      </c>
      <c r="BC565" s="258">
        <v>1</v>
      </c>
      <c r="BD565" s="240">
        <v>3</v>
      </c>
      <c r="BE565" s="31" t="s">
        <v>35</v>
      </c>
      <c r="BF565" s="32" t="s">
        <v>35</v>
      </c>
      <c r="BG565" s="34" t="s">
        <v>35</v>
      </c>
      <c r="BH565" s="83">
        <f t="shared" si="201"/>
        <v>11</v>
      </c>
      <c r="BI565" s="84">
        <f t="shared" si="202"/>
        <v>11</v>
      </c>
      <c r="BK565" s="1">
        <v>1</v>
      </c>
    </row>
    <row r="566" spans="1:63" ht="20.100000000000001" customHeight="1" x14ac:dyDescent="0.25">
      <c r="A566" s="25">
        <v>1464</v>
      </c>
      <c r="B566" s="25">
        <v>211208</v>
      </c>
      <c r="C566" s="25" t="s">
        <v>664</v>
      </c>
      <c r="D566" s="25" t="s">
        <v>691</v>
      </c>
      <c r="E566" s="25" t="s">
        <v>694</v>
      </c>
      <c r="F566" s="26">
        <v>2</v>
      </c>
      <c r="G566" s="26">
        <v>4</v>
      </c>
      <c r="H566" s="100">
        <v>5</v>
      </c>
      <c r="I566" s="102" t="s">
        <v>797</v>
      </c>
      <c r="J566" s="101">
        <v>1</v>
      </c>
      <c r="K566" s="63">
        <v>0</v>
      </c>
      <c r="L566" s="64">
        <v>0</v>
      </c>
      <c r="M566" s="26">
        <v>2222</v>
      </c>
      <c r="N566" s="68">
        <v>32.86</v>
      </c>
      <c r="O566" s="103">
        <v>100</v>
      </c>
      <c r="P566" s="71">
        <v>0.51428571428571423</v>
      </c>
      <c r="Q566" s="72">
        <v>70</v>
      </c>
      <c r="R566" s="60">
        <f t="shared" si="203"/>
        <v>0.57857143076098694</v>
      </c>
      <c r="S566" s="108">
        <v>0.66428571939468384</v>
      </c>
      <c r="T566" s="163">
        <v>0</v>
      </c>
      <c r="U566" s="177">
        <f t="shared" si="204"/>
        <v>13</v>
      </c>
      <c r="V566" s="230">
        <v>29</v>
      </c>
      <c r="W566" s="188">
        <v>0</v>
      </c>
      <c r="X566" s="183">
        <v>76</v>
      </c>
      <c r="Y566" s="225">
        <f t="shared" si="200"/>
        <v>8.5714286991528096E-2</v>
      </c>
      <c r="Z566" s="184">
        <v>0.20000000298023224</v>
      </c>
      <c r="AA566" s="153">
        <v>0</v>
      </c>
      <c r="AB566" s="177">
        <f t="shared" si="205"/>
        <v>35</v>
      </c>
      <c r="AC566" s="234">
        <v>81</v>
      </c>
      <c r="AD566" s="31" t="s">
        <v>35</v>
      </c>
      <c r="AE566" s="32" t="s">
        <v>35</v>
      </c>
      <c r="AF566" s="34" t="s">
        <v>35</v>
      </c>
      <c r="AG566" s="31">
        <v>0</v>
      </c>
      <c r="AH566" s="239">
        <f t="shared" si="207"/>
        <v>11</v>
      </c>
      <c r="AI566" s="240">
        <v>25</v>
      </c>
      <c r="AJ566" s="48">
        <v>0</v>
      </c>
      <c r="AK566" s="246">
        <v>2</v>
      </c>
      <c r="AL566" s="247">
        <v>10</v>
      </c>
      <c r="AM566" s="31" t="s">
        <v>35</v>
      </c>
      <c r="AN566" s="32" t="s">
        <v>35</v>
      </c>
      <c r="AO566" s="34" t="s">
        <v>35</v>
      </c>
      <c r="AP566" s="31" t="s">
        <v>35</v>
      </c>
      <c r="AQ566" s="32" t="s">
        <v>35</v>
      </c>
      <c r="AR566" s="34" t="s">
        <v>35</v>
      </c>
      <c r="AS566" s="90">
        <v>0.89637305699481862</v>
      </c>
      <c r="AT566" s="91">
        <v>0.9</v>
      </c>
      <c r="AU566" s="91">
        <v>0.95</v>
      </c>
      <c r="AV566" s="31">
        <v>0</v>
      </c>
      <c r="AW566" s="252">
        <v>104</v>
      </c>
      <c r="AX566" s="253">
        <v>208</v>
      </c>
      <c r="AY566" s="158">
        <v>0</v>
      </c>
      <c r="AZ566" s="176">
        <f t="shared" si="208"/>
        <v>0</v>
      </c>
      <c r="BA566" s="159">
        <v>1</v>
      </c>
      <c r="BB566" s="31">
        <v>0</v>
      </c>
      <c r="BC566" s="258">
        <v>1</v>
      </c>
      <c r="BD566" s="240">
        <v>3</v>
      </c>
      <c r="BE566" s="31" t="s">
        <v>35</v>
      </c>
      <c r="BF566" s="32" t="s">
        <v>35</v>
      </c>
      <c r="BG566" s="34" t="s">
        <v>35</v>
      </c>
      <c r="BH566" s="83">
        <f t="shared" si="201"/>
        <v>9</v>
      </c>
      <c r="BI566" s="84">
        <f t="shared" si="202"/>
        <v>10</v>
      </c>
      <c r="BK566" s="1">
        <v>1</v>
      </c>
    </row>
    <row r="567" spans="1:63" ht="20.100000000000001" customHeight="1" x14ac:dyDescent="0.25">
      <c r="A567" s="25">
        <v>1471</v>
      </c>
      <c r="B567" s="25">
        <v>211305</v>
      </c>
      <c r="C567" s="25" t="s">
        <v>664</v>
      </c>
      <c r="D567" s="25" t="s">
        <v>695</v>
      </c>
      <c r="E567" s="25" t="s">
        <v>696</v>
      </c>
      <c r="F567" s="26">
        <v>1</v>
      </c>
      <c r="G567" s="26">
        <v>2</v>
      </c>
      <c r="H567" s="100">
        <v>3</v>
      </c>
      <c r="I567" s="101" t="s">
        <v>796</v>
      </c>
      <c r="J567" s="101">
        <v>4</v>
      </c>
      <c r="K567" s="63">
        <v>1</v>
      </c>
      <c r="L567" s="64">
        <v>1</v>
      </c>
      <c r="M567" s="26">
        <v>5324</v>
      </c>
      <c r="N567" s="68">
        <v>48.56</v>
      </c>
      <c r="O567" s="103">
        <v>100</v>
      </c>
      <c r="P567" s="71">
        <v>0.61290322580645162</v>
      </c>
      <c r="Q567" s="72">
        <v>31</v>
      </c>
      <c r="R567" s="60">
        <f t="shared" si="203"/>
        <v>0.65576035828084989</v>
      </c>
      <c r="S567" s="108">
        <v>0.71290320158004761</v>
      </c>
      <c r="T567" s="163">
        <v>0</v>
      </c>
      <c r="U567" s="177">
        <f t="shared" si="204"/>
        <v>4</v>
      </c>
      <c r="V567" s="230">
        <v>9</v>
      </c>
      <c r="W567" s="188">
        <v>0</v>
      </c>
      <c r="X567" s="183">
        <v>43</v>
      </c>
      <c r="Y567" s="225">
        <f t="shared" si="200"/>
        <v>6.4285716840199056E-2</v>
      </c>
      <c r="Z567" s="184">
        <v>0.15000000596046448</v>
      </c>
      <c r="AA567" s="153">
        <v>0</v>
      </c>
      <c r="AB567" s="177">
        <f t="shared" si="205"/>
        <v>19</v>
      </c>
      <c r="AC567" s="234">
        <v>44</v>
      </c>
      <c r="AD567" s="31" t="s">
        <v>35</v>
      </c>
      <c r="AE567" s="32" t="s">
        <v>35</v>
      </c>
      <c r="AF567" s="34" t="s">
        <v>35</v>
      </c>
      <c r="AG567" s="31">
        <v>0</v>
      </c>
      <c r="AH567" s="239">
        <f t="shared" si="207"/>
        <v>11</v>
      </c>
      <c r="AI567" s="240">
        <v>25</v>
      </c>
      <c r="AJ567" s="48">
        <v>0</v>
      </c>
      <c r="AK567" s="246">
        <v>6</v>
      </c>
      <c r="AL567" s="247">
        <v>14</v>
      </c>
      <c r="AM567" s="31" t="s">
        <v>35</v>
      </c>
      <c r="AN567" s="32" t="s">
        <v>35</v>
      </c>
      <c r="AO567" s="34" t="s">
        <v>35</v>
      </c>
      <c r="AP567" s="31" t="s">
        <v>35</v>
      </c>
      <c r="AQ567" s="32" t="s">
        <v>35</v>
      </c>
      <c r="AR567" s="34" t="s">
        <v>35</v>
      </c>
      <c r="AS567" s="90">
        <v>1</v>
      </c>
      <c r="AT567" s="91">
        <v>1</v>
      </c>
      <c r="AU567" s="91">
        <v>1</v>
      </c>
      <c r="AV567" s="31">
        <v>0</v>
      </c>
      <c r="AW567" s="252">
        <v>157</v>
      </c>
      <c r="AX567" s="253">
        <v>315</v>
      </c>
      <c r="AY567" s="158">
        <v>0</v>
      </c>
      <c r="AZ567" s="176">
        <f t="shared" si="208"/>
        <v>0</v>
      </c>
      <c r="BA567" s="159">
        <v>1</v>
      </c>
      <c r="BB567" s="31">
        <v>0</v>
      </c>
      <c r="BC567" s="258">
        <v>1</v>
      </c>
      <c r="BD567" s="240">
        <v>3</v>
      </c>
      <c r="BE567" s="31" t="s">
        <v>35</v>
      </c>
      <c r="BF567" s="32" t="s">
        <v>35</v>
      </c>
      <c r="BG567" s="34" t="s">
        <v>35</v>
      </c>
      <c r="BH567" s="83">
        <f t="shared" si="201"/>
        <v>9</v>
      </c>
      <c r="BI567" s="84">
        <f t="shared" si="202"/>
        <v>10</v>
      </c>
      <c r="BK567" s="1">
        <v>1</v>
      </c>
    </row>
    <row r="568" spans="1:63" ht="20.100000000000001" customHeight="1" x14ac:dyDescent="0.25">
      <c r="A568" s="25">
        <v>1474</v>
      </c>
      <c r="B568" s="25">
        <v>220101</v>
      </c>
      <c r="C568" s="25" t="s">
        <v>697</v>
      </c>
      <c r="D568" s="25" t="s">
        <v>698</v>
      </c>
      <c r="E568" s="25" t="s">
        <v>698</v>
      </c>
      <c r="F568" s="26">
        <v>2</v>
      </c>
      <c r="G568" s="26">
        <v>4</v>
      </c>
      <c r="H568" s="100">
        <v>6</v>
      </c>
      <c r="I568" s="102" t="s">
        <v>798</v>
      </c>
      <c r="J568" s="101">
        <v>4</v>
      </c>
      <c r="K568" s="63">
        <v>0</v>
      </c>
      <c r="L568" s="64">
        <v>1</v>
      </c>
      <c r="M568" s="26">
        <v>86750</v>
      </c>
      <c r="N568" s="68">
        <v>26.2</v>
      </c>
      <c r="O568" s="103">
        <v>30.550074000986683</v>
      </c>
      <c r="P568" s="71">
        <v>0.86344238975817922</v>
      </c>
      <c r="Q568" s="72">
        <v>3515</v>
      </c>
      <c r="R568" s="60">
        <f t="shared" si="203"/>
        <v>0.91339565946473944</v>
      </c>
      <c r="S568" s="108">
        <v>0.98000001907348633</v>
      </c>
      <c r="T568" s="163">
        <v>0</v>
      </c>
      <c r="U568" s="177">
        <f t="shared" ref="U568:U599" si="209">ROUNDUP(((V568-T568)*3/7)+T568,0)</f>
        <v>429</v>
      </c>
      <c r="V568" s="230">
        <v>1000</v>
      </c>
      <c r="W568" s="188">
        <v>0</v>
      </c>
      <c r="X568" s="183">
        <v>4638</v>
      </c>
      <c r="Y568" s="225">
        <f t="shared" ref="Y568:Y598" si="210">((Z568-W568)*3/7)+W568</f>
        <v>9.6428568874086656E-2</v>
      </c>
      <c r="Z568" s="184">
        <v>0.22499999403953552</v>
      </c>
      <c r="AA568" s="152">
        <v>0</v>
      </c>
      <c r="AB568" s="177">
        <f t="shared" ref="AB568:AB599" si="211">ROUNDUP(((AC568-AA568)*3/7)+AA568,0)</f>
        <v>429</v>
      </c>
      <c r="AC568" s="234">
        <v>1000</v>
      </c>
      <c r="AD568" s="31" t="s">
        <v>35</v>
      </c>
      <c r="AE568" s="32" t="s">
        <v>35</v>
      </c>
      <c r="AF568" s="34" t="s">
        <v>35</v>
      </c>
      <c r="AG568" s="31">
        <v>0</v>
      </c>
      <c r="AH568" s="239">
        <f t="shared" ref="AH568:AH599" si="212">ROUNDUP(((AI568-AG568)*3/7)+AG568,0)</f>
        <v>15</v>
      </c>
      <c r="AI568" s="240">
        <v>35</v>
      </c>
      <c r="AJ568" s="48">
        <v>0</v>
      </c>
      <c r="AK568" s="246">
        <v>6</v>
      </c>
      <c r="AL568" s="247">
        <v>14</v>
      </c>
      <c r="AM568" s="111">
        <v>0</v>
      </c>
      <c r="AN568" s="172">
        <f>((AO568-AM568)*3/7)+AM568</f>
        <v>0.36428571428571427</v>
      </c>
      <c r="AO568" s="113">
        <v>0.85</v>
      </c>
      <c r="AP568" s="111">
        <v>0</v>
      </c>
      <c r="AQ568" s="172">
        <f>((AR568-AP568)*3/7)+AP568</f>
        <v>0.36428571428571427</v>
      </c>
      <c r="AR568" s="113">
        <v>0.85</v>
      </c>
      <c r="AS568" s="90">
        <v>0.70020675396278431</v>
      </c>
      <c r="AT568" s="91">
        <v>0.8</v>
      </c>
      <c r="AU568" s="91">
        <v>0.9</v>
      </c>
      <c r="AV568" s="31">
        <v>0</v>
      </c>
      <c r="AW568" s="252">
        <v>690</v>
      </c>
      <c r="AX568" s="253">
        <v>1380</v>
      </c>
      <c r="AY568" s="158" t="s">
        <v>35</v>
      </c>
      <c r="AZ568" s="223" t="str">
        <f t="shared" ref="AZ568:AZ599" si="213">IFERROR(ROUND(((BA568-AY568)*3/7)+AY568,0),"No corresponde")</f>
        <v>No corresponde</v>
      </c>
      <c r="BA568" s="159" t="s">
        <v>35</v>
      </c>
      <c r="BB568" s="31">
        <v>0</v>
      </c>
      <c r="BC568" s="258">
        <v>1</v>
      </c>
      <c r="BD568" s="240">
        <v>3</v>
      </c>
      <c r="BE568" s="31">
        <v>0</v>
      </c>
      <c r="BF568" s="32" t="s">
        <v>35</v>
      </c>
      <c r="BG568" s="34">
        <v>1</v>
      </c>
      <c r="BH568" s="83">
        <f t="shared" ref="BH568:BH598" si="214">COUNTIF(AZ568,"&gt;0")+COUNTIF(R568,"&gt;0")+COUNTIF(U568,"&gt;0")+COUNTIF(Y568,"&gt;0")+COUNTIF(AB568,"&gt;0")+COUNTIF(AE568,"&gt;0")+COUNTIF(AH568,"&gt;0")+COUNTIF(AK568,"&gt;0")+COUNTIF(AT568,"&gt;0")+COUNTIF(AW568,"&gt;0")+COUNTIF(AN568,"&gt;0")+COUNTIF(AQ568,"&gt;0")+COUNTIF(BC568,"&gt;0")+COUNTIF(BF568,"&gt;0")</f>
        <v>11</v>
      </c>
      <c r="BI568" s="84">
        <f t="shared" ref="BI568:BI598" si="215">COUNTIF(BA568,"&gt;0")+COUNTIF(S568,"&gt;0")+COUNTIF(V568,"&gt;0")+COUNTIF(Z568,"&gt;0")+COUNTIF(AC568,"&gt;0")+COUNTIF(AF568,"&gt;0")+COUNTIF(AI568,"&gt;0")+COUNTIF(AL568,"&gt;0")+COUNTIF(AU568,"&gt;0")+COUNTIF(AX568,"&gt;0")+COUNTIF(AO568,"&gt;0")+COUNTIF(AR568,"&gt;0")+COUNTIF(BD568,"&gt;0")+COUNTIF(BG568,"&gt;0")</f>
        <v>12</v>
      </c>
      <c r="BK568" s="1">
        <v>1</v>
      </c>
    </row>
    <row r="569" spans="1:63" ht="20.100000000000001" customHeight="1" x14ac:dyDescent="0.25">
      <c r="A569" s="25">
        <v>1475</v>
      </c>
      <c r="B569" s="25">
        <v>220102</v>
      </c>
      <c r="C569" s="25" t="s">
        <v>697</v>
      </c>
      <c r="D569" s="25" t="s">
        <v>698</v>
      </c>
      <c r="E569" s="25" t="s">
        <v>699</v>
      </c>
      <c r="F569" s="26">
        <v>2</v>
      </c>
      <c r="G569" s="26">
        <v>3</v>
      </c>
      <c r="H569" s="100">
        <v>6</v>
      </c>
      <c r="I569" s="102" t="s">
        <v>798</v>
      </c>
      <c r="J569" s="101">
        <v>4</v>
      </c>
      <c r="K569" s="63">
        <v>1</v>
      </c>
      <c r="L569" s="64">
        <v>1</v>
      </c>
      <c r="M569" s="26">
        <v>4380</v>
      </c>
      <c r="N569" s="68">
        <v>26.73</v>
      </c>
      <c r="O569" s="103">
        <v>31.487889273356402</v>
      </c>
      <c r="P569" s="71">
        <v>0.92146596858638741</v>
      </c>
      <c r="Q569" s="72">
        <v>191</v>
      </c>
      <c r="R569" s="60">
        <f t="shared" ref="R569:R600" si="216">((S569-P569)*3/7)+P569</f>
        <v>0.9465519902237155</v>
      </c>
      <c r="S569" s="108">
        <v>0.98000001907348633</v>
      </c>
      <c r="T569" s="163">
        <v>0</v>
      </c>
      <c r="U569" s="177">
        <f t="shared" si="209"/>
        <v>28</v>
      </c>
      <c r="V569" s="230">
        <v>64</v>
      </c>
      <c r="W569" s="188">
        <v>0</v>
      </c>
      <c r="X569" s="183">
        <v>218</v>
      </c>
      <c r="Y569" s="225">
        <f t="shared" si="210"/>
        <v>9.6428568874086656E-2</v>
      </c>
      <c r="Z569" s="184">
        <v>0.22499999403953552</v>
      </c>
      <c r="AA569" s="153">
        <v>0</v>
      </c>
      <c r="AB569" s="177">
        <f t="shared" si="211"/>
        <v>67</v>
      </c>
      <c r="AC569" s="234">
        <v>156</v>
      </c>
      <c r="AD569" s="31" t="s">
        <v>35</v>
      </c>
      <c r="AE569" s="32" t="s">
        <v>35</v>
      </c>
      <c r="AF569" s="34" t="s">
        <v>35</v>
      </c>
      <c r="AG569" s="31">
        <v>0</v>
      </c>
      <c r="AH569" s="239">
        <f t="shared" si="212"/>
        <v>11</v>
      </c>
      <c r="AI569" s="240">
        <v>25</v>
      </c>
      <c r="AJ569" s="48">
        <v>0</v>
      </c>
      <c r="AK569" s="246">
        <v>6</v>
      </c>
      <c r="AL569" s="247">
        <v>14</v>
      </c>
      <c r="AM569" s="31" t="s">
        <v>35</v>
      </c>
      <c r="AN569" s="32" t="s">
        <v>35</v>
      </c>
      <c r="AO569" s="34" t="s">
        <v>35</v>
      </c>
      <c r="AP569" s="31" t="s">
        <v>35</v>
      </c>
      <c r="AQ569" s="32" t="s">
        <v>35</v>
      </c>
      <c r="AR569" s="34" t="s">
        <v>35</v>
      </c>
      <c r="AS569" s="90">
        <v>0.9836601307189542</v>
      </c>
      <c r="AT569" s="91">
        <v>1</v>
      </c>
      <c r="AU569" s="91">
        <v>1</v>
      </c>
      <c r="AV569" s="31">
        <v>0</v>
      </c>
      <c r="AW569" s="252">
        <v>149</v>
      </c>
      <c r="AX569" s="253">
        <v>299</v>
      </c>
      <c r="AY569" s="158" t="s">
        <v>35</v>
      </c>
      <c r="AZ569" s="223" t="str">
        <f t="shared" si="213"/>
        <v>No corresponde</v>
      </c>
      <c r="BA569" s="159" t="s">
        <v>35</v>
      </c>
      <c r="BB569" s="31">
        <v>0</v>
      </c>
      <c r="BC569" s="258">
        <v>1</v>
      </c>
      <c r="BD569" s="240">
        <v>3</v>
      </c>
      <c r="BE569" s="31" t="s">
        <v>35</v>
      </c>
      <c r="BF569" s="32" t="s">
        <v>35</v>
      </c>
      <c r="BG569" s="34" t="s">
        <v>35</v>
      </c>
      <c r="BH569" s="83">
        <f t="shared" si="214"/>
        <v>9</v>
      </c>
      <c r="BI569" s="84">
        <f t="shared" si="215"/>
        <v>9</v>
      </c>
      <c r="BK569" s="1">
        <v>1</v>
      </c>
    </row>
    <row r="570" spans="1:63" ht="20.100000000000001" customHeight="1" x14ac:dyDescent="0.25">
      <c r="A570" s="25">
        <v>1476</v>
      </c>
      <c r="B570" s="25">
        <v>220104</v>
      </c>
      <c r="C570" s="25" t="s">
        <v>697</v>
      </c>
      <c r="D570" s="25" t="s">
        <v>698</v>
      </c>
      <c r="E570" s="25" t="s">
        <v>700</v>
      </c>
      <c r="F570" s="26">
        <v>2</v>
      </c>
      <c r="G570" s="26">
        <v>2</v>
      </c>
      <c r="H570" s="100">
        <v>4</v>
      </c>
      <c r="I570" s="102" t="s">
        <v>795</v>
      </c>
      <c r="J570" s="101">
        <v>4</v>
      </c>
      <c r="K570" s="63">
        <v>1</v>
      </c>
      <c r="L570" s="64">
        <v>1</v>
      </c>
      <c r="M570" s="26">
        <v>21777</v>
      </c>
      <c r="N570" s="68">
        <v>39.67</v>
      </c>
      <c r="O570" s="103">
        <v>82.401656314699792</v>
      </c>
      <c r="P570" s="71">
        <v>0.77725856697819318</v>
      </c>
      <c r="Q570" s="72">
        <v>642</v>
      </c>
      <c r="R570" s="60">
        <f t="shared" si="216"/>
        <v>0.83082999897151721</v>
      </c>
      <c r="S570" s="108">
        <v>0.90225857496261597</v>
      </c>
      <c r="T570" s="163">
        <v>0</v>
      </c>
      <c r="U570" s="177">
        <f t="shared" si="209"/>
        <v>97</v>
      </c>
      <c r="V570" s="230">
        <v>226</v>
      </c>
      <c r="W570" s="188">
        <v>0</v>
      </c>
      <c r="X570" s="183">
        <v>991</v>
      </c>
      <c r="Y570" s="225">
        <f t="shared" si="210"/>
        <v>7.4999998722757616E-2</v>
      </c>
      <c r="Z570" s="184">
        <v>0.17499999701976776</v>
      </c>
      <c r="AA570" s="152">
        <v>0</v>
      </c>
      <c r="AB570" s="177">
        <f t="shared" si="211"/>
        <v>279</v>
      </c>
      <c r="AC570" s="234">
        <v>649</v>
      </c>
      <c r="AD570" s="31" t="s">
        <v>35</v>
      </c>
      <c r="AE570" s="32" t="s">
        <v>35</v>
      </c>
      <c r="AF570" s="34" t="s">
        <v>35</v>
      </c>
      <c r="AG570" s="31">
        <v>0</v>
      </c>
      <c r="AH570" s="239">
        <f t="shared" si="212"/>
        <v>15</v>
      </c>
      <c r="AI570" s="241">
        <v>35</v>
      </c>
      <c r="AJ570" s="48">
        <v>0</v>
      </c>
      <c r="AK570" s="246">
        <v>6</v>
      </c>
      <c r="AL570" s="247">
        <v>14</v>
      </c>
      <c r="AM570" s="31" t="s">
        <v>35</v>
      </c>
      <c r="AN570" s="32" t="s">
        <v>35</v>
      </c>
      <c r="AO570" s="34" t="s">
        <v>35</v>
      </c>
      <c r="AP570" s="31" t="s">
        <v>35</v>
      </c>
      <c r="AQ570" s="32" t="s">
        <v>35</v>
      </c>
      <c r="AR570" s="34" t="s">
        <v>35</v>
      </c>
      <c r="AS570" s="90">
        <v>0.97301349325337327</v>
      </c>
      <c r="AT570" s="91">
        <v>1</v>
      </c>
      <c r="AU570" s="91">
        <v>1</v>
      </c>
      <c r="AV570" s="31">
        <v>0</v>
      </c>
      <c r="AW570" s="252">
        <v>312</v>
      </c>
      <c r="AX570" s="253">
        <v>625</v>
      </c>
      <c r="AY570" s="158">
        <v>0</v>
      </c>
      <c r="AZ570" s="176">
        <f t="shared" si="213"/>
        <v>2</v>
      </c>
      <c r="BA570" s="159">
        <v>4</v>
      </c>
      <c r="BB570" s="31">
        <v>0</v>
      </c>
      <c r="BC570" s="258">
        <v>1</v>
      </c>
      <c r="BD570" s="240">
        <v>3</v>
      </c>
      <c r="BE570" s="31" t="s">
        <v>35</v>
      </c>
      <c r="BF570" s="32" t="s">
        <v>35</v>
      </c>
      <c r="BG570" s="34" t="s">
        <v>35</v>
      </c>
      <c r="BH570" s="83">
        <f t="shared" si="214"/>
        <v>10</v>
      </c>
      <c r="BI570" s="84">
        <f t="shared" si="215"/>
        <v>10</v>
      </c>
      <c r="BK570" s="1">
        <v>1</v>
      </c>
    </row>
    <row r="571" spans="1:63" ht="20.100000000000001" customHeight="1" x14ac:dyDescent="0.25">
      <c r="A571" s="25">
        <v>1477</v>
      </c>
      <c r="B571" s="25">
        <v>220105</v>
      </c>
      <c r="C571" s="25" t="s">
        <v>697</v>
      </c>
      <c r="D571" s="25" t="s">
        <v>698</v>
      </c>
      <c r="E571" s="25" t="s">
        <v>701</v>
      </c>
      <c r="F571" s="26">
        <v>2</v>
      </c>
      <c r="G571" s="26">
        <v>4</v>
      </c>
      <c r="H571" s="100">
        <v>4</v>
      </c>
      <c r="I571" s="102" t="s">
        <v>795</v>
      </c>
      <c r="J571" s="101">
        <v>4</v>
      </c>
      <c r="K571" s="63">
        <v>1</v>
      </c>
      <c r="L571" s="64">
        <v>1</v>
      </c>
      <c r="M571" s="26">
        <v>35395</v>
      </c>
      <c r="N571" s="68">
        <v>23.54</v>
      </c>
      <c r="O571" s="103">
        <v>42.060245444403122</v>
      </c>
      <c r="P571" s="71">
        <v>0.70848375451263534</v>
      </c>
      <c r="Q571" s="72">
        <v>1108</v>
      </c>
      <c r="R571" s="60">
        <f t="shared" si="216"/>
        <v>0.76205518354516222</v>
      </c>
      <c r="S571" s="108">
        <v>0.83348375558853149</v>
      </c>
      <c r="T571" s="163">
        <v>0</v>
      </c>
      <c r="U571" s="177">
        <f t="shared" si="209"/>
        <v>195</v>
      </c>
      <c r="V571" s="230">
        <v>454</v>
      </c>
      <c r="W571" s="188">
        <v>1.9120458891013384E-3</v>
      </c>
      <c r="X571" s="183">
        <v>1569</v>
      </c>
      <c r="Y571" s="225">
        <f t="shared" si="210"/>
        <v>7.6912043158782029E-2</v>
      </c>
      <c r="Z571" s="184">
        <v>0.17691203951835632</v>
      </c>
      <c r="AA571" s="153">
        <v>0</v>
      </c>
      <c r="AB571" s="177">
        <f t="shared" si="211"/>
        <v>429</v>
      </c>
      <c r="AC571" s="234">
        <v>1000</v>
      </c>
      <c r="AD571" s="31" t="s">
        <v>35</v>
      </c>
      <c r="AE571" s="32" t="s">
        <v>35</v>
      </c>
      <c r="AF571" s="34" t="s">
        <v>35</v>
      </c>
      <c r="AG571" s="31">
        <v>0</v>
      </c>
      <c r="AH571" s="239">
        <f t="shared" si="212"/>
        <v>15</v>
      </c>
      <c r="AI571" s="240">
        <v>35</v>
      </c>
      <c r="AJ571" s="48">
        <v>0</v>
      </c>
      <c r="AK571" s="246">
        <v>6</v>
      </c>
      <c r="AL571" s="247">
        <v>14</v>
      </c>
      <c r="AM571" s="31" t="s">
        <v>35</v>
      </c>
      <c r="AN571" s="32" t="s">
        <v>35</v>
      </c>
      <c r="AO571" s="34" t="s">
        <v>35</v>
      </c>
      <c r="AP571" s="31" t="s">
        <v>35</v>
      </c>
      <c r="AQ571" s="32" t="s">
        <v>35</v>
      </c>
      <c r="AR571" s="34" t="s">
        <v>35</v>
      </c>
      <c r="AS571" s="90">
        <v>0.95259799453053784</v>
      </c>
      <c r="AT571" s="91">
        <v>1</v>
      </c>
      <c r="AU571" s="91">
        <v>1</v>
      </c>
      <c r="AV571" s="31">
        <v>0</v>
      </c>
      <c r="AW571" s="252">
        <v>377</v>
      </c>
      <c r="AX571" s="253">
        <v>755</v>
      </c>
      <c r="AY571" s="158">
        <v>0</v>
      </c>
      <c r="AZ571" s="176">
        <f t="shared" si="213"/>
        <v>1</v>
      </c>
      <c r="BA571" s="159">
        <v>3</v>
      </c>
      <c r="BB571" s="31">
        <v>0</v>
      </c>
      <c r="BC571" s="258">
        <v>1</v>
      </c>
      <c r="BD571" s="240">
        <v>3</v>
      </c>
      <c r="BE571" s="31" t="s">
        <v>35</v>
      </c>
      <c r="BF571" s="32" t="s">
        <v>35</v>
      </c>
      <c r="BG571" s="34" t="s">
        <v>35</v>
      </c>
      <c r="BH571" s="83">
        <f t="shared" si="214"/>
        <v>10</v>
      </c>
      <c r="BI571" s="84">
        <f t="shared" si="215"/>
        <v>10</v>
      </c>
      <c r="BK571" s="1">
        <v>1</v>
      </c>
    </row>
    <row r="572" spans="1:63" ht="20.100000000000001" customHeight="1" x14ac:dyDescent="0.25">
      <c r="A572" s="25">
        <v>1478</v>
      </c>
      <c r="B572" s="25">
        <v>220106</v>
      </c>
      <c r="C572" s="25" t="s">
        <v>697</v>
      </c>
      <c r="D572" s="25" t="s">
        <v>698</v>
      </c>
      <c r="E572" s="25" t="s">
        <v>702</v>
      </c>
      <c r="F572" s="26">
        <v>2</v>
      </c>
      <c r="G572" s="26">
        <v>3</v>
      </c>
      <c r="H572" s="100">
        <v>5</v>
      </c>
      <c r="I572" s="102" t="s">
        <v>797</v>
      </c>
      <c r="J572" s="101">
        <v>1</v>
      </c>
      <c r="K572" s="63">
        <v>0</v>
      </c>
      <c r="L572" s="64">
        <v>0</v>
      </c>
      <c r="M572" s="26">
        <v>3492</v>
      </c>
      <c r="N572" s="68">
        <v>31.63</v>
      </c>
      <c r="O572" s="103">
        <v>100</v>
      </c>
      <c r="P572" s="71">
        <v>0.91719745222929938</v>
      </c>
      <c r="Q572" s="72">
        <v>157</v>
      </c>
      <c r="R572" s="60">
        <f t="shared" si="216"/>
        <v>0.94411283801966517</v>
      </c>
      <c r="S572" s="108">
        <v>0.98000001907348633</v>
      </c>
      <c r="T572" s="163">
        <v>0</v>
      </c>
      <c r="U572" s="177">
        <f t="shared" si="209"/>
        <v>22</v>
      </c>
      <c r="V572" s="230">
        <v>50</v>
      </c>
      <c r="W572" s="188">
        <v>0</v>
      </c>
      <c r="X572" s="183">
        <v>164</v>
      </c>
      <c r="Y572" s="225">
        <f t="shared" si="210"/>
        <v>8.5714286991528096E-2</v>
      </c>
      <c r="Z572" s="184">
        <v>0.20000000298023224</v>
      </c>
      <c r="AA572" s="152">
        <v>0</v>
      </c>
      <c r="AB572" s="177">
        <f t="shared" si="211"/>
        <v>66</v>
      </c>
      <c r="AC572" s="234">
        <v>152</v>
      </c>
      <c r="AD572" s="31" t="s">
        <v>35</v>
      </c>
      <c r="AE572" s="32" t="s">
        <v>35</v>
      </c>
      <c r="AF572" s="34" t="s">
        <v>35</v>
      </c>
      <c r="AG572" s="31">
        <v>0</v>
      </c>
      <c r="AH572" s="239">
        <f t="shared" si="212"/>
        <v>11</v>
      </c>
      <c r="AI572" s="240">
        <v>25</v>
      </c>
      <c r="AJ572" s="48">
        <v>0</v>
      </c>
      <c r="AK572" s="246">
        <v>2</v>
      </c>
      <c r="AL572" s="247">
        <v>10</v>
      </c>
      <c r="AM572" s="31" t="s">
        <v>35</v>
      </c>
      <c r="AN572" s="32" t="s">
        <v>35</v>
      </c>
      <c r="AO572" s="34" t="s">
        <v>35</v>
      </c>
      <c r="AP572" s="31" t="s">
        <v>35</v>
      </c>
      <c r="AQ572" s="32" t="s">
        <v>35</v>
      </c>
      <c r="AR572" s="34" t="s">
        <v>35</v>
      </c>
      <c r="AS572" s="90">
        <v>0.84180790960451979</v>
      </c>
      <c r="AT572" s="91">
        <v>0.9</v>
      </c>
      <c r="AU572" s="91">
        <v>0.95</v>
      </c>
      <c r="AV572" s="31">
        <v>0</v>
      </c>
      <c r="AW572" s="252">
        <v>124</v>
      </c>
      <c r="AX572" s="254">
        <v>248</v>
      </c>
      <c r="AY572" s="158">
        <v>0</v>
      </c>
      <c r="AZ572" s="176">
        <f t="shared" si="213"/>
        <v>0</v>
      </c>
      <c r="BA572" s="159">
        <v>1</v>
      </c>
      <c r="BB572" s="31">
        <v>0</v>
      </c>
      <c r="BC572" s="258">
        <v>1</v>
      </c>
      <c r="BD572" s="240">
        <v>3</v>
      </c>
      <c r="BE572" s="31" t="s">
        <v>35</v>
      </c>
      <c r="BF572" s="32" t="s">
        <v>35</v>
      </c>
      <c r="BG572" s="34" t="s">
        <v>35</v>
      </c>
      <c r="BH572" s="83">
        <f t="shared" si="214"/>
        <v>9</v>
      </c>
      <c r="BI572" s="84">
        <f t="shared" si="215"/>
        <v>10</v>
      </c>
      <c r="BK572" s="1">
        <v>1</v>
      </c>
    </row>
    <row r="573" spans="1:63" ht="20.100000000000001" customHeight="1" x14ac:dyDescent="0.25">
      <c r="A573" s="25">
        <v>1480</v>
      </c>
      <c r="B573" s="25">
        <v>220203</v>
      </c>
      <c r="C573" s="25" t="s">
        <v>697</v>
      </c>
      <c r="D573" s="25" t="s">
        <v>292</v>
      </c>
      <c r="E573" s="25" t="s">
        <v>703</v>
      </c>
      <c r="F573" s="26">
        <v>2</v>
      </c>
      <c r="G573" s="26">
        <v>2</v>
      </c>
      <c r="H573" s="100">
        <v>5</v>
      </c>
      <c r="I573" s="102" t="s">
        <v>797</v>
      </c>
      <c r="J573" s="101">
        <v>4</v>
      </c>
      <c r="K573" s="63">
        <v>0</v>
      </c>
      <c r="L573" s="64">
        <v>1</v>
      </c>
      <c r="M573" s="26">
        <v>20363</v>
      </c>
      <c r="N573" s="68">
        <v>35.22</v>
      </c>
      <c r="O573" s="103">
        <v>100</v>
      </c>
      <c r="P573" s="71">
        <v>0.43059936908517349</v>
      </c>
      <c r="Q573" s="72">
        <v>634</v>
      </c>
      <c r="R573" s="60">
        <f t="shared" si="216"/>
        <v>0.49488508274233944</v>
      </c>
      <c r="S573" s="108">
        <v>0.58059936761856079</v>
      </c>
      <c r="T573" s="163">
        <v>0</v>
      </c>
      <c r="U573" s="177">
        <f t="shared" si="209"/>
        <v>78</v>
      </c>
      <c r="V573" s="230">
        <v>181</v>
      </c>
      <c r="W573" s="188">
        <v>0</v>
      </c>
      <c r="X573" s="183">
        <v>734</v>
      </c>
      <c r="Y573" s="225">
        <f t="shared" si="210"/>
        <v>8.5714286991528096E-2</v>
      </c>
      <c r="Z573" s="184">
        <v>0.20000000298023224</v>
      </c>
      <c r="AA573" s="153">
        <v>0</v>
      </c>
      <c r="AB573" s="177">
        <f t="shared" si="211"/>
        <v>195</v>
      </c>
      <c r="AC573" s="234">
        <v>455</v>
      </c>
      <c r="AD573" s="31" t="s">
        <v>35</v>
      </c>
      <c r="AE573" s="32" t="s">
        <v>35</v>
      </c>
      <c r="AF573" s="34" t="s">
        <v>35</v>
      </c>
      <c r="AG573" s="31">
        <v>0</v>
      </c>
      <c r="AH573" s="239">
        <f t="shared" si="212"/>
        <v>15</v>
      </c>
      <c r="AI573" s="240">
        <v>35</v>
      </c>
      <c r="AJ573" s="48">
        <v>0</v>
      </c>
      <c r="AK573" s="246">
        <v>6</v>
      </c>
      <c r="AL573" s="247">
        <v>14</v>
      </c>
      <c r="AM573" s="31" t="s">
        <v>35</v>
      </c>
      <c r="AN573" s="32" t="s">
        <v>35</v>
      </c>
      <c r="AO573" s="34" t="s">
        <v>35</v>
      </c>
      <c r="AP573" s="31" t="s">
        <v>35</v>
      </c>
      <c r="AQ573" s="32" t="s">
        <v>35</v>
      </c>
      <c r="AR573" s="34" t="s">
        <v>35</v>
      </c>
      <c r="AS573" s="90">
        <v>0.98617511520737322</v>
      </c>
      <c r="AT573" s="91">
        <v>1</v>
      </c>
      <c r="AU573" s="91">
        <v>1</v>
      </c>
      <c r="AV573" s="31">
        <v>0</v>
      </c>
      <c r="AW573" s="252">
        <v>206</v>
      </c>
      <c r="AX573" s="253">
        <v>413</v>
      </c>
      <c r="AY573" s="158">
        <v>0</v>
      </c>
      <c r="AZ573" s="176">
        <f t="shared" si="213"/>
        <v>0</v>
      </c>
      <c r="BA573" s="159">
        <v>1</v>
      </c>
      <c r="BB573" s="31">
        <v>0</v>
      </c>
      <c r="BC573" s="258">
        <v>1</v>
      </c>
      <c r="BD573" s="240">
        <v>3</v>
      </c>
      <c r="BE573" s="31">
        <v>0</v>
      </c>
      <c r="BF573" s="32" t="s">
        <v>35</v>
      </c>
      <c r="BG573" s="227">
        <v>1</v>
      </c>
      <c r="BH573" s="83">
        <f t="shared" si="214"/>
        <v>9</v>
      </c>
      <c r="BI573" s="84">
        <f t="shared" si="215"/>
        <v>11</v>
      </c>
      <c r="BK573" s="1">
        <v>1</v>
      </c>
    </row>
    <row r="574" spans="1:63" ht="20.100000000000001" customHeight="1" x14ac:dyDescent="0.25">
      <c r="A574" s="25">
        <v>1482</v>
      </c>
      <c r="B574" s="25">
        <v>220205</v>
      </c>
      <c r="C574" s="25" t="s">
        <v>697</v>
      </c>
      <c r="D574" s="25" t="s">
        <v>292</v>
      </c>
      <c r="E574" s="25" t="s">
        <v>303</v>
      </c>
      <c r="F574" s="26">
        <v>2</v>
      </c>
      <c r="G574" s="26">
        <v>2</v>
      </c>
      <c r="H574" s="100">
        <v>5</v>
      </c>
      <c r="I574" s="102" t="s">
        <v>797</v>
      </c>
      <c r="J574" s="101">
        <v>3</v>
      </c>
      <c r="K574" s="63">
        <v>0</v>
      </c>
      <c r="L574" s="64">
        <v>0</v>
      </c>
      <c r="M574" s="26">
        <v>9015</v>
      </c>
      <c r="N574" s="68">
        <v>37.479999999999997</v>
      </c>
      <c r="O574" s="103">
        <v>100</v>
      </c>
      <c r="P574" s="71">
        <v>0.60650887573964496</v>
      </c>
      <c r="Q574" s="72">
        <v>338</v>
      </c>
      <c r="R574" s="60">
        <f t="shared" si="216"/>
        <v>0.67079459477156178</v>
      </c>
      <c r="S574" s="108">
        <v>0.75650888681411743</v>
      </c>
      <c r="T574" s="163">
        <v>0</v>
      </c>
      <c r="U574" s="177">
        <f t="shared" si="209"/>
        <v>47</v>
      </c>
      <c r="V574" s="230">
        <v>108</v>
      </c>
      <c r="W574" s="188">
        <v>0</v>
      </c>
      <c r="X574" s="183">
        <v>473</v>
      </c>
      <c r="Y574" s="225">
        <f t="shared" si="210"/>
        <v>8.5714286991528096E-2</v>
      </c>
      <c r="Z574" s="184">
        <v>0.20000000298023224</v>
      </c>
      <c r="AA574" s="153">
        <v>0</v>
      </c>
      <c r="AB574" s="177">
        <f t="shared" si="211"/>
        <v>113</v>
      </c>
      <c r="AC574" s="234">
        <v>262</v>
      </c>
      <c r="AD574" s="31" t="s">
        <v>35</v>
      </c>
      <c r="AE574" s="32" t="s">
        <v>35</v>
      </c>
      <c r="AF574" s="34" t="s">
        <v>35</v>
      </c>
      <c r="AG574" s="31">
        <v>0</v>
      </c>
      <c r="AH574" s="239">
        <f t="shared" si="212"/>
        <v>15</v>
      </c>
      <c r="AI574" s="240">
        <v>35</v>
      </c>
      <c r="AJ574" s="48">
        <v>0</v>
      </c>
      <c r="AK574" s="246">
        <v>6</v>
      </c>
      <c r="AL574" s="247">
        <v>14</v>
      </c>
      <c r="AM574" s="31" t="s">
        <v>35</v>
      </c>
      <c r="AN574" s="32" t="s">
        <v>35</v>
      </c>
      <c r="AO574" s="34" t="s">
        <v>35</v>
      </c>
      <c r="AP574" s="31" t="s">
        <v>35</v>
      </c>
      <c r="AQ574" s="32" t="s">
        <v>35</v>
      </c>
      <c r="AR574" s="34" t="s">
        <v>35</v>
      </c>
      <c r="AS574" s="90">
        <v>0.97333333333333338</v>
      </c>
      <c r="AT574" s="91">
        <v>1</v>
      </c>
      <c r="AU574" s="91">
        <v>1</v>
      </c>
      <c r="AV574" s="31">
        <v>0</v>
      </c>
      <c r="AW574" s="252">
        <v>220</v>
      </c>
      <c r="AX574" s="253">
        <v>441</v>
      </c>
      <c r="AY574" s="158">
        <v>0</v>
      </c>
      <c r="AZ574" s="176">
        <f t="shared" si="213"/>
        <v>0</v>
      </c>
      <c r="BA574" s="159">
        <v>1</v>
      </c>
      <c r="BB574" s="31">
        <v>0</v>
      </c>
      <c r="BC574" s="258">
        <v>1</v>
      </c>
      <c r="BD574" s="240">
        <v>3</v>
      </c>
      <c r="BE574" s="31">
        <v>0</v>
      </c>
      <c r="BF574" s="32" t="s">
        <v>35</v>
      </c>
      <c r="BG574" s="34">
        <v>1</v>
      </c>
      <c r="BH574" s="83">
        <f t="shared" si="214"/>
        <v>9</v>
      </c>
      <c r="BI574" s="84">
        <f t="shared" si="215"/>
        <v>11</v>
      </c>
      <c r="BK574" s="1">
        <v>1</v>
      </c>
    </row>
    <row r="575" spans="1:63" ht="20.100000000000001" customHeight="1" x14ac:dyDescent="0.25">
      <c r="A575" s="25">
        <v>1484</v>
      </c>
      <c r="B575" s="25">
        <v>220301</v>
      </c>
      <c r="C575" s="25" t="s">
        <v>697</v>
      </c>
      <c r="D575" s="25" t="s">
        <v>705</v>
      </c>
      <c r="E575" s="25" t="s">
        <v>706</v>
      </c>
      <c r="F575" s="26">
        <v>1</v>
      </c>
      <c r="G575" s="26">
        <v>1</v>
      </c>
      <c r="H575" s="100">
        <v>4</v>
      </c>
      <c r="I575" s="102" t="s">
        <v>795</v>
      </c>
      <c r="J575" s="101">
        <v>4</v>
      </c>
      <c r="K575" s="63">
        <v>1</v>
      </c>
      <c r="L575" s="64">
        <v>0</v>
      </c>
      <c r="M575" s="26">
        <v>11807</v>
      </c>
      <c r="N575" s="68">
        <v>53.08</v>
      </c>
      <c r="O575" s="103">
        <v>44.995293379353626</v>
      </c>
      <c r="P575" s="71">
        <v>0.73279352226720651</v>
      </c>
      <c r="Q575" s="72">
        <v>741</v>
      </c>
      <c r="R575" s="60">
        <f t="shared" si="216"/>
        <v>0.78636494556419279</v>
      </c>
      <c r="S575" s="108">
        <v>0.85779350996017456</v>
      </c>
      <c r="T575" s="163">
        <v>0</v>
      </c>
      <c r="U575" s="177">
        <f t="shared" si="209"/>
        <v>108</v>
      </c>
      <c r="V575" s="230">
        <v>251</v>
      </c>
      <c r="W575" s="188">
        <v>9.9700897308075765E-4</v>
      </c>
      <c r="X575" s="183">
        <v>1003</v>
      </c>
      <c r="Y575" s="225">
        <f t="shared" si="210"/>
        <v>7.5997006804442893E-2</v>
      </c>
      <c r="Z575" s="184">
        <v>0.17599700391292572</v>
      </c>
      <c r="AA575" s="153">
        <v>0</v>
      </c>
      <c r="AB575" s="177">
        <f t="shared" si="211"/>
        <v>222</v>
      </c>
      <c r="AC575" s="234">
        <v>517</v>
      </c>
      <c r="AD575" s="155">
        <v>0</v>
      </c>
      <c r="AE575" s="221">
        <f t="shared" ref="AE575:AE595" si="217">((AF575-AD575)*3/7)+AD575</f>
        <v>2.142857142857143E-3</v>
      </c>
      <c r="AF575" s="222">
        <v>5.0000000000000001E-3</v>
      </c>
      <c r="AG575" s="31">
        <v>0</v>
      </c>
      <c r="AH575" s="239">
        <f t="shared" si="212"/>
        <v>15</v>
      </c>
      <c r="AI575" s="240">
        <v>35</v>
      </c>
      <c r="AJ575" s="48">
        <v>0</v>
      </c>
      <c r="AK575" s="246">
        <v>6</v>
      </c>
      <c r="AL575" s="247">
        <v>14</v>
      </c>
      <c r="AM575" s="111">
        <v>0</v>
      </c>
      <c r="AN575" s="172">
        <f>((AO575-AM575)*3/7)+AM575</f>
        <v>0.36428571428571427</v>
      </c>
      <c r="AO575" s="113">
        <v>0.85</v>
      </c>
      <c r="AP575" s="111">
        <v>0</v>
      </c>
      <c r="AQ575" s="172">
        <f>((AR575-AP575)*3/7)+AP575</f>
        <v>0.36428571428571427</v>
      </c>
      <c r="AR575" s="113">
        <v>0.85</v>
      </c>
      <c r="AS575" s="90">
        <v>0.86229946524064172</v>
      </c>
      <c r="AT575" s="91">
        <v>0.9</v>
      </c>
      <c r="AU575" s="91">
        <v>0.95</v>
      </c>
      <c r="AV575" s="31">
        <v>0</v>
      </c>
      <c r="AW575" s="252">
        <v>298</v>
      </c>
      <c r="AX575" s="253">
        <v>596</v>
      </c>
      <c r="AY575" s="158">
        <v>0</v>
      </c>
      <c r="AZ575" s="176">
        <f t="shared" si="213"/>
        <v>0</v>
      </c>
      <c r="BA575" s="159">
        <v>1</v>
      </c>
      <c r="BB575" s="31">
        <v>0</v>
      </c>
      <c r="BC575" s="258">
        <v>1</v>
      </c>
      <c r="BD575" s="240">
        <v>3</v>
      </c>
      <c r="BE575" s="31">
        <v>0</v>
      </c>
      <c r="BF575" s="32" t="s">
        <v>35</v>
      </c>
      <c r="BG575" s="34">
        <v>1</v>
      </c>
      <c r="BH575" s="83">
        <f t="shared" si="214"/>
        <v>12</v>
      </c>
      <c r="BI575" s="84">
        <f t="shared" si="215"/>
        <v>14</v>
      </c>
      <c r="BK575" s="1">
        <v>1</v>
      </c>
    </row>
    <row r="576" spans="1:63" ht="20.100000000000001" customHeight="1" x14ac:dyDescent="0.25">
      <c r="A576" s="25">
        <v>1486</v>
      </c>
      <c r="B576" s="25">
        <v>220303</v>
      </c>
      <c r="C576" s="25" t="s">
        <v>697</v>
      </c>
      <c r="D576" s="25" t="s">
        <v>705</v>
      </c>
      <c r="E576" s="25" t="s">
        <v>697</v>
      </c>
      <c r="F576" s="26">
        <v>1</v>
      </c>
      <c r="G576" s="26">
        <v>1</v>
      </c>
      <c r="H576" s="100">
        <v>2</v>
      </c>
      <c r="I576" s="102" t="s">
        <v>794</v>
      </c>
      <c r="J576" s="101">
        <v>4</v>
      </c>
      <c r="K576" s="63">
        <v>0</v>
      </c>
      <c r="L576" s="64">
        <v>1</v>
      </c>
      <c r="M576" s="26">
        <v>13663</v>
      </c>
      <c r="N576" s="68">
        <v>52.22</v>
      </c>
      <c r="O576" s="103">
        <v>100</v>
      </c>
      <c r="P576" s="71">
        <v>0.54065040650406504</v>
      </c>
      <c r="Q576" s="72">
        <v>492</v>
      </c>
      <c r="R576" s="60">
        <f t="shared" si="216"/>
        <v>0.57279326746826531</v>
      </c>
      <c r="S576" s="108">
        <v>0.61565041542053223</v>
      </c>
      <c r="T576" s="163">
        <v>0</v>
      </c>
      <c r="U576" s="177">
        <f t="shared" si="209"/>
        <v>76</v>
      </c>
      <c r="V576" s="230">
        <v>177</v>
      </c>
      <c r="W576" s="188">
        <v>0</v>
      </c>
      <c r="X576" s="183">
        <v>708</v>
      </c>
      <c r="Y576" s="225">
        <f t="shared" si="210"/>
        <v>5.3571428571428568E-2</v>
      </c>
      <c r="Z576" s="184">
        <v>0.125</v>
      </c>
      <c r="AA576" s="152">
        <v>0</v>
      </c>
      <c r="AB576" s="177">
        <f t="shared" si="211"/>
        <v>172</v>
      </c>
      <c r="AC576" s="234">
        <v>401</v>
      </c>
      <c r="AD576" s="155">
        <v>0</v>
      </c>
      <c r="AE576" s="221">
        <f t="shared" si="217"/>
        <v>2.142857142857143E-3</v>
      </c>
      <c r="AF576" s="222">
        <v>5.0000000000000001E-3</v>
      </c>
      <c r="AG576" s="31">
        <v>0</v>
      </c>
      <c r="AH576" s="239">
        <f t="shared" si="212"/>
        <v>15</v>
      </c>
      <c r="AI576" s="240">
        <v>35</v>
      </c>
      <c r="AJ576" s="48">
        <v>0</v>
      </c>
      <c r="AK576" s="246">
        <v>6</v>
      </c>
      <c r="AL576" s="247">
        <v>14</v>
      </c>
      <c r="AM576" s="31" t="s">
        <v>35</v>
      </c>
      <c r="AN576" s="32" t="s">
        <v>35</v>
      </c>
      <c r="AO576" s="34" t="s">
        <v>35</v>
      </c>
      <c r="AP576" s="31" t="s">
        <v>35</v>
      </c>
      <c r="AQ576" s="32" t="s">
        <v>35</v>
      </c>
      <c r="AR576" s="34" t="s">
        <v>35</v>
      </c>
      <c r="AS576" s="90">
        <v>0.95878524945770061</v>
      </c>
      <c r="AT576" s="91">
        <v>1</v>
      </c>
      <c r="AU576" s="91">
        <v>1</v>
      </c>
      <c r="AV576" s="31">
        <v>0</v>
      </c>
      <c r="AW576" s="252">
        <v>230</v>
      </c>
      <c r="AX576" s="253">
        <v>460</v>
      </c>
      <c r="AY576" s="158">
        <v>0</v>
      </c>
      <c r="AZ576" s="176">
        <f t="shared" si="213"/>
        <v>1</v>
      </c>
      <c r="BA576" s="159">
        <v>3</v>
      </c>
      <c r="BB576" s="31">
        <v>0</v>
      </c>
      <c r="BC576" s="258">
        <v>1</v>
      </c>
      <c r="BD576" s="240">
        <v>3</v>
      </c>
      <c r="BE576" s="31">
        <v>0</v>
      </c>
      <c r="BF576" s="32" t="s">
        <v>35</v>
      </c>
      <c r="BG576" s="34">
        <v>1</v>
      </c>
      <c r="BH576" s="83">
        <f t="shared" si="214"/>
        <v>11</v>
      </c>
      <c r="BI576" s="84">
        <f t="shared" si="215"/>
        <v>12</v>
      </c>
      <c r="BK576" s="1">
        <v>1</v>
      </c>
    </row>
    <row r="577" spans="1:63" ht="20.100000000000001" customHeight="1" x14ac:dyDescent="0.25">
      <c r="A577" s="25">
        <v>1487</v>
      </c>
      <c r="B577" s="25">
        <v>220304</v>
      </c>
      <c r="C577" s="25" t="s">
        <v>697</v>
      </c>
      <c r="D577" s="25" t="s">
        <v>705</v>
      </c>
      <c r="E577" s="25" t="s">
        <v>66</v>
      </c>
      <c r="F577" s="26">
        <v>1</v>
      </c>
      <c r="G577" s="26">
        <v>1</v>
      </c>
      <c r="H577" s="100">
        <v>2</v>
      </c>
      <c r="I577" s="102" t="s">
        <v>794</v>
      </c>
      <c r="J577" s="101">
        <v>4</v>
      </c>
      <c r="K577" s="63">
        <v>0</v>
      </c>
      <c r="L577" s="64">
        <v>1</v>
      </c>
      <c r="M577" s="26">
        <v>10572</v>
      </c>
      <c r="N577" s="68">
        <v>52.96</v>
      </c>
      <c r="O577" s="103">
        <v>100</v>
      </c>
      <c r="P577" s="71">
        <v>0.58775510204081638</v>
      </c>
      <c r="Q577" s="72">
        <v>245</v>
      </c>
      <c r="R577" s="60">
        <f t="shared" si="216"/>
        <v>0.61989797190396501</v>
      </c>
      <c r="S577" s="108">
        <v>0.66275513172149658</v>
      </c>
      <c r="T577" s="163">
        <v>0</v>
      </c>
      <c r="U577" s="177">
        <f t="shared" si="209"/>
        <v>30</v>
      </c>
      <c r="V577" s="230">
        <v>68</v>
      </c>
      <c r="W577" s="188">
        <v>0</v>
      </c>
      <c r="X577" s="183">
        <v>312</v>
      </c>
      <c r="Y577" s="225">
        <f t="shared" si="210"/>
        <v>5.3571428571428568E-2</v>
      </c>
      <c r="Z577" s="184">
        <v>0.125</v>
      </c>
      <c r="AA577" s="153">
        <v>0</v>
      </c>
      <c r="AB577" s="177">
        <f t="shared" si="211"/>
        <v>93</v>
      </c>
      <c r="AC577" s="234">
        <v>216</v>
      </c>
      <c r="AD577" s="155">
        <v>0</v>
      </c>
      <c r="AE577" s="221">
        <f t="shared" si="217"/>
        <v>2.142857142857143E-3</v>
      </c>
      <c r="AF577" s="222">
        <v>5.0000000000000001E-3</v>
      </c>
      <c r="AG577" s="31">
        <v>0</v>
      </c>
      <c r="AH577" s="239">
        <f t="shared" si="212"/>
        <v>15</v>
      </c>
      <c r="AI577" s="240">
        <v>35</v>
      </c>
      <c r="AJ577" s="48">
        <v>0</v>
      </c>
      <c r="AK577" s="246">
        <v>6</v>
      </c>
      <c r="AL577" s="247">
        <v>14</v>
      </c>
      <c r="AM577" s="31" t="s">
        <v>35</v>
      </c>
      <c r="AN577" s="32" t="s">
        <v>35</v>
      </c>
      <c r="AO577" s="34" t="s">
        <v>35</v>
      </c>
      <c r="AP577" s="31" t="s">
        <v>35</v>
      </c>
      <c r="AQ577" s="32" t="s">
        <v>35</v>
      </c>
      <c r="AR577" s="34" t="s">
        <v>35</v>
      </c>
      <c r="AS577" s="90">
        <v>0.9486607142857143</v>
      </c>
      <c r="AT577" s="91">
        <v>0.95</v>
      </c>
      <c r="AU577" s="91">
        <v>1</v>
      </c>
      <c r="AV577" s="31">
        <v>0</v>
      </c>
      <c r="AW577" s="252">
        <v>135</v>
      </c>
      <c r="AX577" s="253">
        <v>271</v>
      </c>
      <c r="AY577" s="158">
        <v>0</v>
      </c>
      <c r="AZ577" s="176">
        <f t="shared" si="213"/>
        <v>1</v>
      </c>
      <c r="BA577" s="159">
        <v>2</v>
      </c>
      <c r="BB577" s="31">
        <v>0</v>
      </c>
      <c r="BC577" s="258">
        <v>1</v>
      </c>
      <c r="BD577" s="240">
        <v>3</v>
      </c>
      <c r="BE577" s="31">
        <v>0</v>
      </c>
      <c r="BF577" s="32" t="s">
        <v>35</v>
      </c>
      <c r="BG577" s="34">
        <v>1</v>
      </c>
      <c r="BH577" s="83">
        <f t="shared" si="214"/>
        <v>11</v>
      </c>
      <c r="BI577" s="84">
        <f t="shared" si="215"/>
        <v>12</v>
      </c>
      <c r="BK577" s="1">
        <v>1</v>
      </c>
    </row>
    <row r="578" spans="1:63" ht="20.100000000000001" customHeight="1" x14ac:dyDescent="0.25">
      <c r="A578" s="25">
        <v>1489</v>
      </c>
      <c r="B578" s="25">
        <v>220401</v>
      </c>
      <c r="C578" s="25" t="s">
        <v>697</v>
      </c>
      <c r="D578" s="25" t="s">
        <v>704</v>
      </c>
      <c r="E578" s="25" t="s">
        <v>707</v>
      </c>
      <c r="F578" s="26">
        <v>2</v>
      </c>
      <c r="G578" s="26">
        <v>3</v>
      </c>
      <c r="H578" s="100">
        <v>4</v>
      </c>
      <c r="I578" s="102" t="s">
        <v>795</v>
      </c>
      <c r="J578" s="101">
        <v>4</v>
      </c>
      <c r="K578" s="63">
        <v>1</v>
      </c>
      <c r="L578" s="64">
        <v>0</v>
      </c>
      <c r="M578" s="26">
        <v>11295</v>
      </c>
      <c r="N578" s="68">
        <v>32.909999999999997</v>
      </c>
      <c r="O578" s="103">
        <v>46.619427221730142</v>
      </c>
      <c r="P578" s="71">
        <v>0.84878048780487803</v>
      </c>
      <c r="Q578" s="72">
        <v>615</v>
      </c>
      <c r="R578" s="60">
        <f t="shared" si="216"/>
        <v>0.90235192709268175</v>
      </c>
      <c r="S578" s="108">
        <v>0.97378051280975342</v>
      </c>
      <c r="T578" s="163">
        <v>0</v>
      </c>
      <c r="U578" s="177">
        <f t="shared" si="209"/>
        <v>110</v>
      </c>
      <c r="V578" s="230">
        <v>256</v>
      </c>
      <c r="W578" s="188">
        <v>0</v>
      </c>
      <c r="X578" s="183">
        <v>903</v>
      </c>
      <c r="Y578" s="225">
        <f t="shared" si="210"/>
        <v>7.4999998722757616E-2</v>
      </c>
      <c r="Z578" s="184">
        <v>0.17499999701976776</v>
      </c>
      <c r="AA578" s="153">
        <v>0</v>
      </c>
      <c r="AB578" s="177">
        <f t="shared" si="211"/>
        <v>240</v>
      </c>
      <c r="AC578" s="234">
        <v>560</v>
      </c>
      <c r="AD578" s="31" t="s">
        <v>35</v>
      </c>
      <c r="AE578" s="32" t="s">
        <v>35</v>
      </c>
      <c r="AF578" s="34" t="s">
        <v>35</v>
      </c>
      <c r="AG578" s="31">
        <v>0</v>
      </c>
      <c r="AH578" s="239">
        <f t="shared" si="212"/>
        <v>15</v>
      </c>
      <c r="AI578" s="240">
        <v>35</v>
      </c>
      <c r="AJ578" s="48">
        <v>0</v>
      </c>
      <c r="AK578" s="246">
        <v>6</v>
      </c>
      <c r="AL578" s="247">
        <v>14</v>
      </c>
      <c r="AM578" s="111">
        <v>0</v>
      </c>
      <c r="AN578" s="172">
        <f>((AO578-AM578)*3/7)+AM578</f>
        <v>0.36428571428571427</v>
      </c>
      <c r="AO578" s="113">
        <v>0.85</v>
      </c>
      <c r="AP578" s="111">
        <v>0</v>
      </c>
      <c r="AQ578" s="172">
        <f>((AR578-AP578)*3/7)+AP578</f>
        <v>0.36428571428571427</v>
      </c>
      <c r="AR578" s="113">
        <v>0.85</v>
      </c>
      <c r="AS578" s="90">
        <v>0.97594142259414229</v>
      </c>
      <c r="AT578" s="91">
        <v>1</v>
      </c>
      <c r="AU578" s="91">
        <v>1</v>
      </c>
      <c r="AV578" s="31">
        <v>0</v>
      </c>
      <c r="AW578" s="252">
        <v>308</v>
      </c>
      <c r="AX578" s="253">
        <v>616</v>
      </c>
      <c r="AY578" s="158">
        <v>0</v>
      </c>
      <c r="AZ578" s="176">
        <f t="shared" si="213"/>
        <v>1</v>
      </c>
      <c r="BA578" s="159">
        <v>2</v>
      </c>
      <c r="BB578" s="31">
        <v>0</v>
      </c>
      <c r="BC578" s="258">
        <v>1</v>
      </c>
      <c r="BD578" s="240">
        <v>3</v>
      </c>
      <c r="BE578" s="31" t="s">
        <v>35</v>
      </c>
      <c r="BF578" s="32" t="s">
        <v>35</v>
      </c>
      <c r="BG578" s="34" t="s">
        <v>35</v>
      </c>
      <c r="BH578" s="83">
        <f t="shared" si="214"/>
        <v>12</v>
      </c>
      <c r="BI578" s="84">
        <f t="shared" si="215"/>
        <v>12</v>
      </c>
      <c r="BK578" s="1">
        <v>1</v>
      </c>
    </row>
    <row r="579" spans="1:63" ht="20.100000000000001" customHeight="1" x14ac:dyDescent="0.25">
      <c r="A579" s="25">
        <v>1492</v>
      </c>
      <c r="B579" s="25">
        <v>220404</v>
      </c>
      <c r="C579" s="25" t="s">
        <v>697</v>
      </c>
      <c r="D579" s="25" t="s">
        <v>704</v>
      </c>
      <c r="E579" s="25" t="s">
        <v>708</v>
      </c>
      <c r="F579" s="26">
        <v>2</v>
      </c>
      <c r="G579" s="26">
        <v>4</v>
      </c>
      <c r="H579" s="100">
        <v>5</v>
      </c>
      <c r="I579" s="102" t="s">
        <v>797</v>
      </c>
      <c r="J579" s="101">
        <v>3</v>
      </c>
      <c r="K579" s="63">
        <v>0</v>
      </c>
      <c r="L579" s="64">
        <v>0</v>
      </c>
      <c r="M579" s="26">
        <v>3909</v>
      </c>
      <c r="N579" s="68">
        <v>23.48</v>
      </c>
      <c r="O579" s="103">
        <v>100</v>
      </c>
      <c r="P579" s="71">
        <v>0.86127167630057799</v>
      </c>
      <c r="Q579" s="72">
        <v>173</v>
      </c>
      <c r="R579" s="60">
        <f t="shared" si="216"/>
        <v>0.9121552517746816</v>
      </c>
      <c r="S579" s="108">
        <v>0.98000001907348633</v>
      </c>
      <c r="T579" s="163">
        <v>0</v>
      </c>
      <c r="U579" s="177">
        <f t="shared" si="209"/>
        <v>32</v>
      </c>
      <c r="V579" s="230">
        <v>74</v>
      </c>
      <c r="W579" s="188">
        <v>0</v>
      </c>
      <c r="X579" s="183">
        <v>231</v>
      </c>
      <c r="Y579" s="225">
        <f t="shared" si="210"/>
        <v>8.5714286991528096E-2</v>
      </c>
      <c r="Z579" s="184">
        <v>0.20000000298023224</v>
      </c>
      <c r="AA579" s="153">
        <v>0</v>
      </c>
      <c r="AB579" s="177">
        <f t="shared" si="211"/>
        <v>68</v>
      </c>
      <c r="AC579" s="234">
        <v>157</v>
      </c>
      <c r="AD579" s="31" t="s">
        <v>35</v>
      </c>
      <c r="AE579" s="32" t="s">
        <v>35</v>
      </c>
      <c r="AF579" s="34" t="s">
        <v>35</v>
      </c>
      <c r="AG579" s="31">
        <v>0</v>
      </c>
      <c r="AH579" s="239">
        <f t="shared" si="212"/>
        <v>11</v>
      </c>
      <c r="AI579" s="240">
        <v>25</v>
      </c>
      <c r="AJ579" s="48">
        <v>0</v>
      </c>
      <c r="AK579" s="246">
        <v>6</v>
      </c>
      <c r="AL579" s="247">
        <v>14</v>
      </c>
      <c r="AM579" s="31" t="s">
        <v>35</v>
      </c>
      <c r="AN579" s="32" t="s">
        <v>35</v>
      </c>
      <c r="AO579" s="34" t="s">
        <v>35</v>
      </c>
      <c r="AP579" s="31" t="s">
        <v>35</v>
      </c>
      <c r="AQ579" s="32" t="s">
        <v>35</v>
      </c>
      <c r="AR579" s="34" t="s">
        <v>35</v>
      </c>
      <c r="AS579" s="90">
        <v>0.97765363128491622</v>
      </c>
      <c r="AT579" s="91">
        <v>1</v>
      </c>
      <c r="AU579" s="91">
        <v>1</v>
      </c>
      <c r="AV579" s="31">
        <v>0</v>
      </c>
      <c r="AW579" s="252">
        <v>129</v>
      </c>
      <c r="AX579" s="253">
        <v>258</v>
      </c>
      <c r="AY579" s="158">
        <v>0</v>
      </c>
      <c r="AZ579" s="176">
        <f t="shared" si="213"/>
        <v>0</v>
      </c>
      <c r="BA579" s="159">
        <v>1</v>
      </c>
      <c r="BB579" s="31">
        <v>0</v>
      </c>
      <c r="BC579" s="258">
        <v>1</v>
      </c>
      <c r="BD579" s="240">
        <v>3</v>
      </c>
      <c r="BE579" s="31" t="s">
        <v>35</v>
      </c>
      <c r="BF579" s="32" t="s">
        <v>35</v>
      </c>
      <c r="BG579" s="34" t="s">
        <v>35</v>
      </c>
      <c r="BH579" s="83">
        <f t="shared" si="214"/>
        <v>9</v>
      </c>
      <c r="BI579" s="84">
        <f t="shared" si="215"/>
        <v>10</v>
      </c>
      <c r="BK579" s="1">
        <v>1</v>
      </c>
    </row>
    <row r="580" spans="1:63" ht="20.100000000000001" customHeight="1" x14ac:dyDescent="0.25">
      <c r="A580" s="25">
        <v>1494</v>
      </c>
      <c r="B580" s="25">
        <v>220501</v>
      </c>
      <c r="C580" s="25" t="s">
        <v>697</v>
      </c>
      <c r="D580" s="25" t="s">
        <v>709</v>
      </c>
      <c r="E580" s="25" t="s">
        <v>709</v>
      </c>
      <c r="F580" s="26">
        <v>2</v>
      </c>
      <c r="G580" s="26">
        <v>2</v>
      </c>
      <c r="H580" s="100">
        <v>6</v>
      </c>
      <c r="I580" s="102" t="s">
        <v>798</v>
      </c>
      <c r="J580" s="101">
        <v>4</v>
      </c>
      <c r="K580" s="63">
        <v>1</v>
      </c>
      <c r="L580" s="64">
        <v>1</v>
      </c>
      <c r="M580" s="26">
        <v>12374</v>
      </c>
      <c r="N580" s="68">
        <v>33.68</v>
      </c>
      <c r="O580" s="103">
        <v>24.720496894409937</v>
      </c>
      <c r="P580" s="71">
        <v>0.88311688311688308</v>
      </c>
      <c r="Q580" s="72">
        <v>539</v>
      </c>
      <c r="R580" s="60">
        <f t="shared" si="216"/>
        <v>0.92463822709828447</v>
      </c>
      <c r="S580" s="108">
        <v>0.98000001907348633</v>
      </c>
      <c r="T580" s="163">
        <v>0</v>
      </c>
      <c r="U580" s="177">
        <f t="shared" si="209"/>
        <v>90</v>
      </c>
      <c r="V580" s="230">
        <v>208</v>
      </c>
      <c r="W580" s="188">
        <v>1.1507479861910242E-2</v>
      </c>
      <c r="X580" s="183">
        <v>869</v>
      </c>
      <c r="Y580" s="225">
        <f t="shared" si="210"/>
        <v>0.10793604936800405</v>
      </c>
      <c r="Z580" s="184">
        <v>0.23650747537612915</v>
      </c>
      <c r="AA580" s="153">
        <v>0</v>
      </c>
      <c r="AB580" s="177">
        <f t="shared" si="211"/>
        <v>180</v>
      </c>
      <c r="AC580" s="234">
        <v>418</v>
      </c>
      <c r="AD580" s="31" t="s">
        <v>35</v>
      </c>
      <c r="AE580" s="32" t="s">
        <v>35</v>
      </c>
      <c r="AF580" s="34" t="s">
        <v>35</v>
      </c>
      <c r="AG580" s="31">
        <v>0</v>
      </c>
      <c r="AH580" s="239">
        <f t="shared" si="212"/>
        <v>15</v>
      </c>
      <c r="AI580" s="240">
        <v>35</v>
      </c>
      <c r="AJ580" s="48">
        <v>0</v>
      </c>
      <c r="AK580" s="246">
        <v>6</v>
      </c>
      <c r="AL580" s="247">
        <v>14</v>
      </c>
      <c r="AM580" s="111">
        <v>0</v>
      </c>
      <c r="AN580" s="172">
        <f>((AO580-AM580)*3/7)+AM580</f>
        <v>0.36428571428571427</v>
      </c>
      <c r="AO580" s="113">
        <v>0.85</v>
      </c>
      <c r="AP580" s="111">
        <v>0</v>
      </c>
      <c r="AQ580" s="172">
        <f>((AR580-AP580)*3/7)+AP580</f>
        <v>0.36428571428571427</v>
      </c>
      <c r="AR580" s="113">
        <v>0.85</v>
      </c>
      <c r="AS580" s="90">
        <v>0.95718654434250761</v>
      </c>
      <c r="AT580" s="91">
        <v>1</v>
      </c>
      <c r="AU580" s="91">
        <v>1</v>
      </c>
      <c r="AV580" s="31">
        <v>0</v>
      </c>
      <c r="AW580" s="252">
        <v>167</v>
      </c>
      <c r="AX580" s="253">
        <v>334</v>
      </c>
      <c r="AY580" s="158">
        <v>0</v>
      </c>
      <c r="AZ580" s="176">
        <f t="shared" si="213"/>
        <v>1</v>
      </c>
      <c r="BA580" s="159">
        <v>2</v>
      </c>
      <c r="BB580" s="31">
        <v>0</v>
      </c>
      <c r="BC580" s="258">
        <v>1</v>
      </c>
      <c r="BD580" s="240">
        <v>3</v>
      </c>
      <c r="BE580" s="31">
        <v>0</v>
      </c>
      <c r="BF580" s="32" t="s">
        <v>35</v>
      </c>
      <c r="BG580" s="34">
        <v>1</v>
      </c>
      <c r="BH580" s="83">
        <f t="shared" si="214"/>
        <v>12</v>
      </c>
      <c r="BI580" s="84">
        <f t="shared" si="215"/>
        <v>13</v>
      </c>
      <c r="BK580" s="1">
        <v>1</v>
      </c>
    </row>
    <row r="581" spans="1:63" ht="20.100000000000001" customHeight="1" x14ac:dyDescent="0.25">
      <c r="A581" s="25">
        <v>1496</v>
      </c>
      <c r="B581" s="25">
        <v>220503</v>
      </c>
      <c r="C581" s="25" t="s">
        <v>697</v>
      </c>
      <c r="D581" s="25" t="s">
        <v>709</v>
      </c>
      <c r="E581" s="25" t="s">
        <v>710</v>
      </c>
      <c r="F581" s="26">
        <v>1</v>
      </c>
      <c r="G581" s="26">
        <v>1</v>
      </c>
      <c r="H581" s="100">
        <v>1</v>
      </c>
      <c r="I581" s="102" t="s">
        <v>793</v>
      </c>
      <c r="J581" s="101">
        <v>4</v>
      </c>
      <c r="K581" s="63">
        <v>1</v>
      </c>
      <c r="L581" s="64">
        <v>0</v>
      </c>
      <c r="M581" s="26">
        <v>5077</v>
      </c>
      <c r="N581" s="68">
        <v>67.33</v>
      </c>
      <c r="O581" s="103">
        <v>100</v>
      </c>
      <c r="P581" s="71">
        <v>0.53198653198653201</v>
      </c>
      <c r="Q581" s="72">
        <v>297</v>
      </c>
      <c r="R581" s="60">
        <f t="shared" si="216"/>
        <v>0.55341510964219764</v>
      </c>
      <c r="S581" s="108">
        <v>0.58198654651641846</v>
      </c>
      <c r="T581" s="163">
        <v>0</v>
      </c>
      <c r="U581" s="177">
        <f t="shared" si="209"/>
        <v>54</v>
      </c>
      <c r="V581" s="230">
        <v>126</v>
      </c>
      <c r="W581" s="188">
        <v>0</v>
      </c>
      <c r="X581" s="183">
        <v>476</v>
      </c>
      <c r="Y581" s="225">
        <f t="shared" si="210"/>
        <v>4.2857143495764048E-2</v>
      </c>
      <c r="Z581" s="184">
        <v>0.10000000149011612</v>
      </c>
      <c r="AA581" s="153">
        <v>0</v>
      </c>
      <c r="AB581" s="177">
        <f t="shared" si="211"/>
        <v>98</v>
      </c>
      <c r="AC581" s="234">
        <v>227</v>
      </c>
      <c r="AD581" s="155">
        <v>0</v>
      </c>
      <c r="AE581" s="221">
        <f t="shared" si="217"/>
        <v>2.142857142857143E-3</v>
      </c>
      <c r="AF581" s="222">
        <v>5.0000000000000001E-3</v>
      </c>
      <c r="AG581" s="31">
        <v>0</v>
      </c>
      <c r="AH581" s="239">
        <f t="shared" si="212"/>
        <v>11</v>
      </c>
      <c r="AI581" s="240">
        <v>25</v>
      </c>
      <c r="AJ581" s="48">
        <v>0</v>
      </c>
      <c r="AK581" s="246">
        <v>6</v>
      </c>
      <c r="AL581" s="247">
        <v>14</v>
      </c>
      <c r="AM581" s="31" t="s">
        <v>35</v>
      </c>
      <c r="AN581" s="32" t="s">
        <v>35</v>
      </c>
      <c r="AO581" s="34" t="s">
        <v>35</v>
      </c>
      <c r="AP581" s="31" t="s">
        <v>35</v>
      </c>
      <c r="AQ581" s="32" t="s">
        <v>35</v>
      </c>
      <c r="AR581" s="34" t="s">
        <v>35</v>
      </c>
      <c r="AS581" s="90">
        <v>0.77944862155388472</v>
      </c>
      <c r="AT581" s="91">
        <v>0.8</v>
      </c>
      <c r="AU581" s="91">
        <v>0.9</v>
      </c>
      <c r="AV581" s="31">
        <v>0</v>
      </c>
      <c r="AW581" s="252">
        <v>168</v>
      </c>
      <c r="AX581" s="253">
        <v>337</v>
      </c>
      <c r="AY581" s="158">
        <v>0</v>
      </c>
      <c r="AZ581" s="176">
        <f t="shared" si="213"/>
        <v>0</v>
      </c>
      <c r="BA581" s="159">
        <v>1</v>
      </c>
      <c r="BB581" s="31">
        <v>0</v>
      </c>
      <c r="BC581" s="258">
        <v>1</v>
      </c>
      <c r="BD581" s="240">
        <v>3</v>
      </c>
      <c r="BE581" s="31">
        <v>0</v>
      </c>
      <c r="BF581" s="32" t="s">
        <v>35</v>
      </c>
      <c r="BG581" s="34">
        <v>1</v>
      </c>
      <c r="BH581" s="83">
        <f t="shared" si="214"/>
        <v>10</v>
      </c>
      <c r="BI581" s="84">
        <f t="shared" si="215"/>
        <v>12</v>
      </c>
      <c r="BK581" s="1">
        <v>1</v>
      </c>
    </row>
    <row r="582" spans="1:63" ht="20.100000000000001" customHeight="1" x14ac:dyDescent="0.25">
      <c r="A582" s="25">
        <v>1499</v>
      </c>
      <c r="B582" s="25">
        <v>220506</v>
      </c>
      <c r="C582" s="25" t="s">
        <v>697</v>
      </c>
      <c r="D582" s="25" t="s">
        <v>709</v>
      </c>
      <c r="E582" s="25" t="s">
        <v>711</v>
      </c>
      <c r="F582" s="26">
        <v>1</v>
      </c>
      <c r="G582" s="26">
        <v>1</v>
      </c>
      <c r="H582" s="100">
        <v>2</v>
      </c>
      <c r="I582" s="102" t="s">
        <v>794</v>
      </c>
      <c r="J582" s="101">
        <v>4</v>
      </c>
      <c r="K582" s="63">
        <v>1</v>
      </c>
      <c r="L582" s="64">
        <v>0</v>
      </c>
      <c r="M582" s="26">
        <v>10978</v>
      </c>
      <c r="N582" s="68">
        <v>63.84</v>
      </c>
      <c r="O582" s="103">
        <v>100</v>
      </c>
      <c r="P582" s="71">
        <v>0.74754098360655741</v>
      </c>
      <c r="Q582" s="72">
        <v>305</v>
      </c>
      <c r="R582" s="60">
        <f t="shared" si="216"/>
        <v>0.77968384711468808</v>
      </c>
      <c r="S582" s="108">
        <v>0.8225409984588623</v>
      </c>
      <c r="T582" s="163">
        <v>0</v>
      </c>
      <c r="U582" s="177">
        <f t="shared" si="209"/>
        <v>39</v>
      </c>
      <c r="V582" s="230">
        <v>90</v>
      </c>
      <c r="W582" s="188">
        <v>1.8567639257294429E-2</v>
      </c>
      <c r="X582" s="183">
        <v>377</v>
      </c>
      <c r="Y582" s="225">
        <f t="shared" si="210"/>
        <v>7.213906669377286E-2</v>
      </c>
      <c r="Z582" s="184">
        <v>0.14356763660907745</v>
      </c>
      <c r="AA582" s="153">
        <v>0</v>
      </c>
      <c r="AB582" s="177">
        <f t="shared" si="211"/>
        <v>133</v>
      </c>
      <c r="AC582" s="234">
        <v>310</v>
      </c>
      <c r="AD582" s="155">
        <v>0</v>
      </c>
      <c r="AE582" s="221">
        <f t="shared" si="217"/>
        <v>2.142857142857143E-3</v>
      </c>
      <c r="AF582" s="222">
        <v>5.0000000000000001E-3</v>
      </c>
      <c r="AG582" s="31">
        <v>0</v>
      </c>
      <c r="AH582" s="239">
        <f t="shared" si="212"/>
        <v>15</v>
      </c>
      <c r="AI582" s="240">
        <v>35</v>
      </c>
      <c r="AJ582" s="48">
        <v>0</v>
      </c>
      <c r="AK582" s="246">
        <v>6</v>
      </c>
      <c r="AL582" s="247">
        <v>14</v>
      </c>
      <c r="AM582" s="31" t="s">
        <v>35</v>
      </c>
      <c r="AN582" s="32" t="s">
        <v>35</v>
      </c>
      <c r="AO582" s="34" t="s">
        <v>35</v>
      </c>
      <c r="AP582" s="31" t="s">
        <v>35</v>
      </c>
      <c r="AQ582" s="32" t="s">
        <v>35</v>
      </c>
      <c r="AR582" s="34" t="s">
        <v>35</v>
      </c>
      <c r="AS582" s="90">
        <v>0.7684630738522954</v>
      </c>
      <c r="AT582" s="91">
        <v>0.8</v>
      </c>
      <c r="AU582" s="91">
        <v>0.9</v>
      </c>
      <c r="AV582" s="31">
        <v>0</v>
      </c>
      <c r="AW582" s="252">
        <v>151</v>
      </c>
      <c r="AX582" s="253">
        <v>303</v>
      </c>
      <c r="AY582" s="158">
        <v>0</v>
      </c>
      <c r="AZ582" s="176">
        <f t="shared" si="213"/>
        <v>1</v>
      </c>
      <c r="BA582" s="159">
        <v>3</v>
      </c>
      <c r="BB582" s="31">
        <v>0</v>
      </c>
      <c r="BC582" s="258">
        <v>1</v>
      </c>
      <c r="BD582" s="240">
        <v>3</v>
      </c>
      <c r="BE582" s="31">
        <v>0</v>
      </c>
      <c r="BF582" s="32" t="s">
        <v>35</v>
      </c>
      <c r="BG582" s="34">
        <v>1</v>
      </c>
      <c r="BH582" s="83">
        <f t="shared" si="214"/>
        <v>11</v>
      </c>
      <c r="BI582" s="84">
        <f t="shared" si="215"/>
        <v>12</v>
      </c>
      <c r="BK582" s="1">
        <v>1</v>
      </c>
    </row>
    <row r="583" spans="1:63" ht="20.100000000000001" customHeight="1" x14ac:dyDescent="0.25">
      <c r="A583" s="25">
        <v>1503</v>
      </c>
      <c r="B583" s="25">
        <v>220510</v>
      </c>
      <c r="C583" s="25" t="s">
        <v>697</v>
      </c>
      <c r="D583" s="25" t="s">
        <v>709</v>
      </c>
      <c r="E583" s="25" t="s">
        <v>712</v>
      </c>
      <c r="F583" s="26">
        <v>1</v>
      </c>
      <c r="G583" s="26">
        <v>1</v>
      </c>
      <c r="H583" s="100">
        <v>4</v>
      </c>
      <c r="I583" s="102" t="s">
        <v>795</v>
      </c>
      <c r="J583" s="101">
        <v>4</v>
      </c>
      <c r="K583" s="63">
        <v>1</v>
      </c>
      <c r="L583" s="64">
        <v>0</v>
      </c>
      <c r="M583" s="26">
        <v>13326</v>
      </c>
      <c r="N583" s="68">
        <v>55.35</v>
      </c>
      <c r="O583" s="103">
        <v>40.106747998475029</v>
      </c>
      <c r="P583" s="71">
        <v>0.72137404580152675</v>
      </c>
      <c r="Q583" s="72">
        <v>524</v>
      </c>
      <c r="R583" s="60">
        <f t="shared" si="216"/>
        <v>0.77494546969298317</v>
      </c>
      <c r="S583" s="108">
        <v>0.8463740348815918</v>
      </c>
      <c r="T583" s="163">
        <v>0</v>
      </c>
      <c r="U583" s="177">
        <f t="shared" si="209"/>
        <v>74</v>
      </c>
      <c r="V583" s="230">
        <v>172</v>
      </c>
      <c r="W583" s="188">
        <v>1.3422818791946308E-3</v>
      </c>
      <c r="X583" s="183">
        <v>745</v>
      </c>
      <c r="Y583" s="225">
        <f t="shared" si="210"/>
        <v>7.6342280524803366E-2</v>
      </c>
      <c r="Z583" s="184">
        <v>0.17634227871894836</v>
      </c>
      <c r="AA583" s="153">
        <v>0</v>
      </c>
      <c r="AB583" s="177">
        <f t="shared" si="211"/>
        <v>182</v>
      </c>
      <c r="AC583" s="234">
        <v>424</v>
      </c>
      <c r="AD583" s="155">
        <v>0</v>
      </c>
      <c r="AE583" s="221">
        <f t="shared" si="217"/>
        <v>2.142857142857143E-3</v>
      </c>
      <c r="AF583" s="222">
        <v>5.0000000000000001E-3</v>
      </c>
      <c r="AG583" s="31">
        <v>0</v>
      </c>
      <c r="AH583" s="239">
        <f t="shared" si="212"/>
        <v>15</v>
      </c>
      <c r="AI583" s="240">
        <v>35</v>
      </c>
      <c r="AJ583" s="48">
        <v>0</v>
      </c>
      <c r="AK583" s="246">
        <v>6</v>
      </c>
      <c r="AL583" s="247">
        <v>14</v>
      </c>
      <c r="AM583" s="31" t="s">
        <v>35</v>
      </c>
      <c r="AN583" s="32" t="s">
        <v>35</v>
      </c>
      <c r="AO583" s="34" t="s">
        <v>35</v>
      </c>
      <c r="AP583" s="31" t="s">
        <v>35</v>
      </c>
      <c r="AQ583" s="32" t="s">
        <v>35</v>
      </c>
      <c r="AR583" s="34" t="s">
        <v>35</v>
      </c>
      <c r="AS583" s="90">
        <v>0.20930232558139536</v>
      </c>
      <c r="AT583" s="91">
        <v>0.7</v>
      </c>
      <c r="AU583" s="91">
        <v>0.8</v>
      </c>
      <c r="AV583" s="31">
        <v>0</v>
      </c>
      <c r="AW583" s="252">
        <v>326</v>
      </c>
      <c r="AX583" s="253">
        <v>653</v>
      </c>
      <c r="AY583" s="158">
        <v>0</v>
      </c>
      <c r="AZ583" s="176">
        <f t="shared" si="213"/>
        <v>1</v>
      </c>
      <c r="BA583" s="159">
        <v>2</v>
      </c>
      <c r="BB583" s="31">
        <v>0</v>
      </c>
      <c r="BC583" s="258">
        <v>1</v>
      </c>
      <c r="BD583" s="240">
        <v>3</v>
      </c>
      <c r="BE583" s="31">
        <v>0</v>
      </c>
      <c r="BF583" s="32" t="s">
        <v>35</v>
      </c>
      <c r="BG583" s="34">
        <v>1</v>
      </c>
      <c r="BH583" s="83">
        <f t="shared" si="214"/>
        <v>11</v>
      </c>
      <c r="BI583" s="84">
        <f t="shared" si="215"/>
        <v>12</v>
      </c>
      <c r="BK583" s="1">
        <v>1</v>
      </c>
    </row>
    <row r="584" spans="1:63" ht="20.100000000000001" customHeight="1" x14ac:dyDescent="0.25">
      <c r="A584" s="25">
        <v>1505</v>
      </c>
      <c r="B584" s="25">
        <v>220601</v>
      </c>
      <c r="C584" s="25" t="s">
        <v>697</v>
      </c>
      <c r="D584" s="25" t="s">
        <v>186</v>
      </c>
      <c r="E584" s="25" t="s">
        <v>713</v>
      </c>
      <c r="F584" s="26">
        <v>2</v>
      </c>
      <c r="G584" s="26">
        <v>3</v>
      </c>
      <c r="H584" s="100">
        <v>6</v>
      </c>
      <c r="I584" s="102" t="s">
        <v>798</v>
      </c>
      <c r="J584" s="101">
        <v>1</v>
      </c>
      <c r="K584" s="63">
        <v>0</v>
      </c>
      <c r="L584" s="64">
        <v>0</v>
      </c>
      <c r="M584" s="26">
        <v>26333</v>
      </c>
      <c r="N584" s="68">
        <v>26.42</v>
      </c>
      <c r="O584" s="103">
        <v>12.887582659808963</v>
      </c>
      <c r="P584" s="71">
        <v>0.88691650230111774</v>
      </c>
      <c r="Q584" s="72">
        <v>1521</v>
      </c>
      <c r="R584" s="60">
        <f t="shared" si="216"/>
        <v>0.92680943806070426</v>
      </c>
      <c r="S584" s="108">
        <v>0.98000001907348633</v>
      </c>
      <c r="T584" s="163">
        <v>0</v>
      </c>
      <c r="U584" s="177">
        <f t="shared" si="209"/>
        <v>429</v>
      </c>
      <c r="V584" s="230">
        <v>1000</v>
      </c>
      <c r="W584" s="188">
        <v>0</v>
      </c>
      <c r="X584" s="183">
        <v>2705</v>
      </c>
      <c r="Y584" s="225">
        <f t="shared" si="210"/>
        <v>9.6428568874086656E-2</v>
      </c>
      <c r="Z584" s="184">
        <v>0.22499999403953552</v>
      </c>
      <c r="AA584" s="153">
        <v>0</v>
      </c>
      <c r="AB584" s="177">
        <f t="shared" si="211"/>
        <v>429</v>
      </c>
      <c r="AC584" s="234">
        <v>1000</v>
      </c>
      <c r="AD584" s="31" t="s">
        <v>35</v>
      </c>
      <c r="AE584" s="32" t="s">
        <v>35</v>
      </c>
      <c r="AF584" s="34" t="s">
        <v>35</v>
      </c>
      <c r="AG584" s="31">
        <v>0</v>
      </c>
      <c r="AH584" s="239">
        <f t="shared" si="212"/>
        <v>15</v>
      </c>
      <c r="AI584" s="240">
        <v>35</v>
      </c>
      <c r="AJ584" s="48">
        <v>0</v>
      </c>
      <c r="AK584" s="246">
        <v>6</v>
      </c>
      <c r="AL584" s="247">
        <v>14</v>
      </c>
      <c r="AM584" s="111">
        <v>0</v>
      </c>
      <c r="AN584" s="172">
        <f>((AO584-AM584)*3/7)+AM584</f>
        <v>0.36428571428571427</v>
      </c>
      <c r="AO584" s="113">
        <v>0.85</v>
      </c>
      <c r="AP584" s="111">
        <v>0</v>
      </c>
      <c r="AQ584" s="172">
        <f>((AR584-AP584)*3/7)+AP584</f>
        <v>0.36428571428571427</v>
      </c>
      <c r="AR584" s="113">
        <v>0.85</v>
      </c>
      <c r="AS584" s="90">
        <v>0.94173602853745542</v>
      </c>
      <c r="AT584" s="91">
        <v>0.95</v>
      </c>
      <c r="AU584" s="91">
        <v>1</v>
      </c>
      <c r="AV584" s="31">
        <v>0</v>
      </c>
      <c r="AW584" s="252">
        <v>440</v>
      </c>
      <c r="AX584" s="253">
        <v>881</v>
      </c>
      <c r="AY584" s="158" t="s">
        <v>35</v>
      </c>
      <c r="AZ584" s="223" t="str">
        <f t="shared" si="213"/>
        <v>No corresponde</v>
      </c>
      <c r="BA584" s="159" t="s">
        <v>35</v>
      </c>
      <c r="BB584" s="31">
        <v>0</v>
      </c>
      <c r="BC584" s="258">
        <v>1</v>
      </c>
      <c r="BD584" s="240">
        <v>3</v>
      </c>
      <c r="BE584" s="31" t="s">
        <v>35</v>
      </c>
      <c r="BF584" s="32" t="s">
        <v>35</v>
      </c>
      <c r="BG584" s="34" t="s">
        <v>35</v>
      </c>
      <c r="BH584" s="83">
        <f t="shared" si="214"/>
        <v>11</v>
      </c>
      <c r="BI584" s="84">
        <f t="shared" si="215"/>
        <v>11</v>
      </c>
      <c r="BK584" s="1">
        <v>1</v>
      </c>
    </row>
    <row r="585" spans="1:63" ht="20.100000000000001" customHeight="1" x14ac:dyDescent="0.25">
      <c r="A585" s="25">
        <v>1506</v>
      </c>
      <c r="B585" s="25">
        <v>220602</v>
      </c>
      <c r="C585" s="25" t="s">
        <v>697</v>
      </c>
      <c r="D585" s="25" t="s">
        <v>186</v>
      </c>
      <c r="E585" s="25" t="s">
        <v>714</v>
      </c>
      <c r="F585" s="26">
        <v>2</v>
      </c>
      <c r="G585" s="26">
        <v>2</v>
      </c>
      <c r="H585" s="100">
        <v>4</v>
      </c>
      <c r="I585" s="102" t="s">
        <v>795</v>
      </c>
      <c r="J585" s="101">
        <v>1</v>
      </c>
      <c r="K585" s="63">
        <v>0</v>
      </c>
      <c r="L585" s="64">
        <v>0</v>
      </c>
      <c r="M585" s="26">
        <v>7577</v>
      </c>
      <c r="N585" s="68">
        <v>34.979999999999997</v>
      </c>
      <c r="O585" s="103">
        <v>69.759926131117268</v>
      </c>
      <c r="P585" s="71">
        <v>0.70597243491577333</v>
      </c>
      <c r="Q585" s="72">
        <v>653</v>
      </c>
      <c r="R585" s="60">
        <f t="shared" si="216"/>
        <v>0.75954386270481755</v>
      </c>
      <c r="S585" s="108">
        <v>0.83097243309020996</v>
      </c>
      <c r="T585" s="163">
        <v>0</v>
      </c>
      <c r="U585" s="177">
        <f t="shared" si="209"/>
        <v>45</v>
      </c>
      <c r="V585" s="230">
        <v>105</v>
      </c>
      <c r="W585" s="188">
        <v>0</v>
      </c>
      <c r="X585" s="183">
        <v>486</v>
      </c>
      <c r="Y585" s="225">
        <f t="shared" si="210"/>
        <v>7.4999998722757616E-2</v>
      </c>
      <c r="Z585" s="184">
        <v>0.17499999701976776</v>
      </c>
      <c r="AA585" s="153">
        <v>0</v>
      </c>
      <c r="AB585" s="177">
        <f t="shared" si="211"/>
        <v>180</v>
      </c>
      <c r="AC585" s="234">
        <v>418</v>
      </c>
      <c r="AD585" s="31" t="s">
        <v>35</v>
      </c>
      <c r="AE585" s="32" t="s">
        <v>35</v>
      </c>
      <c r="AF585" s="34" t="s">
        <v>35</v>
      </c>
      <c r="AG585" s="31">
        <v>0</v>
      </c>
      <c r="AH585" s="239">
        <f t="shared" si="212"/>
        <v>11</v>
      </c>
      <c r="AI585" s="240">
        <v>25</v>
      </c>
      <c r="AJ585" s="48">
        <v>0</v>
      </c>
      <c r="AK585" s="246">
        <v>2</v>
      </c>
      <c r="AL585" s="247">
        <v>10</v>
      </c>
      <c r="AM585" s="31" t="s">
        <v>35</v>
      </c>
      <c r="AN585" s="32" t="s">
        <v>35</v>
      </c>
      <c r="AO585" s="34" t="s">
        <v>35</v>
      </c>
      <c r="AP585" s="31" t="s">
        <v>35</v>
      </c>
      <c r="AQ585" s="32" t="s">
        <v>35</v>
      </c>
      <c r="AR585" s="34" t="s">
        <v>35</v>
      </c>
      <c r="AS585" s="90">
        <v>0.85507246376811596</v>
      </c>
      <c r="AT585" s="91">
        <v>0.9</v>
      </c>
      <c r="AU585" s="91">
        <v>0.95</v>
      </c>
      <c r="AV585" s="31">
        <v>0</v>
      </c>
      <c r="AW585" s="252">
        <v>212</v>
      </c>
      <c r="AX585" s="253">
        <v>425</v>
      </c>
      <c r="AY585" s="158">
        <v>0</v>
      </c>
      <c r="AZ585" s="176">
        <f t="shared" si="213"/>
        <v>0</v>
      </c>
      <c r="BA585" s="159">
        <v>1</v>
      </c>
      <c r="BB585" s="31">
        <v>0</v>
      </c>
      <c r="BC585" s="258">
        <v>1</v>
      </c>
      <c r="BD585" s="240">
        <v>3</v>
      </c>
      <c r="BE585" s="31" t="s">
        <v>35</v>
      </c>
      <c r="BF585" s="32" t="s">
        <v>35</v>
      </c>
      <c r="BG585" s="34" t="s">
        <v>35</v>
      </c>
      <c r="BH585" s="83">
        <f t="shared" si="214"/>
        <v>9</v>
      </c>
      <c r="BI585" s="84">
        <f t="shared" si="215"/>
        <v>10</v>
      </c>
      <c r="BK585" s="1">
        <v>1</v>
      </c>
    </row>
    <row r="586" spans="1:63" ht="20.100000000000001" customHeight="1" x14ac:dyDescent="0.25">
      <c r="A586" s="25">
        <v>1507</v>
      </c>
      <c r="B586" s="25">
        <v>220603</v>
      </c>
      <c r="C586" s="25" t="s">
        <v>697</v>
      </c>
      <c r="D586" s="25" t="s">
        <v>186</v>
      </c>
      <c r="E586" s="25" t="s">
        <v>715</v>
      </c>
      <c r="F586" s="26">
        <v>2</v>
      </c>
      <c r="G586" s="26">
        <v>3</v>
      </c>
      <c r="H586" s="100">
        <v>4</v>
      </c>
      <c r="I586" s="102" t="s">
        <v>795</v>
      </c>
      <c r="J586" s="101">
        <v>1</v>
      </c>
      <c r="K586" s="63">
        <v>0</v>
      </c>
      <c r="L586" s="64">
        <v>0</v>
      </c>
      <c r="M586" s="26">
        <v>6548</v>
      </c>
      <c r="N586" s="68">
        <v>32.229999999999997</v>
      </c>
      <c r="O586" s="103">
        <v>48.381400824014129</v>
      </c>
      <c r="P586" s="71">
        <v>0.59772727272727277</v>
      </c>
      <c r="Q586" s="72">
        <v>440</v>
      </c>
      <c r="R586" s="60">
        <f t="shared" si="216"/>
        <v>0.65129871244554394</v>
      </c>
      <c r="S586" s="108">
        <v>0.72272729873657227</v>
      </c>
      <c r="T586" s="163">
        <v>0</v>
      </c>
      <c r="U586" s="177">
        <f t="shared" si="209"/>
        <v>49</v>
      </c>
      <c r="V586" s="230">
        <v>113</v>
      </c>
      <c r="W586" s="188">
        <v>0</v>
      </c>
      <c r="X586" s="183">
        <v>439</v>
      </c>
      <c r="Y586" s="225">
        <f t="shared" si="210"/>
        <v>7.4999998722757616E-2</v>
      </c>
      <c r="Z586" s="184">
        <v>0.17499999701976776</v>
      </c>
      <c r="AA586" s="153">
        <v>0</v>
      </c>
      <c r="AB586" s="177">
        <f t="shared" si="211"/>
        <v>149</v>
      </c>
      <c r="AC586" s="234">
        <v>346</v>
      </c>
      <c r="AD586" s="31" t="s">
        <v>35</v>
      </c>
      <c r="AE586" s="32" t="s">
        <v>35</v>
      </c>
      <c r="AF586" s="34" t="s">
        <v>35</v>
      </c>
      <c r="AG586" s="31">
        <v>0</v>
      </c>
      <c r="AH586" s="239">
        <f t="shared" si="212"/>
        <v>11</v>
      </c>
      <c r="AI586" s="240">
        <v>25</v>
      </c>
      <c r="AJ586" s="48">
        <v>0</v>
      </c>
      <c r="AK586" s="246">
        <v>2</v>
      </c>
      <c r="AL586" s="247">
        <v>10</v>
      </c>
      <c r="AM586" s="31" t="s">
        <v>35</v>
      </c>
      <c r="AN586" s="32" t="s">
        <v>35</v>
      </c>
      <c r="AO586" s="34" t="s">
        <v>35</v>
      </c>
      <c r="AP586" s="31" t="s">
        <v>35</v>
      </c>
      <c r="AQ586" s="32" t="s">
        <v>35</v>
      </c>
      <c r="AR586" s="34" t="s">
        <v>35</v>
      </c>
      <c r="AS586" s="90">
        <v>0.91794871794871791</v>
      </c>
      <c r="AT586" s="91">
        <v>0.95</v>
      </c>
      <c r="AU586" s="91">
        <v>1</v>
      </c>
      <c r="AV586" s="31">
        <v>0</v>
      </c>
      <c r="AW586" s="252">
        <v>183</v>
      </c>
      <c r="AX586" s="253">
        <v>367</v>
      </c>
      <c r="AY586" s="158">
        <v>0</v>
      </c>
      <c r="AZ586" s="176">
        <f t="shared" si="213"/>
        <v>0</v>
      </c>
      <c r="BA586" s="159">
        <v>1</v>
      </c>
      <c r="BB586" s="31">
        <v>0</v>
      </c>
      <c r="BC586" s="258">
        <v>1</v>
      </c>
      <c r="BD586" s="240">
        <v>3</v>
      </c>
      <c r="BE586" s="31" t="s">
        <v>35</v>
      </c>
      <c r="BF586" s="32" t="s">
        <v>35</v>
      </c>
      <c r="BG586" s="34" t="s">
        <v>35</v>
      </c>
      <c r="BH586" s="83">
        <f t="shared" si="214"/>
        <v>9</v>
      </c>
      <c r="BI586" s="84">
        <f t="shared" si="215"/>
        <v>10</v>
      </c>
      <c r="BK586" s="1">
        <v>1</v>
      </c>
    </row>
    <row r="587" spans="1:63" ht="20.100000000000001" customHeight="1" x14ac:dyDescent="0.25">
      <c r="A587" s="25">
        <v>1508</v>
      </c>
      <c r="B587" s="25">
        <v>220604</v>
      </c>
      <c r="C587" s="25" t="s">
        <v>697</v>
      </c>
      <c r="D587" s="25" t="s">
        <v>186</v>
      </c>
      <c r="E587" s="25" t="s">
        <v>716</v>
      </c>
      <c r="F587" s="26">
        <v>2</v>
      </c>
      <c r="G587" s="26">
        <v>4</v>
      </c>
      <c r="H587" s="100">
        <v>5</v>
      </c>
      <c r="I587" s="102" t="s">
        <v>797</v>
      </c>
      <c r="J587" s="101">
        <v>1</v>
      </c>
      <c r="K587" s="63">
        <v>0</v>
      </c>
      <c r="L587" s="64">
        <v>0</v>
      </c>
      <c r="M587" s="26">
        <v>4153</v>
      </c>
      <c r="N587" s="68">
        <v>24.72</v>
      </c>
      <c r="O587" s="103">
        <v>100</v>
      </c>
      <c r="P587" s="71">
        <v>0.64576802507836994</v>
      </c>
      <c r="Q587" s="72">
        <v>319</v>
      </c>
      <c r="R587" s="60">
        <f t="shared" si="216"/>
        <v>0.71005373827502483</v>
      </c>
      <c r="S587" s="108">
        <v>0.79576802253723145</v>
      </c>
      <c r="T587" s="163">
        <v>0</v>
      </c>
      <c r="U587" s="177">
        <f t="shared" si="209"/>
        <v>31</v>
      </c>
      <c r="V587" s="230">
        <v>72</v>
      </c>
      <c r="W587" s="188">
        <v>0</v>
      </c>
      <c r="X587" s="183">
        <v>299</v>
      </c>
      <c r="Y587" s="225">
        <f t="shared" si="210"/>
        <v>8.5714286991528096E-2</v>
      </c>
      <c r="Z587" s="184">
        <v>0.20000000298023224</v>
      </c>
      <c r="AA587" s="152">
        <v>0</v>
      </c>
      <c r="AB587" s="177">
        <f t="shared" si="211"/>
        <v>110</v>
      </c>
      <c r="AC587" s="234">
        <v>255</v>
      </c>
      <c r="AD587" s="31" t="s">
        <v>35</v>
      </c>
      <c r="AE587" s="32" t="s">
        <v>35</v>
      </c>
      <c r="AF587" s="34" t="s">
        <v>35</v>
      </c>
      <c r="AG587" s="31">
        <v>0</v>
      </c>
      <c r="AH587" s="239">
        <f t="shared" si="212"/>
        <v>11</v>
      </c>
      <c r="AI587" s="240">
        <v>25</v>
      </c>
      <c r="AJ587" s="48">
        <v>0</v>
      </c>
      <c r="AK587" s="246">
        <v>2</v>
      </c>
      <c r="AL587" s="247">
        <v>10</v>
      </c>
      <c r="AM587" s="31" t="s">
        <v>35</v>
      </c>
      <c r="AN587" s="32" t="s">
        <v>35</v>
      </c>
      <c r="AO587" s="34" t="s">
        <v>35</v>
      </c>
      <c r="AP587" s="31" t="s">
        <v>35</v>
      </c>
      <c r="AQ587" s="32" t="s">
        <v>35</v>
      </c>
      <c r="AR587" s="34" t="s">
        <v>35</v>
      </c>
      <c r="AS587" s="90">
        <v>0.84014209591474243</v>
      </c>
      <c r="AT587" s="91">
        <v>0.9</v>
      </c>
      <c r="AU587" s="91">
        <v>0.95</v>
      </c>
      <c r="AV587" s="31">
        <v>0</v>
      </c>
      <c r="AW587" s="252">
        <v>137</v>
      </c>
      <c r="AX587" s="253">
        <v>275</v>
      </c>
      <c r="AY587" s="158">
        <v>0</v>
      </c>
      <c r="AZ587" s="176">
        <f t="shared" si="213"/>
        <v>0</v>
      </c>
      <c r="BA587" s="159">
        <v>1</v>
      </c>
      <c r="BB587" s="31">
        <v>0</v>
      </c>
      <c r="BC587" s="258">
        <v>1</v>
      </c>
      <c r="BD587" s="240">
        <v>3</v>
      </c>
      <c r="BE587" s="31">
        <v>0</v>
      </c>
      <c r="BF587" s="32" t="s">
        <v>35</v>
      </c>
      <c r="BG587" s="227">
        <v>1</v>
      </c>
      <c r="BH587" s="83">
        <f t="shared" si="214"/>
        <v>9</v>
      </c>
      <c r="BI587" s="84">
        <f t="shared" si="215"/>
        <v>11</v>
      </c>
      <c r="BK587" s="1">
        <v>1</v>
      </c>
    </row>
    <row r="588" spans="1:63" ht="20.100000000000001" customHeight="1" x14ac:dyDescent="0.25">
      <c r="A588" s="25">
        <v>1509</v>
      </c>
      <c r="B588" s="25">
        <v>220701</v>
      </c>
      <c r="C588" s="25" t="s">
        <v>697</v>
      </c>
      <c r="D588" s="25" t="s">
        <v>717</v>
      </c>
      <c r="E588" s="25" t="s">
        <v>717</v>
      </c>
      <c r="F588" s="26">
        <v>2</v>
      </c>
      <c r="G588" s="26">
        <v>3</v>
      </c>
      <c r="H588" s="100">
        <v>6</v>
      </c>
      <c r="I588" s="102" t="s">
        <v>798</v>
      </c>
      <c r="J588" s="101">
        <v>1</v>
      </c>
      <c r="K588" s="63">
        <v>0</v>
      </c>
      <c r="L588" s="64">
        <v>0</v>
      </c>
      <c r="M588" s="26">
        <v>8211</v>
      </c>
      <c r="N588" s="68">
        <v>31.69237</v>
      </c>
      <c r="O588" s="103">
        <v>21.980300673924312</v>
      </c>
      <c r="P588" s="71">
        <v>0.81614349775784756</v>
      </c>
      <c r="Q588" s="72">
        <v>446</v>
      </c>
      <c r="R588" s="60">
        <f t="shared" si="216"/>
        <v>0.88636772117883555</v>
      </c>
      <c r="S588" s="108">
        <v>0.98000001907348633</v>
      </c>
      <c r="T588" s="163">
        <v>0</v>
      </c>
      <c r="U588" s="177">
        <f t="shared" si="209"/>
        <v>84</v>
      </c>
      <c r="V588" s="230">
        <v>194</v>
      </c>
      <c r="W588" s="188">
        <v>0</v>
      </c>
      <c r="X588" s="183">
        <v>679</v>
      </c>
      <c r="Y588" s="225">
        <f t="shared" si="210"/>
        <v>9.6428568874086656E-2</v>
      </c>
      <c r="Z588" s="184">
        <v>0.22499999403953552</v>
      </c>
      <c r="AA588" s="152">
        <v>0</v>
      </c>
      <c r="AB588" s="177">
        <f t="shared" si="211"/>
        <v>162</v>
      </c>
      <c r="AC588" s="234">
        <v>377</v>
      </c>
      <c r="AD588" s="31" t="s">
        <v>35</v>
      </c>
      <c r="AE588" s="32" t="s">
        <v>35</v>
      </c>
      <c r="AF588" s="34" t="s">
        <v>35</v>
      </c>
      <c r="AG588" s="31">
        <v>0</v>
      </c>
      <c r="AH588" s="239">
        <f t="shared" si="212"/>
        <v>11</v>
      </c>
      <c r="AI588" s="240">
        <v>25</v>
      </c>
      <c r="AJ588" s="48">
        <v>0</v>
      </c>
      <c r="AK588" s="246">
        <v>6</v>
      </c>
      <c r="AL588" s="247">
        <v>14</v>
      </c>
      <c r="AM588" s="111">
        <v>0</v>
      </c>
      <c r="AN588" s="172">
        <f>((AO588-AM588)*3/7)+AM588</f>
        <v>0.36428571428571427</v>
      </c>
      <c r="AO588" s="113">
        <v>0.85</v>
      </c>
      <c r="AP588" s="111">
        <v>0</v>
      </c>
      <c r="AQ588" s="172">
        <f>((AR588-AP588)*3/7)+AP588</f>
        <v>0.36428571428571427</v>
      </c>
      <c r="AR588" s="113">
        <v>0.85</v>
      </c>
      <c r="AS588" s="90">
        <v>0.98220064724919098</v>
      </c>
      <c r="AT588" s="91">
        <v>1</v>
      </c>
      <c r="AU588" s="91">
        <v>1</v>
      </c>
      <c r="AV588" s="31">
        <v>0</v>
      </c>
      <c r="AW588" s="252">
        <v>175</v>
      </c>
      <c r="AX588" s="253">
        <v>351</v>
      </c>
      <c r="AY588" s="158">
        <v>0</v>
      </c>
      <c r="AZ588" s="176">
        <f t="shared" si="213"/>
        <v>0</v>
      </c>
      <c r="BA588" s="159">
        <v>1</v>
      </c>
      <c r="BB588" s="31">
        <v>0</v>
      </c>
      <c r="BC588" s="258">
        <v>1</v>
      </c>
      <c r="BD588" s="240">
        <v>3</v>
      </c>
      <c r="BE588" s="31" t="s">
        <v>35</v>
      </c>
      <c r="BF588" s="32" t="s">
        <v>35</v>
      </c>
      <c r="BG588" s="34" t="s">
        <v>35</v>
      </c>
      <c r="BH588" s="83">
        <f t="shared" si="214"/>
        <v>11</v>
      </c>
      <c r="BI588" s="84">
        <f t="shared" si="215"/>
        <v>12</v>
      </c>
      <c r="BK588" s="1">
        <v>1</v>
      </c>
    </row>
    <row r="589" spans="1:63" ht="20.100000000000001" customHeight="1" x14ac:dyDescent="0.25">
      <c r="A589" s="25">
        <v>1515</v>
      </c>
      <c r="B589" s="25">
        <v>220709</v>
      </c>
      <c r="C589" s="25" t="s">
        <v>697</v>
      </c>
      <c r="D589" s="25" t="s">
        <v>717</v>
      </c>
      <c r="E589" s="25" t="s">
        <v>718</v>
      </c>
      <c r="F589" s="26">
        <v>1</v>
      </c>
      <c r="G589" s="26">
        <v>1</v>
      </c>
      <c r="H589" s="100">
        <v>3</v>
      </c>
      <c r="I589" s="101" t="s">
        <v>796</v>
      </c>
      <c r="J589" s="101">
        <v>1</v>
      </c>
      <c r="K589" s="63">
        <v>0</v>
      </c>
      <c r="L589" s="64">
        <v>0</v>
      </c>
      <c r="M589" s="26">
        <v>4829</v>
      </c>
      <c r="N589" s="68">
        <v>50.12</v>
      </c>
      <c r="O589" s="103">
        <v>100</v>
      </c>
      <c r="P589" s="71">
        <v>0.55307262569832405</v>
      </c>
      <c r="Q589" s="72">
        <v>179</v>
      </c>
      <c r="R589" s="60">
        <f t="shared" si="216"/>
        <v>0.59592978119945295</v>
      </c>
      <c r="S589" s="108">
        <v>0.65307265520095825</v>
      </c>
      <c r="T589" s="163">
        <v>0</v>
      </c>
      <c r="U589" s="177">
        <f t="shared" si="209"/>
        <v>12</v>
      </c>
      <c r="V589" s="230">
        <v>28</v>
      </c>
      <c r="W589" s="188">
        <v>0</v>
      </c>
      <c r="X589" s="183">
        <v>117</v>
      </c>
      <c r="Y589" s="225">
        <f t="shared" si="210"/>
        <v>6.4285716840199056E-2</v>
      </c>
      <c r="Z589" s="184">
        <v>0.15000000596046448</v>
      </c>
      <c r="AA589" s="153">
        <v>0</v>
      </c>
      <c r="AB589" s="177">
        <f t="shared" si="211"/>
        <v>63</v>
      </c>
      <c r="AC589" s="234">
        <v>147</v>
      </c>
      <c r="AD589" s="155">
        <v>0</v>
      </c>
      <c r="AE589" s="221">
        <f t="shared" si="217"/>
        <v>2.142857142857143E-3</v>
      </c>
      <c r="AF589" s="222">
        <v>5.0000000000000001E-3</v>
      </c>
      <c r="AG589" s="31">
        <v>0</v>
      </c>
      <c r="AH589" s="239">
        <f t="shared" si="212"/>
        <v>11</v>
      </c>
      <c r="AI589" s="240">
        <v>25</v>
      </c>
      <c r="AJ589" s="48">
        <v>0</v>
      </c>
      <c r="AK589" s="246">
        <v>2</v>
      </c>
      <c r="AL589" s="247">
        <v>10</v>
      </c>
      <c r="AM589" s="31" t="s">
        <v>35</v>
      </c>
      <c r="AN589" s="32" t="s">
        <v>35</v>
      </c>
      <c r="AO589" s="34" t="s">
        <v>35</v>
      </c>
      <c r="AP589" s="31" t="s">
        <v>35</v>
      </c>
      <c r="AQ589" s="32" t="s">
        <v>35</v>
      </c>
      <c r="AR589" s="34" t="s">
        <v>35</v>
      </c>
      <c r="AS589" s="92">
        <v>0.9018518518518519</v>
      </c>
      <c r="AT589" s="93">
        <v>0.95</v>
      </c>
      <c r="AU589" s="94">
        <v>1</v>
      </c>
      <c r="AV589" s="31">
        <v>0</v>
      </c>
      <c r="AW589" s="252">
        <v>110</v>
      </c>
      <c r="AX589" s="253">
        <v>220</v>
      </c>
      <c r="AY589" s="158">
        <v>0</v>
      </c>
      <c r="AZ589" s="176">
        <f t="shared" si="213"/>
        <v>0</v>
      </c>
      <c r="BA589" s="159">
        <v>1</v>
      </c>
      <c r="BB589" s="31">
        <v>0</v>
      </c>
      <c r="BC589" s="258">
        <v>1</v>
      </c>
      <c r="BD589" s="240">
        <v>3</v>
      </c>
      <c r="BE589" s="31" t="s">
        <v>35</v>
      </c>
      <c r="BF589" s="32" t="s">
        <v>35</v>
      </c>
      <c r="BG589" s="34" t="s">
        <v>35</v>
      </c>
      <c r="BH589" s="83">
        <f t="shared" si="214"/>
        <v>10</v>
      </c>
      <c r="BI589" s="84">
        <f t="shared" si="215"/>
        <v>11</v>
      </c>
      <c r="BK589" s="1">
        <v>1</v>
      </c>
    </row>
    <row r="590" spans="1:63" ht="20.100000000000001" customHeight="1" x14ac:dyDescent="0.25">
      <c r="A590" s="25">
        <v>1519</v>
      </c>
      <c r="B590" s="25">
        <v>220805</v>
      </c>
      <c r="C590" s="25" t="s">
        <v>697</v>
      </c>
      <c r="D590" s="25" t="s">
        <v>719</v>
      </c>
      <c r="E590" s="25" t="s">
        <v>720</v>
      </c>
      <c r="F590" s="26">
        <v>2</v>
      </c>
      <c r="G590" s="26">
        <v>3</v>
      </c>
      <c r="H590" s="100">
        <v>4</v>
      </c>
      <c r="I590" s="102" t="s">
        <v>795</v>
      </c>
      <c r="J590" s="101">
        <v>1</v>
      </c>
      <c r="K590" s="63">
        <v>0</v>
      </c>
      <c r="L590" s="64">
        <v>0</v>
      </c>
      <c r="M590" s="26">
        <v>23281</v>
      </c>
      <c r="N590" s="68">
        <v>31.52</v>
      </c>
      <c r="O590" s="103">
        <v>64.470816178251383</v>
      </c>
      <c r="P590" s="71">
        <v>0.56978085351787777</v>
      </c>
      <c r="Q590" s="72">
        <v>867</v>
      </c>
      <c r="R590" s="60">
        <f t="shared" si="216"/>
        <v>0.62335227053961739</v>
      </c>
      <c r="S590" s="108">
        <v>0.69478082656860352</v>
      </c>
      <c r="T590" s="163">
        <v>0</v>
      </c>
      <c r="U590" s="177">
        <f t="shared" si="209"/>
        <v>141</v>
      </c>
      <c r="V590" s="230">
        <v>328</v>
      </c>
      <c r="W590" s="188">
        <v>0</v>
      </c>
      <c r="X590" s="183">
        <v>1213</v>
      </c>
      <c r="Y590" s="225">
        <f t="shared" si="210"/>
        <v>7.4999998722757616E-2</v>
      </c>
      <c r="Z590" s="184">
        <v>0.17499999701976776</v>
      </c>
      <c r="AA590" s="153">
        <v>0</v>
      </c>
      <c r="AB590" s="177">
        <f t="shared" si="211"/>
        <v>378</v>
      </c>
      <c r="AC590" s="234">
        <v>881</v>
      </c>
      <c r="AD590" s="31" t="s">
        <v>35</v>
      </c>
      <c r="AE590" s="32" t="s">
        <v>35</v>
      </c>
      <c r="AF590" s="34" t="s">
        <v>35</v>
      </c>
      <c r="AG590" s="31">
        <v>0</v>
      </c>
      <c r="AH590" s="239">
        <f t="shared" si="212"/>
        <v>15</v>
      </c>
      <c r="AI590" s="240">
        <v>35</v>
      </c>
      <c r="AJ590" s="48">
        <v>0</v>
      </c>
      <c r="AK590" s="246">
        <v>2</v>
      </c>
      <c r="AL590" s="247">
        <v>10</v>
      </c>
      <c r="AM590" s="31" t="s">
        <v>35</v>
      </c>
      <c r="AN590" s="32" t="s">
        <v>35</v>
      </c>
      <c r="AO590" s="34" t="s">
        <v>35</v>
      </c>
      <c r="AP590" s="31" t="s">
        <v>35</v>
      </c>
      <c r="AQ590" s="32" t="s">
        <v>35</v>
      </c>
      <c r="AR590" s="34" t="s">
        <v>35</v>
      </c>
      <c r="AS590" s="90">
        <v>0.91445783132530123</v>
      </c>
      <c r="AT590" s="91">
        <v>0.95</v>
      </c>
      <c r="AU590" s="91">
        <v>1</v>
      </c>
      <c r="AV590" s="31">
        <v>0</v>
      </c>
      <c r="AW590" s="252">
        <v>302</v>
      </c>
      <c r="AX590" s="253">
        <v>604</v>
      </c>
      <c r="AY590" s="158">
        <v>0</v>
      </c>
      <c r="AZ590" s="176">
        <f t="shared" si="213"/>
        <v>1</v>
      </c>
      <c r="BA590" s="159">
        <v>3</v>
      </c>
      <c r="BB590" s="31">
        <v>0</v>
      </c>
      <c r="BC590" s="258">
        <v>1</v>
      </c>
      <c r="BD590" s="240">
        <v>3</v>
      </c>
      <c r="BE590" s="31" t="s">
        <v>35</v>
      </c>
      <c r="BF590" s="32" t="s">
        <v>35</v>
      </c>
      <c r="BG590" s="34" t="s">
        <v>35</v>
      </c>
      <c r="BH590" s="83">
        <f t="shared" si="214"/>
        <v>10</v>
      </c>
      <c r="BI590" s="84">
        <f t="shared" si="215"/>
        <v>10</v>
      </c>
      <c r="BK590" s="1">
        <v>1</v>
      </c>
    </row>
    <row r="591" spans="1:63" ht="20.100000000000001" customHeight="1" x14ac:dyDescent="0.25">
      <c r="A591" s="25">
        <v>1520</v>
      </c>
      <c r="B591" s="25">
        <v>220806</v>
      </c>
      <c r="C591" s="25" t="s">
        <v>697</v>
      </c>
      <c r="D591" s="25" t="s">
        <v>719</v>
      </c>
      <c r="E591" s="25" t="s">
        <v>721</v>
      </c>
      <c r="F591" s="26">
        <v>2</v>
      </c>
      <c r="G591" s="26">
        <v>3</v>
      </c>
      <c r="H591" s="100">
        <v>5</v>
      </c>
      <c r="I591" s="102" t="s">
        <v>797</v>
      </c>
      <c r="J591" s="101">
        <v>1</v>
      </c>
      <c r="K591" s="63">
        <v>0</v>
      </c>
      <c r="L591" s="64">
        <v>0</v>
      </c>
      <c r="M591" s="26">
        <v>1685</v>
      </c>
      <c r="N591" s="68">
        <v>28.429860000000001</v>
      </c>
      <c r="O591" s="103">
        <v>100</v>
      </c>
      <c r="P591" s="71">
        <v>0.95454545454545459</v>
      </c>
      <c r="Q591" s="72">
        <v>88</v>
      </c>
      <c r="R591" s="60">
        <f t="shared" si="216"/>
        <v>0.95454544757867787</v>
      </c>
      <c r="S591" s="108">
        <v>0.95454543828964233</v>
      </c>
      <c r="T591" s="163">
        <v>0</v>
      </c>
      <c r="U591" s="177">
        <f t="shared" si="209"/>
        <v>3</v>
      </c>
      <c r="V591" s="230">
        <v>5</v>
      </c>
      <c r="W591" s="188">
        <v>0</v>
      </c>
      <c r="X591" s="183">
        <v>96</v>
      </c>
      <c r="Y591" s="225">
        <f t="shared" si="210"/>
        <v>8.5714286991528096E-2</v>
      </c>
      <c r="Z591" s="184">
        <v>0.20000000298023224</v>
      </c>
      <c r="AA591" s="152">
        <v>0</v>
      </c>
      <c r="AB591" s="177">
        <f t="shared" si="211"/>
        <v>30</v>
      </c>
      <c r="AC591" s="234">
        <v>69</v>
      </c>
      <c r="AD591" s="31" t="s">
        <v>35</v>
      </c>
      <c r="AE591" s="32" t="s">
        <v>35</v>
      </c>
      <c r="AF591" s="34" t="s">
        <v>35</v>
      </c>
      <c r="AG591" s="31">
        <v>0</v>
      </c>
      <c r="AH591" s="239">
        <f t="shared" si="212"/>
        <v>3</v>
      </c>
      <c r="AI591" s="240">
        <v>5</v>
      </c>
      <c r="AJ591" s="48">
        <v>0</v>
      </c>
      <c r="AK591" s="246">
        <v>2</v>
      </c>
      <c r="AL591" s="247">
        <v>10</v>
      </c>
      <c r="AM591" s="31" t="s">
        <v>35</v>
      </c>
      <c r="AN591" s="32" t="s">
        <v>35</v>
      </c>
      <c r="AO591" s="34" t="s">
        <v>35</v>
      </c>
      <c r="AP591" s="31" t="s">
        <v>35</v>
      </c>
      <c r="AQ591" s="32" t="s">
        <v>35</v>
      </c>
      <c r="AR591" s="34" t="s">
        <v>35</v>
      </c>
      <c r="AS591" s="90">
        <v>0.83750000000000002</v>
      </c>
      <c r="AT591" s="91">
        <v>0.9</v>
      </c>
      <c r="AU591" s="91">
        <v>0.95</v>
      </c>
      <c r="AV591" s="31">
        <v>0</v>
      </c>
      <c r="AW591" s="252">
        <v>88</v>
      </c>
      <c r="AX591" s="253">
        <v>176</v>
      </c>
      <c r="AY591" s="158" t="s">
        <v>35</v>
      </c>
      <c r="AZ591" s="223" t="str">
        <f t="shared" si="213"/>
        <v>No corresponde</v>
      </c>
      <c r="BA591" s="159" t="s">
        <v>35</v>
      </c>
      <c r="BB591" s="31">
        <v>0</v>
      </c>
      <c r="BC591" s="258">
        <v>1</v>
      </c>
      <c r="BD591" s="240">
        <v>3</v>
      </c>
      <c r="BE591" s="31" t="s">
        <v>35</v>
      </c>
      <c r="BF591" s="32" t="s">
        <v>35</v>
      </c>
      <c r="BG591" s="34" t="s">
        <v>35</v>
      </c>
      <c r="BH591" s="83">
        <f t="shared" si="214"/>
        <v>9</v>
      </c>
      <c r="BI591" s="84">
        <f t="shared" si="215"/>
        <v>9</v>
      </c>
      <c r="BK591" s="1">
        <v>1</v>
      </c>
    </row>
    <row r="592" spans="1:63" ht="20.100000000000001" customHeight="1" x14ac:dyDescent="0.25">
      <c r="A592" s="25">
        <v>1521</v>
      </c>
      <c r="B592" s="25">
        <v>220807</v>
      </c>
      <c r="C592" s="25" t="s">
        <v>697</v>
      </c>
      <c r="D592" s="25" t="s">
        <v>719</v>
      </c>
      <c r="E592" s="25" t="s">
        <v>722</v>
      </c>
      <c r="F592" s="26">
        <v>2</v>
      </c>
      <c r="G592" s="26">
        <v>2</v>
      </c>
      <c r="H592" s="100">
        <v>5</v>
      </c>
      <c r="I592" s="102" t="s">
        <v>797</v>
      </c>
      <c r="J592" s="101">
        <v>4</v>
      </c>
      <c r="K592" s="63">
        <v>0</v>
      </c>
      <c r="L592" s="64">
        <v>1</v>
      </c>
      <c r="M592" s="26">
        <v>3319</v>
      </c>
      <c r="N592" s="68">
        <v>33.68</v>
      </c>
      <c r="O592" s="103">
        <v>100</v>
      </c>
      <c r="P592" s="71">
        <v>0.82926829268292679</v>
      </c>
      <c r="Q592" s="72">
        <v>123</v>
      </c>
      <c r="R592" s="60">
        <f t="shared" si="216"/>
        <v>0.89355401544205404</v>
      </c>
      <c r="S592" s="108">
        <v>0.97926831245422363</v>
      </c>
      <c r="T592" s="163">
        <v>0</v>
      </c>
      <c r="U592" s="177">
        <f t="shared" si="209"/>
        <v>31</v>
      </c>
      <c r="V592" s="230">
        <v>71</v>
      </c>
      <c r="W592" s="188">
        <v>0</v>
      </c>
      <c r="X592" s="183">
        <v>242</v>
      </c>
      <c r="Y592" s="225">
        <f t="shared" si="210"/>
        <v>8.5714286991528096E-2</v>
      </c>
      <c r="Z592" s="184">
        <v>0.20000000298023224</v>
      </c>
      <c r="AA592" s="152">
        <v>0</v>
      </c>
      <c r="AB592" s="177">
        <f t="shared" si="211"/>
        <v>48</v>
      </c>
      <c r="AC592" s="234">
        <v>110</v>
      </c>
      <c r="AD592" s="31" t="s">
        <v>35</v>
      </c>
      <c r="AE592" s="32" t="s">
        <v>35</v>
      </c>
      <c r="AF592" s="34" t="s">
        <v>35</v>
      </c>
      <c r="AG592" s="31">
        <v>0</v>
      </c>
      <c r="AH592" s="239">
        <f t="shared" si="212"/>
        <v>11</v>
      </c>
      <c r="AI592" s="240">
        <v>25</v>
      </c>
      <c r="AJ592" s="48">
        <v>0</v>
      </c>
      <c r="AK592" s="246">
        <v>6</v>
      </c>
      <c r="AL592" s="247">
        <v>14</v>
      </c>
      <c r="AM592" s="31" t="s">
        <v>35</v>
      </c>
      <c r="AN592" s="32" t="s">
        <v>35</v>
      </c>
      <c r="AO592" s="34" t="s">
        <v>35</v>
      </c>
      <c r="AP592" s="31" t="s">
        <v>35</v>
      </c>
      <c r="AQ592" s="32" t="s">
        <v>35</v>
      </c>
      <c r="AR592" s="34" t="s">
        <v>35</v>
      </c>
      <c r="AS592" s="90">
        <v>0.95679012345679015</v>
      </c>
      <c r="AT592" s="91">
        <v>1</v>
      </c>
      <c r="AU592" s="91">
        <v>1</v>
      </c>
      <c r="AV592" s="31">
        <v>0</v>
      </c>
      <c r="AW592" s="252">
        <v>154</v>
      </c>
      <c r="AX592" s="253">
        <v>309</v>
      </c>
      <c r="AY592" s="158" t="s">
        <v>35</v>
      </c>
      <c r="AZ592" s="223" t="str">
        <f t="shared" si="213"/>
        <v>No corresponde</v>
      </c>
      <c r="BA592" s="159" t="s">
        <v>35</v>
      </c>
      <c r="BB592" s="31">
        <v>0</v>
      </c>
      <c r="BC592" s="258">
        <v>1</v>
      </c>
      <c r="BD592" s="240">
        <v>3</v>
      </c>
      <c r="BE592" s="31" t="s">
        <v>35</v>
      </c>
      <c r="BF592" s="32" t="s">
        <v>35</v>
      </c>
      <c r="BG592" s="34" t="s">
        <v>35</v>
      </c>
      <c r="BH592" s="83">
        <f t="shared" si="214"/>
        <v>9</v>
      </c>
      <c r="BI592" s="84">
        <f t="shared" si="215"/>
        <v>9</v>
      </c>
      <c r="BK592" s="1">
        <v>1</v>
      </c>
    </row>
    <row r="593" spans="1:63" ht="20.100000000000001" customHeight="1" x14ac:dyDescent="0.25">
      <c r="A593" s="25">
        <v>1524</v>
      </c>
      <c r="B593" s="25">
        <v>220904</v>
      </c>
      <c r="C593" s="25" t="s">
        <v>697</v>
      </c>
      <c r="D593" s="25" t="s">
        <v>697</v>
      </c>
      <c r="E593" s="25" t="s">
        <v>723</v>
      </c>
      <c r="F593" s="26">
        <v>1</v>
      </c>
      <c r="G593" s="26">
        <v>1</v>
      </c>
      <c r="H593" s="100">
        <v>4</v>
      </c>
      <c r="I593" s="102" t="s">
        <v>795</v>
      </c>
      <c r="J593" s="101">
        <v>4</v>
      </c>
      <c r="K593" s="63">
        <v>1</v>
      </c>
      <c r="L593" s="64">
        <v>0</v>
      </c>
      <c r="M593" s="26">
        <v>8105</v>
      </c>
      <c r="N593" s="68">
        <v>68.91</v>
      </c>
      <c r="O593" s="103">
        <v>53.592336349121872</v>
      </c>
      <c r="P593" s="71">
        <v>0.47045951859956237</v>
      </c>
      <c r="Q593" s="72">
        <v>457</v>
      </c>
      <c r="R593" s="60">
        <f t="shared" si="216"/>
        <v>0.52403094812123696</v>
      </c>
      <c r="S593" s="108">
        <v>0.59545952081680298</v>
      </c>
      <c r="T593" s="163">
        <v>0</v>
      </c>
      <c r="U593" s="177">
        <f t="shared" si="209"/>
        <v>63</v>
      </c>
      <c r="V593" s="230">
        <v>147</v>
      </c>
      <c r="W593" s="188">
        <v>1.7600000000000001E-2</v>
      </c>
      <c r="X593" s="183">
        <v>625</v>
      </c>
      <c r="Y593" s="225">
        <f t="shared" si="210"/>
        <v>9.259999868188587E-2</v>
      </c>
      <c r="Z593" s="184">
        <v>0.19259999692440033</v>
      </c>
      <c r="AA593" s="153">
        <v>0</v>
      </c>
      <c r="AB593" s="177">
        <f t="shared" si="211"/>
        <v>162</v>
      </c>
      <c r="AC593" s="234">
        <v>377</v>
      </c>
      <c r="AD593" s="155">
        <v>0</v>
      </c>
      <c r="AE593" s="221">
        <f t="shared" si="217"/>
        <v>2.142857142857143E-3</v>
      </c>
      <c r="AF593" s="222">
        <v>5.0000000000000001E-3</v>
      </c>
      <c r="AG593" s="31">
        <v>0</v>
      </c>
      <c r="AH593" s="239">
        <f t="shared" si="212"/>
        <v>11</v>
      </c>
      <c r="AI593" s="240">
        <v>25</v>
      </c>
      <c r="AJ593" s="48">
        <v>0</v>
      </c>
      <c r="AK593" s="246">
        <v>6</v>
      </c>
      <c r="AL593" s="247">
        <v>14</v>
      </c>
      <c r="AM593" s="31" t="s">
        <v>35</v>
      </c>
      <c r="AN593" s="32" t="s">
        <v>35</v>
      </c>
      <c r="AO593" s="34" t="s">
        <v>35</v>
      </c>
      <c r="AP593" s="31" t="s">
        <v>35</v>
      </c>
      <c r="AQ593" s="32" t="s">
        <v>35</v>
      </c>
      <c r="AR593" s="34" t="s">
        <v>35</v>
      </c>
      <c r="AS593" s="90">
        <v>0.88372093023255816</v>
      </c>
      <c r="AT593" s="91">
        <v>0.9</v>
      </c>
      <c r="AU593" s="91">
        <v>0.95</v>
      </c>
      <c r="AV593" s="31">
        <v>0</v>
      </c>
      <c r="AW593" s="252">
        <v>230</v>
      </c>
      <c r="AX593" s="253">
        <v>461</v>
      </c>
      <c r="AY593" s="158">
        <v>0</v>
      </c>
      <c r="AZ593" s="176">
        <f t="shared" si="213"/>
        <v>0</v>
      </c>
      <c r="BA593" s="159">
        <v>1</v>
      </c>
      <c r="BB593" s="31">
        <v>0</v>
      </c>
      <c r="BC593" s="258">
        <v>1</v>
      </c>
      <c r="BD593" s="240">
        <v>3</v>
      </c>
      <c r="BE593" s="31">
        <v>0</v>
      </c>
      <c r="BF593" s="32" t="s">
        <v>35</v>
      </c>
      <c r="BG593" s="34">
        <v>1</v>
      </c>
      <c r="BH593" s="83">
        <f t="shared" si="214"/>
        <v>10</v>
      </c>
      <c r="BI593" s="84">
        <f t="shared" si="215"/>
        <v>12</v>
      </c>
      <c r="BK593" s="1">
        <v>1</v>
      </c>
    </row>
    <row r="594" spans="1:63" ht="20.100000000000001" customHeight="1" x14ac:dyDescent="0.25">
      <c r="A594" s="25">
        <v>1526</v>
      </c>
      <c r="B594" s="25">
        <v>220906</v>
      </c>
      <c r="C594" s="25" t="s">
        <v>697</v>
      </c>
      <c r="D594" s="25" t="s">
        <v>697</v>
      </c>
      <c r="E594" s="25" t="s">
        <v>488</v>
      </c>
      <c r="F594" s="26">
        <v>1</v>
      </c>
      <c r="G594" s="26">
        <v>1</v>
      </c>
      <c r="H594" s="100">
        <v>2</v>
      </c>
      <c r="I594" s="102" t="s">
        <v>794</v>
      </c>
      <c r="J594" s="101">
        <v>1</v>
      </c>
      <c r="K594" s="63">
        <v>0</v>
      </c>
      <c r="L594" s="64">
        <v>0</v>
      </c>
      <c r="M594" s="26">
        <v>2806</v>
      </c>
      <c r="N594" s="68">
        <v>66.12</v>
      </c>
      <c r="O594" s="103">
        <v>100</v>
      </c>
      <c r="P594" s="71">
        <v>0.45360824742268041</v>
      </c>
      <c r="Q594" s="72">
        <v>97</v>
      </c>
      <c r="R594" s="60">
        <f t="shared" si="216"/>
        <v>0.4857511110439216</v>
      </c>
      <c r="S594" s="108">
        <v>0.52860826253890991</v>
      </c>
      <c r="T594" s="163">
        <v>0</v>
      </c>
      <c r="U594" s="177">
        <f t="shared" si="209"/>
        <v>13</v>
      </c>
      <c r="V594" s="230">
        <v>30</v>
      </c>
      <c r="W594" s="188">
        <v>0</v>
      </c>
      <c r="X594" s="183">
        <v>123</v>
      </c>
      <c r="Y594" s="225">
        <f t="shared" si="210"/>
        <v>5.3571428571428568E-2</v>
      </c>
      <c r="Z594" s="184">
        <v>0.125</v>
      </c>
      <c r="AA594" s="153">
        <v>0</v>
      </c>
      <c r="AB594" s="177">
        <f t="shared" si="211"/>
        <v>42</v>
      </c>
      <c r="AC594" s="234">
        <v>98</v>
      </c>
      <c r="AD594" s="155">
        <v>0</v>
      </c>
      <c r="AE594" s="221">
        <f t="shared" si="217"/>
        <v>2.142857142857143E-3</v>
      </c>
      <c r="AF594" s="222">
        <v>5.0000000000000001E-3</v>
      </c>
      <c r="AG594" s="31">
        <v>0</v>
      </c>
      <c r="AH594" s="239">
        <f t="shared" si="212"/>
        <v>7</v>
      </c>
      <c r="AI594" s="240">
        <v>15</v>
      </c>
      <c r="AJ594" s="48">
        <v>0</v>
      </c>
      <c r="AK594" s="246">
        <v>2</v>
      </c>
      <c r="AL594" s="247">
        <v>10</v>
      </c>
      <c r="AM594" s="31" t="s">
        <v>35</v>
      </c>
      <c r="AN594" s="32" t="s">
        <v>35</v>
      </c>
      <c r="AO594" s="34" t="s">
        <v>35</v>
      </c>
      <c r="AP594" s="31" t="s">
        <v>35</v>
      </c>
      <c r="AQ594" s="32" t="s">
        <v>35</v>
      </c>
      <c r="AR594" s="34" t="s">
        <v>35</v>
      </c>
      <c r="AS594" s="90">
        <v>0.97520661157024791</v>
      </c>
      <c r="AT594" s="91">
        <v>1</v>
      </c>
      <c r="AU594" s="91">
        <v>1</v>
      </c>
      <c r="AV594" s="31">
        <v>0</v>
      </c>
      <c r="AW594" s="252">
        <v>69</v>
      </c>
      <c r="AX594" s="253">
        <v>138</v>
      </c>
      <c r="AY594" s="158" t="s">
        <v>35</v>
      </c>
      <c r="AZ594" s="223" t="str">
        <f t="shared" si="213"/>
        <v>No corresponde</v>
      </c>
      <c r="BA594" s="159" t="s">
        <v>35</v>
      </c>
      <c r="BB594" s="31">
        <v>0</v>
      </c>
      <c r="BC594" s="258">
        <v>1</v>
      </c>
      <c r="BD594" s="240">
        <v>3</v>
      </c>
      <c r="BE594" s="31" t="s">
        <v>35</v>
      </c>
      <c r="BF594" s="32" t="s">
        <v>35</v>
      </c>
      <c r="BG594" s="34" t="s">
        <v>35</v>
      </c>
      <c r="BH594" s="83">
        <f t="shared" si="214"/>
        <v>10</v>
      </c>
      <c r="BI594" s="84">
        <f t="shared" si="215"/>
        <v>10</v>
      </c>
      <c r="BK594" s="1">
        <v>1</v>
      </c>
    </row>
    <row r="595" spans="1:63" ht="20.100000000000001" customHeight="1" x14ac:dyDescent="0.25">
      <c r="A595" s="25">
        <v>1532</v>
      </c>
      <c r="B595" s="25">
        <v>220913</v>
      </c>
      <c r="C595" s="25" t="s">
        <v>697</v>
      </c>
      <c r="D595" s="25" t="s">
        <v>697</v>
      </c>
      <c r="E595" s="25" t="s">
        <v>724</v>
      </c>
      <c r="F595" s="26">
        <v>1</v>
      </c>
      <c r="G595" s="26">
        <v>1</v>
      </c>
      <c r="H595" s="100">
        <v>4</v>
      </c>
      <c r="I595" s="102" t="s">
        <v>795</v>
      </c>
      <c r="J595" s="101">
        <v>4</v>
      </c>
      <c r="K595" s="63">
        <v>0</v>
      </c>
      <c r="L595" s="64">
        <v>1</v>
      </c>
      <c r="M595" s="26">
        <v>16601</v>
      </c>
      <c r="N595" s="68">
        <v>67.430000000000007</v>
      </c>
      <c r="O595" s="103">
        <v>28.117505995203835</v>
      </c>
      <c r="P595" s="71">
        <v>0.58759124087591241</v>
      </c>
      <c r="Q595" s="72">
        <v>274</v>
      </c>
      <c r="R595" s="60">
        <f t="shared" si="216"/>
        <v>0.64116266515878995</v>
      </c>
      <c r="S595" s="108">
        <v>0.71259123086929321</v>
      </c>
      <c r="T595" s="163">
        <v>0</v>
      </c>
      <c r="U595" s="177">
        <f t="shared" si="209"/>
        <v>35</v>
      </c>
      <c r="V595" s="230">
        <v>81</v>
      </c>
      <c r="W595" s="188">
        <v>0</v>
      </c>
      <c r="X595" s="183">
        <v>391</v>
      </c>
      <c r="Y595" s="225">
        <f t="shared" si="210"/>
        <v>7.4999998722757616E-2</v>
      </c>
      <c r="Z595" s="184">
        <v>0.17499999701976776</v>
      </c>
      <c r="AA595" s="153">
        <v>0</v>
      </c>
      <c r="AB595" s="177">
        <f t="shared" si="211"/>
        <v>93</v>
      </c>
      <c r="AC595" s="234">
        <v>216</v>
      </c>
      <c r="AD595" s="155">
        <v>0</v>
      </c>
      <c r="AE595" s="221">
        <f t="shared" si="217"/>
        <v>2.142857142857143E-3</v>
      </c>
      <c r="AF595" s="222">
        <v>5.0000000000000001E-3</v>
      </c>
      <c r="AG595" s="31">
        <v>0</v>
      </c>
      <c r="AH595" s="239">
        <f t="shared" si="212"/>
        <v>15</v>
      </c>
      <c r="AI595" s="240">
        <v>35</v>
      </c>
      <c r="AJ595" s="48">
        <v>0</v>
      </c>
      <c r="AK595" s="246">
        <v>6</v>
      </c>
      <c r="AL595" s="247">
        <v>14</v>
      </c>
      <c r="AM595" s="31" t="s">
        <v>35</v>
      </c>
      <c r="AN595" s="32" t="s">
        <v>35</v>
      </c>
      <c r="AO595" s="34" t="s">
        <v>35</v>
      </c>
      <c r="AP595" s="31" t="s">
        <v>35</v>
      </c>
      <c r="AQ595" s="32" t="s">
        <v>35</v>
      </c>
      <c r="AR595" s="34" t="s">
        <v>35</v>
      </c>
      <c r="AS595" s="90">
        <v>0.76410256410256405</v>
      </c>
      <c r="AT595" s="91">
        <v>0.8</v>
      </c>
      <c r="AU595" s="91">
        <v>0.9</v>
      </c>
      <c r="AV595" s="31">
        <v>0</v>
      </c>
      <c r="AW595" s="252">
        <v>217</v>
      </c>
      <c r="AX595" s="253">
        <v>435</v>
      </c>
      <c r="AY595" s="158">
        <v>0</v>
      </c>
      <c r="AZ595" s="176">
        <f t="shared" si="213"/>
        <v>0</v>
      </c>
      <c r="BA595" s="159">
        <v>1</v>
      </c>
      <c r="BB595" s="31">
        <v>0</v>
      </c>
      <c r="BC595" s="258">
        <v>1</v>
      </c>
      <c r="BD595" s="240">
        <v>3</v>
      </c>
      <c r="BE595" s="31" t="s">
        <v>35</v>
      </c>
      <c r="BF595" s="32" t="s">
        <v>35</v>
      </c>
      <c r="BG595" s="34" t="s">
        <v>35</v>
      </c>
      <c r="BH595" s="83">
        <f t="shared" si="214"/>
        <v>10</v>
      </c>
      <c r="BI595" s="84">
        <f t="shared" si="215"/>
        <v>11</v>
      </c>
      <c r="BK595" s="1">
        <v>1</v>
      </c>
    </row>
    <row r="596" spans="1:63" ht="20.100000000000001" customHeight="1" x14ac:dyDescent="0.25">
      <c r="A596" s="25">
        <v>1534</v>
      </c>
      <c r="B596" s="25">
        <v>221002</v>
      </c>
      <c r="C596" s="25" t="s">
        <v>697</v>
      </c>
      <c r="D596" s="25" t="s">
        <v>725</v>
      </c>
      <c r="E596" s="25" t="s">
        <v>726</v>
      </c>
      <c r="F596" s="26">
        <v>2</v>
      </c>
      <c r="G596" s="26">
        <v>2</v>
      </c>
      <c r="H596" s="100">
        <v>4</v>
      </c>
      <c r="I596" s="102" t="s">
        <v>795</v>
      </c>
      <c r="J596" s="101">
        <v>1</v>
      </c>
      <c r="K596" s="63">
        <v>0</v>
      </c>
      <c r="L596" s="64">
        <v>0</v>
      </c>
      <c r="M596" s="26">
        <v>12217</v>
      </c>
      <c r="N596" s="68">
        <v>35.07</v>
      </c>
      <c r="O596" s="103">
        <v>75.489110372831306</v>
      </c>
      <c r="P596" s="71">
        <v>0.75774134790528236</v>
      </c>
      <c r="Q596" s="72">
        <v>549</v>
      </c>
      <c r="R596" s="60">
        <f t="shared" si="216"/>
        <v>0.81131276968336341</v>
      </c>
      <c r="S596" s="108">
        <v>0.88274133205413818</v>
      </c>
      <c r="T596" s="163">
        <v>0</v>
      </c>
      <c r="U596" s="177">
        <f t="shared" si="209"/>
        <v>59</v>
      </c>
      <c r="V596" s="230">
        <v>136</v>
      </c>
      <c r="W596" s="188">
        <v>0</v>
      </c>
      <c r="X596" s="183">
        <v>647</v>
      </c>
      <c r="Y596" s="225">
        <f t="shared" si="210"/>
        <v>7.4999998722757616E-2</v>
      </c>
      <c r="Z596" s="184">
        <v>0.17499999701976776</v>
      </c>
      <c r="AA596" s="153">
        <v>0</v>
      </c>
      <c r="AB596" s="177">
        <f t="shared" si="211"/>
        <v>143</v>
      </c>
      <c r="AC596" s="234">
        <v>333</v>
      </c>
      <c r="AD596" s="31" t="s">
        <v>35</v>
      </c>
      <c r="AE596" s="32" t="s">
        <v>35</v>
      </c>
      <c r="AF596" s="34" t="s">
        <v>35</v>
      </c>
      <c r="AG596" s="31">
        <v>0</v>
      </c>
      <c r="AH596" s="239">
        <f t="shared" si="212"/>
        <v>15</v>
      </c>
      <c r="AI596" s="240">
        <v>35</v>
      </c>
      <c r="AJ596" s="48">
        <v>0</v>
      </c>
      <c r="AK596" s="246">
        <v>6</v>
      </c>
      <c r="AL596" s="247">
        <v>14</v>
      </c>
      <c r="AM596" s="31" t="s">
        <v>35</v>
      </c>
      <c r="AN596" s="32" t="s">
        <v>35</v>
      </c>
      <c r="AO596" s="34" t="s">
        <v>35</v>
      </c>
      <c r="AP596" s="31" t="s">
        <v>35</v>
      </c>
      <c r="AQ596" s="32" t="s">
        <v>35</v>
      </c>
      <c r="AR596" s="34" t="s">
        <v>35</v>
      </c>
      <c r="AS596" s="90">
        <v>0.94454887218045114</v>
      </c>
      <c r="AT596" s="91">
        <v>0.95</v>
      </c>
      <c r="AU596" s="91">
        <v>1</v>
      </c>
      <c r="AV596" s="31">
        <v>0</v>
      </c>
      <c r="AW596" s="252">
        <v>167</v>
      </c>
      <c r="AX596" s="253">
        <v>335</v>
      </c>
      <c r="AY596" s="158">
        <v>0</v>
      </c>
      <c r="AZ596" s="176">
        <f t="shared" si="213"/>
        <v>1</v>
      </c>
      <c r="BA596" s="159">
        <v>2</v>
      </c>
      <c r="BB596" s="31">
        <v>0</v>
      </c>
      <c r="BC596" s="258">
        <v>1</v>
      </c>
      <c r="BD596" s="240">
        <v>3</v>
      </c>
      <c r="BE596" s="31" t="s">
        <v>35</v>
      </c>
      <c r="BF596" s="32" t="s">
        <v>35</v>
      </c>
      <c r="BG596" s="34" t="s">
        <v>35</v>
      </c>
      <c r="BH596" s="83">
        <f t="shared" si="214"/>
        <v>10</v>
      </c>
      <c r="BI596" s="84">
        <f t="shared" si="215"/>
        <v>10</v>
      </c>
      <c r="BK596" s="1">
        <v>1</v>
      </c>
    </row>
    <row r="597" spans="1:63" ht="20.100000000000001" customHeight="1" x14ac:dyDescent="0.25">
      <c r="A597" s="25">
        <v>1535</v>
      </c>
      <c r="B597" s="25">
        <v>221003</v>
      </c>
      <c r="C597" s="25" t="s">
        <v>697</v>
      </c>
      <c r="D597" s="25" t="s">
        <v>725</v>
      </c>
      <c r="E597" s="25" t="s">
        <v>727</v>
      </c>
      <c r="F597" s="26">
        <v>2</v>
      </c>
      <c r="G597" s="26">
        <v>2</v>
      </c>
      <c r="H597" s="100">
        <v>3</v>
      </c>
      <c r="I597" s="101" t="s">
        <v>796</v>
      </c>
      <c r="J597" s="101">
        <v>1</v>
      </c>
      <c r="K597" s="63">
        <v>0</v>
      </c>
      <c r="L597" s="64">
        <v>0</v>
      </c>
      <c r="M597" s="26">
        <v>14261</v>
      </c>
      <c r="N597" s="68">
        <v>40.630000000000003</v>
      </c>
      <c r="O597" s="103">
        <v>100</v>
      </c>
      <c r="P597" s="71">
        <v>0.77799607072691557</v>
      </c>
      <c r="Q597" s="72">
        <v>509</v>
      </c>
      <c r="R597" s="60">
        <f t="shared" si="216"/>
        <v>0.82085322059007171</v>
      </c>
      <c r="S597" s="108">
        <v>0.87799608707427979</v>
      </c>
      <c r="T597" s="163">
        <v>0</v>
      </c>
      <c r="U597" s="177">
        <f t="shared" si="209"/>
        <v>18</v>
      </c>
      <c r="V597" s="230">
        <v>42</v>
      </c>
      <c r="W597" s="188">
        <v>0</v>
      </c>
      <c r="X597" s="183">
        <v>445</v>
      </c>
      <c r="Y597" s="225">
        <f t="shared" si="210"/>
        <v>6.4285716840199056E-2</v>
      </c>
      <c r="Z597" s="184">
        <v>0.15000000596046448</v>
      </c>
      <c r="AA597" s="153">
        <v>0</v>
      </c>
      <c r="AB597" s="177">
        <f t="shared" si="211"/>
        <v>144</v>
      </c>
      <c r="AC597" s="234">
        <v>334</v>
      </c>
      <c r="AD597" s="31" t="s">
        <v>35</v>
      </c>
      <c r="AE597" s="32" t="s">
        <v>35</v>
      </c>
      <c r="AF597" s="34" t="s">
        <v>35</v>
      </c>
      <c r="AG597" s="31">
        <v>0</v>
      </c>
      <c r="AH597" s="239">
        <f t="shared" si="212"/>
        <v>15</v>
      </c>
      <c r="AI597" s="240">
        <v>35</v>
      </c>
      <c r="AJ597" s="48">
        <v>0</v>
      </c>
      <c r="AK597" s="246">
        <v>2</v>
      </c>
      <c r="AL597" s="247">
        <v>10</v>
      </c>
      <c r="AM597" s="31" t="s">
        <v>35</v>
      </c>
      <c r="AN597" s="32" t="s">
        <v>35</v>
      </c>
      <c r="AO597" s="34" t="s">
        <v>35</v>
      </c>
      <c r="AP597" s="31" t="s">
        <v>35</v>
      </c>
      <c r="AQ597" s="32" t="s">
        <v>35</v>
      </c>
      <c r="AR597" s="34" t="s">
        <v>35</v>
      </c>
      <c r="AS597" s="90">
        <v>0.75306122448979596</v>
      </c>
      <c r="AT597" s="91">
        <v>0.8</v>
      </c>
      <c r="AU597" s="91">
        <v>0.9</v>
      </c>
      <c r="AV597" s="31">
        <v>0</v>
      </c>
      <c r="AW597" s="252">
        <v>201</v>
      </c>
      <c r="AX597" s="253">
        <v>402</v>
      </c>
      <c r="AY597" s="158">
        <v>0</v>
      </c>
      <c r="AZ597" s="176">
        <f t="shared" si="213"/>
        <v>1</v>
      </c>
      <c r="BA597" s="159">
        <v>3</v>
      </c>
      <c r="BB597" s="31">
        <v>0</v>
      </c>
      <c r="BC597" s="258">
        <v>1</v>
      </c>
      <c r="BD597" s="240">
        <v>3</v>
      </c>
      <c r="BE597" s="31" t="s">
        <v>35</v>
      </c>
      <c r="BF597" s="32" t="s">
        <v>35</v>
      </c>
      <c r="BG597" s="34" t="s">
        <v>35</v>
      </c>
      <c r="BH597" s="83">
        <f t="shared" si="214"/>
        <v>10</v>
      </c>
      <c r="BI597" s="84">
        <f t="shared" si="215"/>
        <v>10</v>
      </c>
      <c r="BK597" s="1">
        <v>1</v>
      </c>
    </row>
    <row r="598" spans="1:63" ht="20.100000000000001" customHeight="1" x14ac:dyDescent="0.25">
      <c r="A598" s="25">
        <v>1536</v>
      </c>
      <c r="B598" s="25">
        <v>221004</v>
      </c>
      <c r="C598" s="25" t="s">
        <v>697</v>
      </c>
      <c r="D598" s="25" t="s">
        <v>725</v>
      </c>
      <c r="E598" s="25" t="s">
        <v>728</v>
      </c>
      <c r="F598" s="26">
        <v>2</v>
      </c>
      <c r="G598" s="26">
        <v>2</v>
      </c>
      <c r="H598" s="100">
        <v>3</v>
      </c>
      <c r="I598" s="101" t="s">
        <v>796</v>
      </c>
      <c r="J598" s="101">
        <v>4</v>
      </c>
      <c r="K598" s="63">
        <v>0</v>
      </c>
      <c r="L598" s="64">
        <v>1</v>
      </c>
      <c r="M598" s="26">
        <v>971</v>
      </c>
      <c r="N598" s="68">
        <v>42.51</v>
      </c>
      <c r="O598" s="103">
        <v>100</v>
      </c>
      <c r="P598" s="71">
        <v>0.72093023255813948</v>
      </c>
      <c r="Q598" s="72">
        <v>129</v>
      </c>
      <c r="R598" s="60">
        <f t="shared" si="216"/>
        <v>0.76378737969255917</v>
      </c>
      <c r="S598" s="108">
        <v>0.82093024253845215</v>
      </c>
      <c r="T598" s="163">
        <v>0</v>
      </c>
      <c r="U598" s="177">
        <f t="shared" si="209"/>
        <v>24</v>
      </c>
      <c r="V598" s="230">
        <v>56</v>
      </c>
      <c r="W598" s="188">
        <v>0</v>
      </c>
      <c r="X598" s="183">
        <v>172</v>
      </c>
      <c r="Y598" s="225">
        <f t="shared" si="210"/>
        <v>6.4285716840199056E-2</v>
      </c>
      <c r="Z598" s="184">
        <v>0.15000000596046448</v>
      </c>
      <c r="AA598" s="152">
        <v>0</v>
      </c>
      <c r="AB598" s="177">
        <f t="shared" si="211"/>
        <v>36</v>
      </c>
      <c r="AC598" s="234">
        <v>83</v>
      </c>
      <c r="AD598" s="31" t="s">
        <v>35</v>
      </c>
      <c r="AE598" s="32" t="s">
        <v>35</v>
      </c>
      <c r="AF598" s="34" t="s">
        <v>35</v>
      </c>
      <c r="AG598" s="31">
        <v>0</v>
      </c>
      <c r="AH598" s="239">
        <f t="shared" si="212"/>
        <v>3</v>
      </c>
      <c r="AI598" s="240">
        <v>5</v>
      </c>
      <c r="AJ598" s="48">
        <v>0</v>
      </c>
      <c r="AK598" s="246">
        <v>6</v>
      </c>
      <c r="AL598" s="247">
        <v>14</v>
      </c>
      <c r="AM598" s="31" t="s">
        <v>35</v>
      </c>
      <c r="AN598" s="32" t="s">
        <v>35</v>
      </c>
      <c r="AO598" s="34" t="s">
        <v>35</v>
      </c>
      <c r="AP598" s="31" t="s">
        <v>35</v>
      </c>
      <c r="AQ598" s="32" t="s">
        <v>35</v>
      </c>
      <c r="AR598" s="34" t="s">
        <v>35</v>
      </c>
      <c r="AS598" s="92">
        <v>0.84848484848484851</v>
      </c>
      <c r="AT598" s="93">
        <v>0.9</v>
      </c>
      <c r="AU598" s="94">
        <v>0.95</v>
      </c>
      <c r="AV598" s="31">
        <v>0</v>
      </c>
      <c r="AW598" s="252">
        <v>31</v>
      </c>
      <c r="AX598" s="253">
        <v>62</v>
      </c>
      <c r="AY598" s="158">
        <v>0</v>
      </c>
      <c r="AZ598" s="176">
        <f t="shared" si="213"/>
        <v>0</v>
      </c>
      <c r="BA598" s="159">
        <v>1</v>
      </c>
      <c r="BB598" s="31">
        <v>0</v>
      </c>
      <c r="BC598" s="258">
        <v>1</v>
      </c>
      <c r="BD598" s="240">
        <v>3</v>
      </c>
      <c r="BE598" s="31">
        <v>0</v>
      </c>
      <c r="BF598" s="32" t="s">
        <v>35</v>
      </c>
      <c r="BG598" s="34">
        <v>1</v>
      </c>
      <c r="BH598" s="83">
        <f t="shared" si="214"/>
        <v>9</v>
      </c>
      <c r="BI598" s="84">
        <f t="shared" si="215"/>
        <v>11</v>
      </c>
      <c r="BK598" s="1">
        <v>1</v>
      </c>
    </row>
    <row r="599" spans="1:63" ht="20.100000000000001" customHeight="1" x14ac:dyDescent="0.25">
      <c r="A599" s="25">
        <v>1537</v>
      </c>
      <c r="B599" s="25">
        <v>221005</v>
      </c>
      <c r="C599" s="25" t="s">
        <v>697</v>
      </c>
      <c r="D599" s="25" t="s">
        <v>725</v>
      </c>
      <c r="E599" s="25" t="s">
        <v>729</v>
      </c>
      <c r="F599" s="26">
        <v>2</v>
      </c>
      <c r="G599" s="26">
        <v>2</v>
      </c>
      <c r="H599" s="100">
        <v>4</v>
      </c>
      <c r="I599" s="102" t="s">
        <v>795</v>
      </c>
      <c r="J599" s="101">
        <v>4</v>
      </c>
      <c r="K599" s="63">
        <v>0</v>
      </c>
      <c r="L599" s="64">
        <v>1</v>
      </c>
      <c r="M599" s="26">
        <v>19948</v>
      </c>
      <c r="N599" s="68">
        <v>34.93</v>
      </c>
      <c r="O599" s="103">
        <v>48.486096807415038</v>
      </c>
      <c r="P599" s="71">
        <v>0.73417721518987344</v>
      </c>
      <c r="Q599" s="72">
        <v>948</v>
      </c>
      <c r="R599" s="60">
        <f t="shared" si="216"/>
        <v>0.78774865087505708</v>
      </c>
      <c r="S599" s="108">
        <v>0.85917723178863525</v>
      </c>
      <c r="T599" s="163">
        <v>0</v>
      </c>
      <c r="U599" s="177">
        <f t="shared" si="209"/>
        <v>90</v>
      </c>
      <c r="V599" s="230">
        <v>208</v>
      </c>
      <c r="W599" s="188">
        <v>2.2271714922048997E-3</v>
      </c>
      <c r="X599" s="183">
        <v>898</v>
      </c>
      <c r="Y599" s="225">
        <f t="shared" ref="Y599:Y623" si="218">((Z599-W599)*3/7)+W599</f>
        <v>7.7227170542095866E-2</v>
      </c>
      <c r="Z599" s="184">
        <v>0.17722716927528381</v>
      </c>
      <c r="AA599" s="153">
        <v>0</v>
      </c>
      <c r="AB599" s="177">
        <f t="shared" si="211"/>
        <v>252</v>
      </c>
      <c r="AC599" s="234">
        <v>586</v>
      </c>
      <c r="AD599" s="31" t="s">
        <v>35</v>
      </c>
      <c r="AE599" s="32" t="s">
        <v>35</v>
      </c>
      <c r="AF599" s="34" t="s">
        <v>35</v>
      </c>
      <c r="AG599" s="31">
        <v>0</v>
      </c>
      <c r="AH599" s="239">
        <f t="shared" si="212"/>
        <v>15</v>
      </c>
      <c r="AI599" s="240">
        <v>35</v>
      </c>
      <c r="AJ599" s="48">
        <v>0</v>
      </c>
      <c r="AK599" s="246">
        <v>6</v>
      </c>
      <c r="AL599" s="247">
        <v>14</v>
      </c>
      <c r="AM599" s="31" t="s">
        <v>35</v>
      </c>
      <c r="AN599" s="32" t="s">
        <v>35</v>
      </c>
      <c r="AO599" s="34" t="s">
        <v>35</v>
      </c>
      <c r="AP599" s="31" t="s">
        <v>35</v>
      </c>
      <c r="AQ599" s="32" t="s">
        <v>35</v>
      </c>
      <c r="AR599" s="34" t="s">
        <v>35</v>
      </c>
      <c r="AS599" s="90">
        <v>0.68444444444444441</v>
      </c>
      <c r="AT599" s="91">
        <v>0.8</v>
      </c>
      <c r="AU599" s="91">
        <v>0.9</v>
      </c>
      <c r="AV599" s="31">
        <v>0</v>
      </c>
      <c r="AW599" s="252">
        <v>244</v>
      </c>
      <c r="AX599" s="253">
        <v>488</v>
      </c>
      <c r="AY599" s="158">
        <v>0</v>
      </c>
      <c r="AZ599" s="176">
        <f t="shared" si="213"/>
        <v>1</v>
      </c>
      <c r="BA599" s="159">
        <v>3</v>
      </c>
      <c r="BB599" s="31">
        <v>0</v>
      </c>
      <c r="BC599" s="258">
        <v>1</v>
      </c>
      <c r="BD599" s="240">
        <v>3</v>
      </c>
      <c r="BE599" s="31">
        <v>0</v>
      </c>
      <c r="BF599" s="32" t="s">
        <v>35</v>
      </c>
      <c r="BG599" s="34">
        <v>1</v>
      </c>
      <c r="BH599" s="83">
        <f t="shared" ref="BH599:BH623" si="219">COUNTIF(AZ599,"&gt;0")+COUNTIF(R599,"&gt;0")+COUNTIF(U599,"&gt;0")+COUNTIF(Y599,"&gt;0")+COUNTIF(AB599,"&gt;0")+COUNTIF(AE599,"&gt;0")+COUNTIF(AH599,"&gt;0")+COUNTIF(AK599,"&gt;0")+COUNTIF(AT599,"&gt;0")+COUNTIF(AW599,"&gt;0")+COUNTIF(AN599,"&gt;0")+COUNTIF(AQ599,"&gt;0")+COUNTIF(BC599,"&gt;0")+COUNTIF(BF599,"&gt;0")</f>
        <v>10</v>
      </c>
      <c r="BI599" s="84">
        <f t="shared" ref="BI599:BI623" si="220">COUNTIF(BA599,"&gt;0")+COUNTIF(S599,"&gt;0")+COUNTIF(V599,"&gt;0")+COUNTIF(Z599,"&gt;0")+COUNTIF(AC599,"&gt;0")+COUNTIF(AF599,"&gt;0")+COUNTIF(AI599,"&gt;0")+COUNTIF(AL599,"&gt;0")+COUNTIF(AU599,"&gt;0")+COUNTIF(AX599,"&gt;0")+COUNTIF(AO599,"&gt;0")+COUNTIF(AR599,"&gt;0")+COUNTIF(BD599,"&gt;0")+COUNTIF(BG599,"&gt;0")</f>
        <v>11</v>
      </c>
      <c r="BK599" s="1">
        <v>1</v>
      </c>
    </row>
    <row r="600" spans="1:63" ht="20.100000000000001" customHeight="1" x14ac:dyDescent="0.25">
      <c r="A600" s="25">
        <v>1538</v>
      </c>
      <c r="B600" s="25">
        <v>230104</v>
      </c>
      <c r="C600" s="25" t="s">
        <v>730</v>
      </c>
      <c r="D600" s="25" t="s">
        <v>730</v>
      </c>
      <c r="E600" s="25" t="s">
        <v>731</v>
      </c>
      <c r="F600" s="26">
        <v>3</v>
      </c>
      <c r="G600" s="26">
        <v>1</v>
      </c>
      <c r="H600" s="100">
        <v>6</v>
      </c>
      <c r="I600" s="102" t="s">
        <v>798</v>
      </c>
      <c r="J600" s="101">
        <v>4</v>
      </c>
      <c r="K600" s="63">
        <v>1</v>
      </c>
      <c r="L600" s="64">
        <v>0</v>
      </c>
      <c r="M600" s="26">
        <v>38613</v>
      </c>
      <c r="N600" s="68">
        <v>22.6</v>
      </c>
      <c r="O600" s="103">
        <v>2.5417907029997711</v>
      </c>
      <c r="P600" s="71">
        <v>0.84615384615384615</v>
      </c>
      <c r="Q600" s="72">
        <v>1365</v>
      </c>
      <c r="R600" s="60">
        <f t="shared" si="216"/>
        <v>0.90351649169083481</v>
      </c>
      <c r="S600" s="108">
        <v>0.98000001907348633</v>
      </c>
      <c r="T600" s="163">
        <v>0</v>
      </c>
      <c r="U600" s="177">
        <f t="shared" ref="U600:U623" si="221">ROUNDUP(((V600-T600)*3/7)+T600,0)</f>
        <v>162</v>
      </c>
      <c r="V600" s="230">
        <v>378</v>
      </c>
      <c r="W600" s="188">
        <v>0</v>
      </c>
      <c r="X600" s="183">
        <v>1519</v>
      </c>
      <c r="Y600" s="225">
        <f t="shared" si="218"/>
        <v>9.6428568874086656E-2</v>
      </c>
      <c r="Z600" s="184">
        <v>0.22499999403953552</v>
      </c>
      <c r="AA600" s="153">
        <v>0</v>
      </c>
      <c r="AB600" s="177">
        <f t="shared" ref="AB600:AB623" si="222">ROUNDUP(((AC600-AA600)*3/7)+AA600,0)</f>
        <v>399</v>
      </c>
      <c r="AC600" s="234">
        <v>931</v>
      </c>
      <c r="AD600" s="31" t="s">
        <v>35</v>
      </c>
      <c r="AE600" s="32" t="s">
        <v>35</v>
      </c>
      <c r="AF600" s="34" t="s">
        <v>35</v>
      </c>
      <c r="AG600" s="31">
        <v>0</v>
      </c>
      <c r="AH600" s="239">
        <f t="shared" ref="AH600:AH623" si="223">ROUNDUP(((AI600-AG600)*3/7)+AG600,0)</f>
        <v>15</v>
      </c>
      <c r="AI600" s="240">
        <v>35</v>
      </c>
      <c r="AJ600" s="48">
        <v>0</v>
      </c>
      <c r="AK600" s="246">
        <v>6</v>
      </c>
      <c r="AL600" s="247">
        <v>14</v>
      </c>
      <c r="AM600" s="31" t="s">
        <v>35</v>
      </c>
      <c r="AN600" s="32" t="s">
        <v>35</v>
      </c>
      <c r="AO600" s="34" t="s">
        <v>35</v>
      </c>
      <c r="AP600" s="31" t="s">
        <v>35</v>
      </c>
      <c r="AQ600" s="32" t="s">
        <v>35</v>
      </c>
      <c r="AR600" s="34" t="s">
        <v>35</v>
      </c>
      <c r="AS600" s="90">
        <v>0.97344322344322343</v>
      </c>
      <c r="AT600" s="91">
        <v>1</v>
      </c>
      <c r="AU600" s="91">
        <v>1</v>
      </c>
      <c r="AV600" s="31">
        <v>0</v>
      </c>
      <c r="AW600" s="252">
        <v>268</v>
      </c>
      <c r="AX600" s="253">
        <v>536</v>
      </c>
      <c r="AY600" s="158" t="s">
        <v>35</v>
      </c>
      <c r="AZ600" s="223" t="str">
        <f t="shared" ref="AZ600:AZ623" si="224">IFERROR(ROUND(((BA600-AY600)*3/7)+AY600,0),"No corresponde")</f>
        <v>No corresponde</v>
      </c>
      <c r="BA600" s="159" t="s">
        <v>35</v>
      </c>
      <c r="BB600" s="31">
        <v>0</v>
      </c>
      <c r="BC600" s="258">
        <v>1</v>
      </c>
      <c r="BD600" s="240">
        <v>3</v>
      </c>
      <c r="BE600" s="31" t="s">
        <v>35</v>
      </c>
      <c r="BF600" s="32" t="s">
        <v>35</v>
      </c>
      <c r="BG600" s="34" t="s">
        <v>35</v>
      </c>
      <c r="BH600" s="83">
        <f t="shared" si="219"/>
        <v>9</v>
      </c>
      <c r="BI600" s="84">
        <f t="shared" si="220"/>
        <v>9</v>
      </c>
      <c r="BK600" s="1">
        <v>1</v>
      </c>
    </row>
    <row r="601" spans="1:63" ht="20.100000000000001" customHeight="1" x14ac:dyDescent="0.25">
      <c r="A601" s="25">
        <v>1539</v>
      </c>
      <c r="B601" s="25">
        <v>230105</v>
      </c>
      <c r="C601" s="25" t="s">
        <v>730</v>
      </c>
      <c r="D601" s="25" t="s">
        <v>730</v>
      </c>
      <c r="E601" s="25" t="s">
        <v>732</v>
      </c>
      <c r="F601" s="26">
        <v>3</v>
      </c>
      <c r="G601" s="26">
        <v>1</v>
      </c>
      <c r="H601" s="100">
        <v>5</v>
      </c>
      <c r="I601" s="102" t="s">
        <v>797</v>
      </c>
      <c r="J601" s="101">
        <v>4</v>
      </c>
      <c r="K601" s="63">
        <v>1</v>
      </c>
      <c r="L601" s="64">
        <v>0</v>
      </c>
      <c r="M601" s="26">
        <v>8032</v>
      </c>
      <c r="N601" s="68">
        <v>21.51</v>
      </c>
      <c r="O601" s="103">
        <v>100</v>
      </c>
      <c r="P601" s="71">
        <v>0.66101694915254239</v>
      </c>
      <c r="Q601" s="72">
        <v>59</v>
      </c>
      <c r="R601" s="60">
        <f t="shared" ref="R601:R623" si="225">((S601-P601)*3/7)+P601</f>
        <v>0.7253026753014572</v>
      </c>
      <c r="S601" s="108">
        <v>0.81101697683334351</v>
      </c>
      <c r="T601" s="163">
        <v>0</v>
      </c>
      <c r="U601" s="177">
        <f t="shared" si="221"/>
        <v>10</v>
      </c>
      <c r="V601" s="230">
        <v>22</v>
      </c>
      <c r="W601" s="188">
        <v>0</v>
      </c>
      <c r="X601" s="183">
        <v>99</v>
      </c>
      <c r="Y601" s="225">
        <f t="shared" si="218"/>
        <v>8.5714286991528096E-2</v>
      </c>
      <c r="Z601" s="184">
        <v>0.20000000298023224</v>
      </c>
      <c r="AA601" s="153">
        <v>0</v>
      </c>
      <c r="AB601" s="177">
        <f t="shared" si="222"/>
        <v>23</v>
      </c>
      <c r="AC601" s="234">
        <v>53</v>
      </c>
      <c r="AD601" s="31" t="s">
        <v>35</v>
      </c>
      <c r="AE601" s="32" t="s">
        <v>35</v>
      </c>
      <c r="AF601" s="34" t="s">
        <v>35</v>
      </c>
      <c r="AG601" s="31">
        <v>0</v>
      </c>
      <c r="AH601" s="239">
        <f t="shared" si="223"/>
        <v>11</v>
      </c>
      <c r="AI601" s="240">
        <v>25</v>
      </c>
      <c r="AJ601" s="48">
        <v>0</v>
      </c>
      <c r="AK601" s="246">
        <v>6</v>
      </c>
      <c r="AL601" s="247">
        <v>14</v>
      </c>
      <c r="AM601" s="31" t="s">
        <v>35</v>
      </c>
      <c r="AN601" s="32" t="s">
        <v>35</v>
      </c>
      <c r="AO601" s="34" t="s">
        <v>35</v>
      </c>
      <c r="AP601" s="31" t="s">
        <v>35</v>
      </c>
      <c r="AQ601" s="32" t="s">
        <v>35</v>
      </c>
      <c r="AR601" s="34" t="s">
        <v>35</v>
      </c>
      <c r="AS601" s="90">
        <v>0.95199999999999996</v>
      </c>
      <c r="AT601" s="91">
        <v>1</v>
      </c>
      <c r="AU601" s="91">
        <v>1</v>
      </c>
      <c r="AV601" s="31">
        <v>0</v>
      </c>
      <c r="AW601" s="252">
        <v>76</v>
      </c>
      <c r="AX601" s="253">
        <v>153</v>
      </c>
      <c r="AY601" s="158" t="s">
        <v>35</v>
      </c>
      <c r="AZ601" s="223" t="str">
        <f t="shared" si="224"/>
        <v>No corresponde</v>
      </c>
      <c r="BA601" s="159" t="s">
        <v>35</v>
      </c>
      <c r="BB601" s="31">
        <v>0</v>
      </c>
      <c r="BC601" s="258">
        <v>1</v>
      </c>
      <c r="BD601" s="240">
        <v>3</v>
      </c>
      <c r="BE601" s="31" t="s">
        <v>35</v>
      </c>
      <c r="BF601" s="32" t="s">
        <v>35</v>
      </c>
      <c r="BG601" s="34" t="s">
        <v>35</v>
      </c>
      <c r="BH601" s="83">
        <f t="shared" si="219"/>
        <v>9</v>
      </c>
      <c r="BI601" s="84">
        <f t="shared" si="220"/>
        <v>9</v>
      </c>
      <c r="BK601" s="1">
        <v>1</v>
      </c>
    </row>
    <row r="602" spans="1:63" ht="20.100000000000001" customHeight="1" x14ac:dyDescent="0.25">
      <c r="A602" s="25">
        <v>1540</v>
      </c>
      <c r="B602" s="25">
        <v>230107</v>
      </c>
      <c r="C602" s="25" t="s">
        <v>730</v>
      </c>
      <c r="D602" s="25" t="s">
        <v>730</v>
      </c>
      <c r="E602" s="25" t="s">
        <v>351</v>
      </c>
      <c r="F602" s="26">
        <v>2</v>
      </c>
      <c r="G602" s="26">
        <v>1</v>
      </c>
      <c r="H602" s="100">
        <v>5</v>
      </c>
      <c r="I602" s="102" t="s">
        <v>797</v>
      </c>
      <c r="J602" s="101">
        <v>4</v>
      </c>
      <c r="K602" s="63">
        <v>1</v>
      </c>
      <c r="L602" s="64">
        <v>1</v>
      </c>
      <c r="M602" s="26">
        <v>1708</v>
      </c>
      <c r="N602" s="68">
        <v>40.520000000000003</v>
      </c>
      <c r="O602" s="103">
        <v>100</v>
      </c>
      <c r="P602" s="71">
        <v>0.5</v>
      </c>
      <c r="Q602" s="72">
        <v>44</v>
      </c>
      <c r="R602" s="60">
        <f t="shared" si="225"/>
        <v>0.56428570406777523</v>
      </c>
      <c r="S602" s="108">
        <v>0.64999997615814209</v>
      </c>
      <c r="T602" s="163">
        <v>0</v>
      </c>
      <c r="U602" s="177">
        <f t="shared" si="221"/>
        <v>6</v>
      </c>
      <c r="V602" s="230">
        <v>14</v>
      </c>
      <c r="W602" s="188">
        <v>0</v>
      </c>
      <c r="X602" s="183">
        <v>53</v>
      </c>
      <c r="Y602" s="225">
        <f t="shared" si="218"/>
        <v>8.5714286991528096E-2</v>
      </c>
      <c r="Z602" s="184">
        <v>0.20000000298023224</v>
      </c>
      <c r="AA602" s="152">
        <v>0</v>
      </c>
      <c r="AB602" s="177">
        <f t="shared" si="222"/>
        <v>15</v>
      </c>
      <c r="AC602" s="234">
        <v>33</v>
      </c>
      <c r="AD602" s="31" t="s">
        <v>35</v>
      </c>
      <c r="AE602" s="32" t="s">
        <v>35</v>
      </c>
      <c r="AF602" s="34" t="s">
        <v>35</v>
      </c>
      <c r="AG602" s="31">
        <v>0</v>
      </c>
      <c r="AH602" s="239">
        <f t="shared" si="223"/>
        <v>7</v>
      </c>
      <c r="AI602" s="240">
        <v>15</v>
      </c>
      <c r="AJ602" s="48">
        <v>0</v>
      </c>
      <c r="AK602" s="246">
        <v>6</v>
      </c>
      <c r="AL602" s="247">
        <v>14</v>
      </c>
      <c r="AM602" s="31" t="s">
        <v>35</v>
      </c>
      <c r="AN602" s="32" t="s">
        <v>35</v>
      </c>
      <c r="AO602" s="34" t="s">
        <v>35</v>
      </c>
      <c r="AP602" s="31" t="s">
        <v>35</v>
      </c>
      <c r="AQ602" s="32" t="s">
        <v>35</v>
      </c>
      <c r="AR602" s="34" t="s">
        <v>35</v>
      </c>
      <c r="AS602" s="90">
        <v>0.94871794871794868</v>
      </c>
      <c r="AT602" s="91">
        <v>0.95</v>
      </c>
      <c r="AU602" s="91">
        <v>1</v>
      </c>
      <c r="AV602" s="31">
        <v>0</v>
      </c>
      <c r="AW602" s="252">
        <v>52</v>
      </c>
      <c r="AX602" s="253">
        <v>104</v>
      </c>
      <c r="AY602" s="158" t="s">
        <v>35</v>
      </c>
      <c r="AZ602" s="223" t="str">
        <f t="shared" si="224"/>
        <v>No corresponde</v>
      </c>
      <c r="BA602" s="159" t="s">
        <v>35</v>
      </c>
      <c r="BB602" s="31">
        <v>0</v>
      </c>
      <c r="BC602" s="258">
        <v>1</v>
      </c>
      <c r="BD602" s="240">
        <v>3</v>
      </c>
      <c r="BE602" s="31" t="s">
        <v>35</v>
      </c>
      <c r="BF602" s="32" t="s">
        <v>35</v>
      </c>
      <c r="BG602" s="34" t="s">
        <v>35</v>
      </c>
      <c r="BH602" s="83">
        <f t="shared" si="219"/>
        <v>9</v>
      </c>
      <c r="BI602" s="84">
        <f t="shared" si="220"/>
        <v>9</v>
      </c>
      <c r="BK602" s="1">
        <v>1</v>
      </c>
    </row>
    <row r="603" spans="1:63" ht="20.100000000000001" customHeight="1" x14ac:dyDescent="0.25">
      <c r="A603" s="25">
        <v>1541</v>
      </c>
      <c r="B603" s="25">
        <v>230201</v>
      </c>
      <c r="C603" s="25" t="s">
        <v>730</v>
      </c>
      <c r="D603" s="25" t="s">
        <v>733</v>
      </c>
      <c r="E603" s="25" t="s">
        <v>733</v>
      </c>
      <c r="F603" s="26">
        <v>2</v>
      </c>
      <c r="G603" s="26">
        <v>1</v>
      </c>
      <c r="H603" s="100">
        <v>3</v>
      </c>
      <c r="I603" s="101" t="s">
        <v>796</v>
      </c>
      <c r="J603" s="101">
        <v>4</v>
      </c>
      <c r="K603" s="63">
        <v>1</v>
      </c>
      <c r="L603" s="64">
        <v>0</v>
      </c>
      <c r="M603" s="26">
        <v>2974</v>
      </c>
      <c r="N603" s="68">
        <v>43.18</v>
      </c>
      <c r="O603" s="103">
        <v>100</v>
      </c>
      <c r="P603" s="71">
        <v>0.45945945945945948</v>
      </c>
      <c r="Q603" s="72">
        <v>37</v>
      </c>
      <c r="R603" s="60">
        <f t="shared" si="225"/>
        <v>0.50231659734571299</v>
      </c>
      <c r="S603" s="108">
        <v>0.55945944786071777</v>
      </c>
      <c r="T603" s="163">
        <v>0</v>
      </c>
      <c r="U603" s="177">
        <f t="shared" si="221"/>
        <v>6</v>
      </c>
      <c r="V603" s="230">
        <v>12</v>
      </c>
      <c r="W603" s="188">
        <v>0</v>
      </c>
      <c r="X603" s="183">
        <v>56</v>
      </c>
      <c r="Y603" s="225">
        <f t="shared" si="218"/>
        <v>6.4285716840199056E-2</v>
      </c>
      <c r="Z603" s="184">
        <v>0.15000000596046448</v>
      </c>
      <c r="AA603" s="152">
        <v>0</v>
      </c>
      <c r="AB603" s="177">
        <f t="shared" si="222"/>
        <v>27</v>
      </c>
      <c r="AC603" s="234">
        <v>61</v>
      </c>
      <c r="AD603" s="31" t="s">
        <v>35</v>
      </c>
      <c r="AE603" s="32" t="s">
        <v>35</v>
      </c>
      <c r="AF603" s="34" t="s">
        <v>35</v>
      </c>
      <c r="AG603" s="31">
        <v>0</v>
      </c>
      <c r="AH603" s="239">
        <f t="shared" si="223"/>
        <v>11</v>
      </c>
      <c r="AI603" s="240">
        <v>25</v>
      </c>
      <c r="AJ603" s="48">
        <v>0</v>
      </c>
      <c r="AK603" s="246">
        <v>6</v>
      </c>
      <c r="AL603" s="247">
        <v>14</v>
      </c>
      <c r="AM603" s="111">
        <v>0</v>
      </c>
      <c r="AN603" s="172">
        <f>((AO603-AM603)*3/7)+AM603</f>
        <v>0.36428571428571427</v>
      </c>
      <c r="AO603" s="113">
        <v>0.85</v>
      </c>
      <c r="AP603" s="111">
        <v>0</v>
      </c>
      <c r="AQ603" s="172">
        <f>((AR603-AP603)*3/7)+AP603</f>
        <v>0.36428571428571427</v>
      </c>
      <c r="AR603" s="113">
        <v>0.85</v>
      </c>
      <c r="AS603" s="90">
        <v>0.92715231788079466</v>
      </c>
      <c r="AT603" s="91">
        <v>0.95</v>
      </c>
      <c r="AU603" s="91">
        <v>1</v>
      </c>
      <c r="AV603" s="31">
        <v>0</v>
      </c>
      <c r="AW603" s="252">
        <v>130</v>
      </c>
      <c r="AX603" s="253">
        <v>261</v>
      </c>
      <c r="AY603" s="158">
        <v>0</v>
      </c>
      <c r="AZ603" s="176">
        <f t="shared" si="224"/>
        <v>1</v>
      </c>
      <c r="BA603" s="159">
        <v>2</v>
      </c>
      <c r="BB603" s="31">
        <v>0</v>
      </c>
      <c r="BC603" s="258">
        <v>1</v>
      </c>
      <c r="BD603" s="240">
        <v>3</v>
      </c>
      <c r="BE603" s="31" t="s">
        <v>35</v>
      </c>
      <c r="BF603" s="32" t="s">
        <v>35</v>
      </c>
      <c r="BG603" s="34" t="s">
        <v>35</v>
      </c>
      <c r="BH603" s="83">
        <f t="shared" si="219"/>
        <v>12</v>
      </c>
      <c r="BI603" s="84">
        <f t="shared" si="220"/>
        <v>12</v>
      </c>
      <c r="BK603" s="1">
        <v>1</v>
      </c>
    </row>
    <row r="604" spans="1:63" ht="20.100000000000001" customHeight="1" x14ac:dyDescent="0.25">
      <c r="A604" s="25">
        <v>1542</v>
      </c>
      <c r="B604" s="25">
        <v>230202</v>
      </c>
      <c r="C604" s="25" t="s">
        <v>730</v>
      </c>
      <c r="D604" s="25" t="s">
        <v>733</v>
      </c>
      <c r="E604" s="25" t="s">
        <v>734</v>
      </c>
      <c r="F604" s="26">
        <v>2</v>
      </c>
      <c r="G604" s="26">
        <v>1</v>
      </c>
      <c r="H604" s="100">
        <v>5</v>
      </c>
      <c r="I604" s="102" t="s">
        <v>797</v>
      </c>
      <c r="J604" s="101">
        <v>4</v>
      </c>
      <c r="K604" s="63">
        <v>1</v>
      </c>
      <c r="L604" s="64">
        <v>0</v>
      </c>
      <c r="M604" s="26">
        <v>1284</v>
      </c>
      <c r="N604" s="68">
        <v>39.9</v>
      </c>
      <c r="O604" s="103">
        <v>100</v>
      </c>
      <c r="P604" s="71">
        <v>0.6470588235294118</v>
      </c>
      <c r="Q604" s="72">
        <v>17</v>
      </c>
      <c r="R604" s="60">
        <f t="shared" si="225"/>
        <v>0.71134453661301555</v>
      </c>
      <c r="S604" s="108">
        <v>0.7970588207244873</v>
      </c>
      <c r="T604" s="163">
        <v>0</v>
      </c>
      <c r="U604" s="177">
        <f t="shared" si="221"/>
        <v>3</v>
      </c>
      <c r="V604" s="230">
        <v>6</v>
      </c>
      <c r="W604" s="188">
        <v>0</v>
      </c>
      <c r="X604" s="183">
        <v>21</v>
      </c>
      <c r="Y604" s="225">
        <f t="shared" si="218"/>
        <v>8.5714286991528096E-2</v>
      </c>
      <c r="Z604" s="184">
        <v>0.20000000298023224</v>
      </c>
      <c r="AA604" s="152">
        <v>0</v>
      </c>
      <c r="AB604" s="177">
        <f t="shared" si="222"/>
        <v>10</v>
      </c>
      <c r="AC604" s="234">
        <v>23</v>
      </c>
      <c r="AD604" s="31" t="s">
        <v>35</v>
      </c>
      <c r="AE604" s="32" t="s">
        <v>35</v>
      </c>
      <c r="AF604" s="34" t="s">
        <v>35</v>
      </c>
      <c r="AG604" s="31">
        <v>0</v>
      </c>
      <c r="AH604" s="239">
        <f t="shared" si="223"/>
        <v>7</v>
      </c>
      <c r="AI604" s="240">
        <v>15</v>
      </c>
      <c r="AJ604" s="48">
        <v>0</v>
      </c>
      <c r="AK604" s="246">
        <v>6</v>
      </c>
      <c r="AL604" s="247">
        <v>14</v>
      </c>
      <c r="AM604" s="31" t="s">
        <v>35</v>
      </c>
      <c r="AN604" s="32" t="s">
        <v>35</v>
      </c>
      <c r="AO604" s="34" t="s">
        <v>35</v>
      </c>
      <c r="AP604" s="31" t="s">
        <v>35</v>
      </c>
      <c r="AQ604" s="32" t="s">
        <v>35</v>
      </c>
      <c r="AR604" s="34" t="s">
        <v>35</v>
      </c>
      <c r="AS604" s="90">
        <v>0.8125</v>
      </c>
      <c r="AT604" s="91">
        <v>0.9</v>
      </c>
      <c r="AU604" s="91">
        <v>0.95</v>
      </c>
      <c r="AV604" s="31">
        <v>0</v>
      </c>
      <c r="AW604" s="252">
        <v>75</v>
      </c>
      <c r="AX604" s="253">
        <v>151</v>
      </c>
      <c r="AY604" s="158">
        <v>0</v>
      </c>
      <c r="AZ604" s="176">
        <f t="shared" si="224"/>
        <v>0</v>
      </c>
      <c r="BA604" s="159">
        <v>1</v>
      </c>
      <c r="BB604" s="31">
        <v>0</v>
      </c>
      <c r="BC604" s="258">
        <v>1</v>
      </c>
      <c r="BD604" s="240">
        <v>3</v>
      </c>
      <c r="BE604" s="31" t="s">
        <v>35</v>
      </c>
      <c r="BF604" s="32" t="s">
        <v>35</v>
      </c>
      <c r="BG604" s="34" t="s">
        <v>35</v>
      </c>
      <c r="BH604" s="83">
        <f t="shared" si="219"/>
        <v>9</v>
      </c>
      <c r="BI604" s="84">
        <f t="shared" si="220"/>
        <v>10</v>
      </c>
      <c r="BK604" s="1">
        <v>1</v>
      </c>
    </row>
    <row r="605" spans="1:63" ht="20.100000000000001" customHeight="1" x14ac:dyDescent="0.25">
      <c r="A605" s="25">
        <v>1546</v>
      </c>
      <c r="B605" s="25">
        <v>230401</v>
      </c>
      <c r="C605" s="25" t="s">
        <v>730</v>
      </c>
      <c r="D605" s="25" t="s">
        <v>735</v>
      </c>
      <c r="E605" s="25" t="s">
        <v>735</v>
      </c>
      <c r="F605" s="26">
        <v>1</v>
      </c>
      <c r="G605" s="26">
        <v>1</v>
      </c>
      <c r="H605" s="100">
        <v>6</v>
      </c>
      <c r="I605" s="102" t="s">
        <v>798</v>
      </c>
      <c r="J605" s="101">
        <v>4</v>
      </c>
      <c r="K605" s="63">
        <v>1</v>
      </c>
      <c r="L605" s="64">
        <v>0</v>
      </c>
      <c r="M605" s="26">
        <v>3196</v>
      </c>
      <c r="N605" s="68">
        <v>51.96</v>
      </c>
      <c r="O605" s="103">
        <v>19.130434782608695</v>
      </c>
      <c r="P605" s="71">
        <v>0.67368421052631577</v>
      </c>
      <c r="Q605" s="72">
        <v>95</v>
      </c>
      <c r="R605" s="60">
        <f t="shared" si="225"/>
        <v>0.74868420245952172</v>
      </c>
      <c r="S605" s="108">
        <v>0.84868419170379639</v>
      </c>
      <c r="T605" s="163">
        <v>0</v>
      </c>
      <c r="U605" s="177">
        <f t="shared" si="221"/>
        <v>15</v>
      </c>
      <c r="V605" s="230">
        <v>33</v>
      </c>
      <c r="W605" s="188">
        <v>0</v>
      </c>
      <c r="X605" s="183">
        <v>122</v>
      </c>
      <c r="Y605" s="225">
        <f t="shared" si="218"/>
        <v>9.6428568874086656E-2</v>
      </c>
      <c r="Z605" s="184">
        <v>0.22499999403953552</v>
      </c>
      <c r="AA605" s="153">
        <v>0</v>
      </c>
      <c r="AB605" s="177">
        <f t="shared" si="222"/>
        <v>38</v>
      </c>
      <c r="AC605" s="234">
        <v>87</v>
      </c>
      <c r="AD605" s="155">
        <v>0</v>
      </c>
      <c r="AE605" s="221">
        <f t="shared" ref="AE605:AE609" si="226">((AF605-AD605)*3/7)+AD605</f>
        <v>2.142857142857143E-3</v>
      </c>
      <c r="AF605" s="222">
        <v>5.0000000000000001E-3</v>
      </c>
      <c r="AG605" s="31">
        <v>0</v>
      </c>
      <c r="AH605" s="239">
        <f t="shared" si="223"/>
        <v>11</v>
      </c>
      <c r="AI605" s="240">
        <v>25</v>
      </c>
      <c r="AJ605" s="48">
        <v>0</v>
      </c>
      <c r="AK605" s="246">
        <v>6</v>
      </c>
      <c r="AL605" s="247">
        <v>14</v>
      </c>
      <c r="AM605" s="111">
        <v>0</v>
      </c>
      <c r="AN605" s="172">
        <f>((AO605-AM605)*3/7)+AM605</f>
        <v>0.36428571428571427</v>
      </c>
      <c r="AO605" s="113">
        <v>0.85</v>
      </c>
      <c r="AP605" s="111">
        <v>0</v>
      </c>
      <c r="AQ605" s="172">
        <f>((AR605-AP605)*3/7)+AP605</f>
        <v>0.36428571428571427</v>
      </c>
      <c r="AR605" s="113">
        <v>0.85</v>
      </c>
      <c r="AS605" s="90">
        <v>0.90217391304347827</v>
      </c>
      <c r="AT605" s="91">
        <v>0.95</v>
      </c>
      <c r="AU605" s="91">
        <v>1</v>
      </c>
      <c r="AV605" s="31">
        <v>0</v>
      </c>
      <c r="AW605" s="252">
        <v>134</v>
      </c>
      <c r="AX605" s="254">
        <v>269</v>
      </c>
      <c r="AY605" s="158" t="s">
        <v>35</v>
      </c>
      <c r="AZ605" s="223" t="str">
        <f t="shared" si="224"/>
        <v>No corresponde</v>
      </c>
      <c r="BA605" s="159" t="s">
        <v>35</v>
      </c>
      <c r="BB605" s="31">
        <v>0</v>
      </c>
      <c r="BC605" s="258">
        <v>1</v>
      </c>
      <c r="BD605" s="240">
        <v>3</v>
      </c>
      <c r="BE605" s="31" t="s">
        <v>35</v>
      </c>
      <c r="BF605" s="32" t="s">
        <v>35</v>
      </c>
      <c r="BG605" s="34" t="s">
        <v>35</v>
      </c>
      <c r="BH605" s="83">
        <f t="shared" si="219"/>
        <v>12</v>
      </c>
      <c r="BI605" s="84">
        <f t="shared" si="220"/>
        <v>12</v>
      </c>
      <c r="BK605" s="1">
        <v>1</v>
      </c>
    </row>
    <row r="606" spans="1:63" ht="20.100000000000001" customHeight="1" x14ac:dyDescent="0.25">
      <c r="A606" s="25">
        <v>1547</v>
      </c>
      <c r="B606" s="25">
        <v>230402</v>
      </c>
      <c r="C606" s="25" t="s">
        <v>730</v>
      </c>
      <c r="D606" s="25" t="s">
        <v>735</v>
      </c>
      <c r="E606" s="25" t="s">
        <v>736</v>
      </c>
      <c r="F606" s="26">
        <v>1</v>
      </c>
      <c r="G606" s="26">
        <v>1</v>
      </c>
      <c r="H606" s="100">
        <v>2</v>
      </c>
      <c r="I606" s="102" t="s">
        <v>794</v>
      </c>
      <c r="J606" s="101">
        <v>1</v>
      </c>
      <c r="K606" s="63">
        <v>0</v>
      </c>
      <c r="L606" s="64">
        <v>0</v>
      </c>
      <c r="M606" s="26">
        <v>668</v>
      </c>
      <c r="N606" s="68">
        <v>53.72</v>
      </c>
      <c r="O606" s="103">
        <v>100</v>
      </c>
      <c r="P606" s="71">
        <v>0.66666666666666663</v>
      </c>
      <c r="Q606" s="72">
        <v>3</v>
      </c>
      <c r="R606" s="60">
        <f t="shared" si="225"/>
        <v>0.69880952721550349</v>
      </c>
      <c r="S606" s="108">
        <v>0.74166667461395264</v>
      </c>
      <c r="T606" s="163">
        <v>0</v>
      </c>
      <c r="U606" s="177">
        <f t="shared" si="221"/>
        <v>1</v>
      </c>
      <c r="V606" s="230">
        <v>2</v>
      </c>
      <c r="W606" s="188">
        <v>0</v>
      </c>
      <c r="X606" s="183">
        <v>3</v>
      </c>
      <c r="Y606" s="225">
        <f t="shared" si="218"/>
        <v>5.3571428571428568E-2</v>
      </c>
      <c r="Z606" s="184">
        <v>0.125</v>
      </c>
      <c r="AA606" s="152">
        <v>0</v>
      </c>
      <c r="AB606" s="177">
        <f t="shared" si="222"/>
        <v>2</v>
      </c>
      <c r="AC606" s="234">
        <v>4</v>
      </c>
      <c r="AD606" s="155">
        <v>0</v>
      </c>
      <c r="AE606" s="221">
        <f t="shared" si="226"/>
        <v>2.142857142857143E-3</v>
      </c>
      <c r="AF606" s="222">
        <v>5.0000000000000001E-3</v>
      </c>
      <c r="AG606" s="31">
        <v>0</v>
      </c>
      <c r="AH606" s="239">
        <f t="shared" si="223"/>
        <v>3</v>
      </c>
      <c r="AI606" s="240">
        <v>5</v>
      </c>
      <c r="AJ606" s="48">
        <v>0</v>
      </c>
      <c r="AK606" s="246">
        <v>6</v>
      </c>
      <c r="AL606" s="247">
        <v>14</v>
      </c>
      <c r="AM606" s="31" t="s">
        <v>35</v>
      </c>
      <c r="AN606" s="32" t="s">
        <v>35</v>
      </c>
      <c r="AO606" s="34" t="s">
        <v>35</v>
      </c>
      <c r="AP606" s="31" t="s">
        <v>35</v>
      </c>
      <c r="AQ606" s="32" t="s">
        <v>35</v>
      </c>
      <c r="AR606" s="34" t="s">
        <v>35</v>
      </c>
      <c r="AS606" s="90">
        <v>0.93023255813953487</v>
      </c>
      <c r="AT606" s="91">
        <v>0.95</v>
      </c>
      <c r="AU606" s="91">
        <v>1</v>
      </c>
      <c r="AV606" s="31">
        <v>0</v>
      </c>
      <c r="AW606" s="252">
        <v>37</v>
      </c>
      <c r="AX606" s="253">
        <v>75</v>
      </c>
      <c r="AY606" s="158" t="s">
        <v>35</v>
      </c>
      <c r="AZ606" s="223" t="str">
        <f t="shared" si="224"/>
        <v>No corresponde</v>
      </c>
      <c r="BA606" s="159" t="s">
        <v>35</v>
      </c>
      <c r="BB606" s="31">
        <v>0</v>
      </c>
      <c r="BC606" s="258">
        <v>1</v>
      </c>
      <c r="BD606" s="240">
        <v>3</v>
      </c>
      <c r="BE606" s="31" t="s">
        <v>35</v>
      </c>
      <c r="BF606" s="32" t="s">
        <v>35</v>
      </c>
      <c r="BG606" s="34" t="s">
        <v>35</v>
      </c>
      <c r="BH606" s="83">
        <f t="shared" si="219"/>
        <v>10</v>
      </c>
      <c r="BI606" s="84">
        <f t="shared" si="220"/>
        <v>10</v>
      </c>
      <c r="BK606" s="1">
        <v>1</v>
      </c>
    </row>
    <row r="607" spans="1:63" ht="20.100000000000001" customHeight="1" x14ac:dyDescent="0.25">
      <c r="A607" s="25">
        <v>1548</v>
      </c>
      <c r="B607" s="25">
        <v>230403</v>
      </c>
      <c r="C607" s="25" t="s">
        <v>730</v>
      </c>
      <c r="D607" s="25" t="s">
        <v>735</v>
      </c>
      <c r="E607" s="25" t="s">
        <v>737</v>
      </c>
      <c r="F607" s="26">
        <v>2</v>
      </c>
      <c r="G607" s="26">
        <v>1</v>
      </c>
      <c r="H607" s="100">
        <v>3</v>
      </c>
      <c r="I607" s="101" t="s">
        <v>796</v>
      </c>
      <c r="J607" s="101">
        <v>4</v>
      </c>
      <c r="K607" s="63">
        <v>1</v>
      </c>
      <c r="L607" s="64">
        <v>0</v>
      </c>
      <c r="M607" s="26">
        <v>733</v>
      </c>
      <c r="N607" s="68">
        <v>43.09</v>
      </c>
      <c r="O607" s="103">
        <v>100</v>
      </c>
      <c r="P607" s="71">
        <v>0.83333333333333337</v>
      </c>
      <c r="Q607" s="72">
        <v>6</v>
      </c>
      <c r="R607" s="60">
        <f t="shared" si="225"/>
        <v>0.87619047789346605</v>
      </c>
      <c r="S607" s="108">
        <v>0.93333333730697632</v>
      </c>
      <c r="T607" s="163">
        <v>0</v>
      </c>
      <c r="U607" s="177">
        <f t="shared" si="221"/>
        <v>1</v>
      </c>
      <c r="V607" s="230">
        <v>2</v>
      </c>
      <c r="W607" s="188">
        <v>0</v>
      </c>
      <c r="X607" s="183">
        <v>4</v>
      </c>
      <c r="Y607" s="225">
        <f t="shared" si="218"/>
        <v>6.4285716840199056E-2</v>
      </c>
      <c r="Z607" s="184">
        <v>0.15000000596046448</v>
      </c>
      <c r="AA607" s="152">
        <v>0</v>
      </c>
      <c r="AB607" s="177">
        <f t="shared" si="222"/>
        <v>2</v>
      </c>
      <c r="AC607" s="234">
        <v>4</v>
      </c>
      <c r="AD607" s="31" t="s">
        <v>35</v>
      </c>
      <c r="AE607" s="32" t="s">
        <v>35</v>
      </c>
      <c r="AF607" s="34" t="s">
        <v>35</v>
      </c>
      <c r="AG607" s="31">
        <v>0</v>
      </c>
      <c r="AH607" s="239">
        <f t="shared" si="223"/>
        <v>3</v>
      </c>
      <c r="AI607" s="240">
        <v>5</v>
      </c>
      <c r="AJ607" s="48">
        <v>0</v>
      </c>
      <c r="AK607" s="246">
        <v>6</v>
      </c>
      <c r="AL607" s="247">
        <v>14</v>
      </c>
      <c r="AM607" s="31" t="s">
        <v>35</v>
      </c>
      <c r="AN607" s="32" t="s">
        <v>35</v>
      </c>
      <c r="AO607" s="34" t="s">
        <v>35</v>
      </c>
      <c r="AP607" s="31" t="s">
        <v>35</v>
      </c>
      <c r="AQ607" s="32" t="s">
        <v>35</v>
      </c>
      <c r="AR607" s="34" t="s">
        <v>35</v>
      </c>
      <c r="AS607" s="90">
        <v>0</v>
      </c>
      <c r="AT607" s="91">
        <v>0.7</v>
      </c>
      <c r="AU607" s="91">
        <v>0.8</v>
      </c>
      <c r="AV607" s="31">
        <v>0</v>
      </c>
      <c r="AW607" s="252">
        <v>19</v>
      </c>
      <c r="AX607" s="253">
        <v>39</v>
      </c>
      <c r="AY607" s="158">
        <v>0</v>
      </c>
      <c r="AZ607" s="176">
        <f t="shared" si="224"/>
        <v>0</v>
      </c>
      <c r="BA607" s="159">
        <v>1</v>
      </c>
      <c r="BB607" s="31">
        <v>0</v>
      </c>
      <c r="BC607" s="258">
        <v>1</v>
      </c>
      <c r="BD607" s="240">
        <v>3</v>
      </c>
      <c r="BE607" s="31" t="s">
        <v>35</v>
      </c>
      <c r="BF607" s="32" t="s">
        <v>35</v>
      </c>
      <c r="BG607" s="34" t="s">
        <v>35</v>
      </c>
      <c r="BH607" s="83">
        <f t="shared" si="219"/>
        <v>9</v>
      </c>
      <c r="BI607" s="84">
        <f t="shared" si="220"/>
        <v>10</v>
      </c>
      <c r="BK607" s="1">
        <v>1</v>
      </c>
    </row>
    <row r="608" spans="1:63" ht="20.100000000000001" customHeight="1" x14ac:dyDescent="0.25">
      <c r="A608" s="25">
        <v>1549</v>
      </c>
      <c r="B608" s="25">
        <v>230405</v>
      </c>
      <c r="C608" s="25" t="s">
        <v>730</v>
      </c>
      <c r="D608" s="25" t="s">
        <v>735</v>
      </c>
      <c r="E608" s="25" t="s">
        <v>738</v>
      </c>
      <c r="F608" s="26">
        <v>1</v>
      </c>
      <c r="G608" s="26">
        <v>1</v>
      </c>
      <c r="H608" s="100">
        <v>3</v>
      </c>
      <c r="I608" s="101" t="s">
        <v>796</v>
      </c>
      <c r="J608" s="101">
        <v>4</v>
      </c>
      <c r="K608" s="63">
        <v>1</v>
      </c>
      <c r="L608" s="64">
        <v>1</v>
      </c>
      <c r="M608" s="26">
        <v>720</v>
      </c>
      <c r="N608" s="68">
        <v>49.38</v>
      </c>
      <c r="O608" s="103">
        <v>100</v>
      </c>
      <c r="P608" s="71">
        <v>1</v>
      </c>
      <c r="Q608" s="72">
        <v>2</v>
      </c>
      <c r="R608" s="60">
        <f t="shared" si="225"/>
        <v>1</v>
      </c>
      <c r="S608" s="108">
        <v>1</v>
      </c>
      <c r="T608" s="163">
        <v>0</v>
      </c>
      <c r="U608" s="177">
        <f t="shared" si="221"/>
        <v>1</v>
      </c>
      <c r="V608" s="230">
        <v>2</v>
      </c>
      <c r="W608" s="188">
        <v>0</v>
      </c>
      <c r="X608" s="183">
        <v>2</v>
      </c>
      <c r="Y608" s="225">
        <f t="shared" si="218"/>
        <v>6.4285716840199056E-2</v>
      </c>
      <c r="Z608" s="184">
        <v>0.15000000596046448</v>
      </c>
      <c r="AA608" s="152">
        <v>0</v>
      </c>
      <c r="AB608" s="177">
        <f t="shared" si="222"/>
        <v>2</v>
      </c>
      <c r="AC608" s="234">
        <v>3</v>
      </c>
      <c r="AD608" s="31" t="s">
        <v>35</v>
      </c>
      <c r="AE608" s="32" t="s">
        <v>35</v>
      </c>
      <c r="AF608" s="34" t="s">
        <v>35</v>
      </c>
      <c r="AG608" s="31">
        <v>0</v>
      </c>
      <c r="AH608" s="239">
        <f t="shared" si="223"/>
        <v>3</v>
      </c>
      <c r="AI608" s="240">
        <v>5</v>
      </c>
      <c r="AJ608" s="48">
        <v>0</v>
      </c>
      <c r="AK608" s="246">
        <v>6</v>
      </c>
      <c r="AL608" s="247">
        <v>14</v>
      </c>
      <c r="AM608" s="31" t="s">
        <v>35</v>
      </c>
      <c r="AN608" s="32" t="s">
        <v>35</v>
      </c>
      <c r="AO608" s="34" t="s">
        <v>35</v>
      </c>
      <c r="AP608" s="31" t="s">
        <v>35</v>
      </c>
      <c r="AQ608" s="32" t="s">
        <v>35</v>
      </c>
      <c r="AR608" s="34" t="s">
        <v>35</v>
      </c>
      <c r="AS608" s="90">
        <v>1</v>
      </c>
      <c r="AT608" s="91">
        <v>1</v>
      </c>
      <c r="AU608" s="91">
        <v>1</v>
      </c>
      <c r="AV608" s="31">
        <v>0</v>
      </c>
      <c r="AW608" s="252">
        <v>37</v>
      </c>
      <c r="AX608" s="253">
        <v>74</v>
      </c>
      <c r="AY608" s="158" t="s">
        <v>35</v>
      </c>
      <c r="AZ608" s="223" t="str">
        <f t="shared" si="224"/>
        <v>No corresponde</v>
      </c>
      <c r="BA608" s="159" t="s">
        <v>35</v>
      </c>
      <c r="BB608" s="31">
        <v>0</v>
      </c>
      <c r="BC608" s="258">
        <v>1</v>
      </c>
      <c r="BD608" s="240">
        <v>3</v>
      </c>
      <c r="BE608" s="31" t="s">
        <v>35</v>
      </c>
      <c r="BF608" s="32" t="s">
        <v>35</v>
      </c>
      <c r="BG608" s="34" t="s">
        <v>35</v>
      </c>
      <c r="BH608" s="83">
        <f t="shared" si="219"/>
        <v>9</v>
      </c>
      <c r="BI608" s="84">
        <f t="shared" si="220"/>
        <v>9</v>
      </c>
      <c r="BJ608" s="7"/>
      <c r="BK608" s="1">
        <v>1</v>
      </c>
    </row>
    <row r="609" spans="1:63" ht="20.100000000000001" customHeight="1" x14ac:dyDescent="0.25">
      <c r="A609" s="25">
        <v>1550</v>
      </c>
      <c r="B609" s="25">
        <v>230406</v>
      </c>
      <c r="C609" s="25" t="s">
        <v>730</v>
      </c>
      <c r="D609" s="25" t="s">
        <v>735</v>
      </c>
      <c r="E609" s="25" t="s">
        <v>739</v>
      </c>
      <c r="F609" s="26">
        <v>1</v>
      </c>
      <c r="G609" s="26">
        <v>1</v>
      </c>
      <c r="H609" s="100">
        <v>2</v>
      </c>
      <c r="I609" s="102" t="s">
        <v>794</v>
      </c>
      <c r="J609" s="101">
        <v>4</v>
      </c>
      <c r="K609" s="63">
        <v>1</v>
      </c>
      <c r="L609" s="64">
        <v>1</v>
      </c>
      <c r="M609" s="26">
        <v>737</v>
      </c>
      <c r="N609" s="68">
        <v>58.13</v>
      </c>
      <c r="O609" s="103">
        <v>100</v>
      </c>
      <c r="P609" s="71">
        <v>1</v>
      </c>
      <c r="Q609" s="72">
        <v>4</v>
      </c>
      <c r="R609" s="60">
        <f t="shared" si="225"/>
        <v>1</v>
      </c>
      <c r="S609" s="108">
        <v>1</v>
      </c>
      <c r="T609" s="163">
        <v>0</v>
      </c>
      <c r="U609" s="177">
        <f t="shared" si="221"/>
        <v>1</v>
      </c>
      <c r="V609" s="230">
        <v>2</v>
      </c>
      <c r="W609" s="188">
        <v>0</v>
      </c>
      <c r="X609" s="183">
        <v>6</v>
      </c>
      <c r="Y609" s="225">
        <f t="shared" si="218"/>
        <v>5.3571428571428568E-2</v>
      </c>
      <c r="Z609" s="184">
        <v>0.125</v>
      </c>
      <c r="AA609" s="152">
        <v>0</v>
      </c>
      <c r="AB609" s="177">
        <f t="shared" si="222"/>
        <v>5</v>
      </c>
      <c r="AC609" s="234">
        <v>10</v>
      </c>
      <c r="AD609" s="155">
        <v>0</v>
      </c>
      <c r="AE609" s="221">
        <f t="shared" si="226"/>
        <v>2.142857142857143E-3</v>
      </c>
      <c r="AF609" s="222">
        <v>5.0000000000000001E-3</v>
      </c>
      <c r="AG609" s="31">
        <v>0</v>
      </c>
      <c r="AH609" s="239">
        <f t="shared" si="223"/>
        <v>3</v>
      </c>
      <c r="AI609" s="240">
        <v>5</v>
      </c>
      <c r="AJ609" s="48">
        <v>0</v>
      </c>
      <c r="AK609" s="246">
        <v>6</v>
      </c>
      <c r="AL609" s="247">
        <v>14</v>
      </c>
      <c r="AM609" s="31" t="s">
        <v>35</v>
      </c>
      <c r="AN609" s="32" t="s">
        <v>35</v>
      </c>
      <c r="AO609" s="34" t="s">
        <v>35</v>
      </c>
      <c r="AP609" s="31" t="s">
        <v>35</v>
      </c>
      <c r="AQ609" s="32" t="s">
        <v>35</v>
      </c>
      <c r="AR609" s="34" t="s">
        <v>35</v>
      </c>
      <c r="AS609" s="90">
        <v>0.97435897435897434</v>
      </c>
      <c r="AT609" s="91">
        <v>1</v>
      </c>
      <c r="AU609" s="91">
        <v>1</v>
      </c>
      <c r="AV609" s="31">
        <v>0</v>
      </c>
      <c r="AW609" s="252">
        <v>62</v>
      </c>
      <c r="AX609" s="253">
        <v>125</v>
      </c>
      <c r="AY609" s="158">
        <v>0</v>
      </c>
      <c r="AZ609" s="176">
        <f t="shared" si="224"/>
        <v>0</v>
      </c>
      <c r="BA609" s="159">
        <v>1</v>
      </c>
      <c r="BB609" s="31">
        <v>0</v>
      </c>
      <c r="BC609" s="258">
        <v>1</v>
      </c>
      <c r="BD609" s="240">
        <v>3</v>
      </c>
      <c r="BE609" s="31" t="s">
        <v>35</v>
      </c>
      <c r="BF609" s="32" t="s">
        <v>35</v>
      </c>
      <c r="BG609" s="34" t="s">
        <v>35</v>
      </c>
      <c r="BH609" s="83">
        <f t="shared" si="219"/>
        <v>10</v>
      </c>
      <c r="BI609" s="84">
        <f t="shared" si="220"/>
        <v>11</v>
      </c>
      <c r="BK609" s="1">
        <v>1</v>
      </c>
    </row>
    <row r="610" spans="1:63" ht="20.100000000000001" customHeight="1" x14ac:dyDescent="0.25">
      <c r="A610" s="25">
        <v>1551</v>
      </c>
      <c r="B610" s="25">
        <v>230407</v>
      </c>
      <c r="C610" s="25" t="s">
        <v>730</v>
      </c>
      <c r="D610" s="25" t="s">
        <v>735</v>
      </c>
      <c r="E610" s="25" t="s">
        <v>740</v>
      </c>
      <c r="F610" s="26">
        <v>2</v>
      </c>
      <c r="G610" s="26">
        <v>1</v>
      </c>
      <c r="H610" s="100">
        <v>5</v>
      </c>
      <c r="I610" s="102" t="s">
        <v>797</v>
      </c>
      <c r="J610" s="101">
        <v>4</v>
      </c>
      <c r="K610" s="63">
        <v>1</v>
      </c>
      <c r="L610" s="64">
        <v>1</v>
      </c>
      <c r="M610" s="26">
        <v>407</v>
      </c>
      <c r="N610" s="68">
        <v>29.49</v>
      </c>
      <c r="O610" s="103">
        <v>100</v>
      </c>
      <c r="P610" s="71">
        <v>0.5</v>
      </c>
      <c r="Q610" s="72">
        <v>2</v>
      </c>
      <c r="R610" s="60">
        <f t="shared" si="225"/>
        <v>0.56428570406777523</v>
      </c>
      <c r="S610" s="108">
        <v>0.64999997615814209</v>
      </c>
      <c r="T610" s="163">
        <v>0</v>
      </c>
      <c r="U610" s="177">
        <f t="shared" si="221"/>
        <v>1</v>
      </c>
      <c r="V610" s="230">
        <v>2</v>
      </c>
      <c r="W610" s="188">
        <v>0</v>
      </c>
      <c r="X610" s="183">
        <v>4</v>
      </c>
      <c r="Y610" s="225">
        <f t="shared" si="218"/>
        <v>8.5714286991528096E-2</v>
      </c>
      <c r="Z610" s="184">
        <v>0.20000000298023224</v>
      </c>
      <c r="AA610" s="152">
        <v>0</v>
      </c>
      <c r="AB610" s="177">
        <f t="shared" si="222"/>
        <v>3</v>
      </c>
      <c r="AC610" s="234">
        <v>5</v>
      </c>
      <c r="AD610" s="31" t="s">
        <v>35</v>
      </c>
      <c r="AE610" s="32" t="s">
        <v>35</v>
      </c>
      <c r="AF610" s="34" t="s">
        <v>35</v>
      </c>
      <c r="AG610" s="31">
        <v>0</v>
      </c>
      <c r="AH610" s="239">
        <f t="shared" si="223"/>
        <v>3</v>
      </c>
      <c r="AI610" s="240">
        <v>5</v>
      </c>
      <c r="AJ610" s="48">
        <v>0</v>
      </c>
      <c r="AK610" s="246">
        <v>6</v>
      </c>
      <c r="AL610" s="247">
        <v>14</v>
      </c>
      <c r="AM610" s="31" t="s">
        <v>35</v>
      </c>
      <c r="AN610" s="32" t="s">
        <v>35</v>
      </c>
      <c r="AO610" s="34" t="s">
        <v>35</v>
      </c>
      <c r="AP610" s="31" t="s">
        <v>35</v>
      </c>
      <c r="AQ610" s="32" t="s">
        <v>35</v>
      </c>
      <c r="AR610" s="34" t="s">
        <v>35</v>
      </c>
      <c r="AS610" s="90">
        <v>0.4</v>
      </c>
      <c r="AT610" s="91">
        <v>0.7</v>
      </c>
      <c r="AU610" s="91">
        <v>0.8</v>
      </c>
      <c r="AV610" s="31">
        <v>0</v>
      </c>
      <c r="AW610" s="252">
        <v>33</v>
      </c>
      <c r="AX610" s="253">
        <v>66</v>
      </c>
      <c r="AY610" s="158" t="s">
        <v>35</v>
      </c>
      <c r="AZ610" s="223" t="str">
        <f t="shared" si="224"/>
        <v>No corresponde</v>
      </c>
      <c r="BA610" s="159" t="s">
        <v>35</v>
      </c>
      <c r="BB610" s="31">
        <v>0</v>
      </c>
      <c r="BC610" s="258">
        <v>1</v>
      </c>
      <c r="BD610" s="240">
        <v>3</v>
      </c>
      <c r="BE610" s="31" t="s">
        <v>35</v>
      </c>
      <c r="BF610" s="32" t="s">
        <v>35</v>
      </c>
      <c r="BG610" s="34" t="s">
        <v>35</v>
      </c>
      <c r="BH610" s="83">
        <f t="shared" si="219"/>
        <v>9</v>
      </c>
      <c r="BI610" s="84">
        <f t="shared" si="220"/>
        <v>9</v>
      </c>
      <c r="BK610" s="1">
        <v>1</v>
      </c>
    </row>
    <row r="611" spans="1:63" ht="20.100000000000001" customHeight="1" x14ac:dyDescent="0.25">
      <c r="A611" s="25">
        <v>1554</v>
      </c>
      <c r="B611" s="25">
        <v>240104</v>
      </c>
      <c r="C611" s="25" t="s">
        <v>741</v>
      </c>
      <c r="D611" s="25" t="s">
        <v>741</v>
      </c>
      <c r="E611" s="25" t="s">
        <v>742</v>
      </c>
      <c r="F611" s="26">
        <v>4</v>
      </c>
      <c r="G611" s="26">
        <v>1</v>
      </c>
      <c r="H611" s="100">
        <v>4</v>
      </c>
      <c r="I611" s="102" t="s">
        <v>795</v>
      </c>
      <c r="J611" s="101">
        <v>3</v>
      </c>
      <c r="K611" s="63">
        <v>0</v>
      </c>
      <c r="L611" s="64">
        <v>0</v>
      </c>
      <c r="M611" s="26">
        <v>7160</v>
      </c>
      <c r="N611" s="68">
        <v>14.34</v>
      </c>
      <c r="O611" s="103">
        <v>59.988283538371412</v>
      </c>
      <c r="P611" s="71">
        <v>0.5280898876404494</v>
      </c>
      <c r="Q611" s="72">
        <v>267</v>
      </c>
      <c r="R611" s="60">
        <f t="shared" si="225"/>
        <v>0.58166131334167037</v>
      </c>
      <c r="S611" s="108">
        <v>0.65308988094329834</v>
      </c>
      <c r="T611" s="163">
        <v>0</v>
      </c>
      <c r="U611" s="177">
        <f t="shared" si="221"/>
        <v>36</v>
      </c>
      <c r="V611" s="230">
        <v>82</v>
      </c>
      <c r="W611" s="188">
        <v>0</v>
      </c>
      <c r="X611" s="183">
        <v>299</v>
      </c>
      <c r="Y611" s="225">
        <f t="shared" si="218"/>
        <v>7.4999998722757616E-2</v>
      </c>
      <c r="Z611" s="184">
        <v>0.17499999701976776</v>
      </c>
      <c r="AA611" s="153">
        <v>0</v>
      </c>
      <c r="AB611" s="177">
        <f t="shared" si="222"/>
        <v>76</v>
      </c>
      <c r="AC611" s="234">
        <v>176</v>
      </c>
      <c r="AD611" s="31" t="s">
        <v>35</v>
      </c>
      <c r="AE611" s="32" t="s">
        <v>35</v>
      </c>
      <c r="AF611" s="34" t="s">
        <v>35</v>
      </c>
      <c r="AG611" s="31">
        <v>0</v>
      </c>
      <c r="AH611" s="239">
        <f t="shared" si="223"/>
        <v>11</v>
      </c>
      <c r="AI611" s="240">
        <v>25</v>
      </c>
      <c r="AJ611" s="48">
        <v>0</v>
      </c>
      <c r="AK611" s="246">
        <v>6</v>
      </c>
      <c r="AL611" s="247">
        <v>14</v>
      </c>
      <c r="AM611" s="31" t="s">
        <v>35</v>
      </c>
      <c r="AN611" s="32" t="s">
        <v>35</v>
      </c>
      <c r="AO611" s="34" t="s">
        <v>35</v>
      </c>
      <c r="AP611" s="31" t="s">
        <v>35</v>
      </c>
      <c r="AQ611" s="32" t="s">
        <v>35</v>
      </c>
      <c r="AR611" s="34" t="s">
        <v>35</v>
      </c>
      <c r="AS611" s="90">
        <v>0.95345345345345345</v>
      </c>
      <c r="AT611" s="91">
        <v>1</v>
      </c>
      <c r="AU611" s="91">
        <v>1</v>
      </c>
      <c r="AV611" s="31">
        <v>0</v>
      </c>
      <c r="AW611" s="252">
        <v>127</v>
      </c>
      <c r="AX611" s="253">
        <v>254</v>
      </c>
      <c r="AY611" s="158">
        <v>0</v>
      </c>
      <c r="AZ611" s="176">
        <f t="shared" si="224"/>
        <v>0</v>
      </c>
      <c r="BA611" s="159">
        <v>1</v>
      </c>
      <c r="BB611" s="31">
        <v>0</v>
      </c>
      <c r="BC611" s="258">
        <v>1</v>
      </c>
      <c r="BD611" s="240">
        <v>3</v>
      </c>
      <c r="BE611" s="31" t="s">
        <v>35</v>
      </c>
      <c r="BF611" s="32" t="s">
        <v>35</v>
      </c>
      <c r="BG611" s="34" t="s">
        <v>35</v>
      </c>
      <c r="BH611" s="83">
        <f t="shared" si="219"/>
        <v>9</v>
      </c>
      <c r="BI611" s="84">
        <f t="shared" si="220"/>
        <v>10</v>
      </c>
      <c r="BK611" s="1">
        <v>1</v>
      </c>
    </row>
    <row r="612" spans="1:63" ht="20.100000000000001" customHeight="1" x14ac:dyDescent="0.25">
      <c r="A612" s="25">
        <v>1556</v>
      </c>
      <c r="B612" s="25">
        <v>240202</v>
      </c>
      <c r="C612" s="25" t="s">
        <v>741</v>
      </c>
      <c r="D612" s="25" t="s">
        <v>743</v>
      </c>
      <c r="E612" s="25" t="s">
        <v>744</v>
      </c>
      <c r="F612" s="26">
        <v>3</v>
      </c>
      <c r="G612" s="26">
        <v>1</v>
      </c>
      <c r="H612" s="100">
        <v>5</v>
      </c>
      <c r="I612" s="102" t="s">
        <v>797</v>
      </c>
      <c r="J612" s="101">
        <v>1</v>
      </c>
      <c r="K612" s="63">
        <v>0</v>
      </c>
      <c r="L612" s="64">
        <v>0</v>
      </c>
      <c r="M612" s="26">
        <v>2065</v>
      </c>
      <c r="N612" s="68">
        <v>19.55</v>
      </c>
      <c r="O612" s="103">
        <v>100</v>
      </c>
      <c r="P612" s="71">
        <v>0.21153846153846154</v>
      </c>
      <c r="Q612" s="72">
        <v>52</v>
      </c>
      <c r="R612" s="60">
        <f t="shared" si="225"/>
        <v>0.27582417936115478</v>
      </c>
      <c r="S612" s="108">
        <v>0.36153846979141235</v>
      </c>
      <c r="T612" s="163">
        <v>0</v>
      </c>
      <c r="U612" s="177">
        <f t="shared" si="221"/>
        <v>11</v>
      </c>
      <c r="V612" s="230">
        <v>24</v>
      </c>
      <c r="W612" s="188">
        <v>0</v>
      </c>
      <c r="X612" s="183">
        <v>88</v>
      </c>
      <c r="Y612" s="225">
        <f t="shared" si="218"/>
        <v>8.5714286991528096E-2</v>
      </c>
      <c r="Z612" s="184">
        <v>0.20000000298023224</v>
      </c>
      <c r="AA612" s="153">
        <v>0</v>
      </c>
      <c r="AB612" s="177">
        <f t="shared" si="222"/>
        <v>29</v>
      </c>
      <c r="AC612" s="234">
        <v>67</v>
      </c>
      <c r="AD612" s="31" t="s">
        <v>35</v>
      </c>
      <c r="AE612" s="32" t="s">
        <v>35</v>
      </c>
      <c r="AF612" s="34" t="s">
        <v>35</v>
      </c>
      <c r="AG612" s="31">
        <v>0</v>
      </c>
      <c r="AH612" s="239">
        <f t="shared" si="223"/>
        <v>7</v>
      </c>
      <c r="AI612" s="240">
        <v>15</v>
      </c>
      <c r="AJ612" s="48">
        <v>0</v>
      </c>
      <c r="AK612" s="246">
        <v>6</v>
      </c>
      <c r="AL612" s="247">
        <v>14</v>
      </c>
      <c r="AM612" s="31" t="s">
        <v>35</v>
      </c>
      <c r="AN612" s="32" t="s">
        <v>35</v>
      </c>
      <c r="AO612" s="34" t="s">
        <v>35</v>
      </c>
      <c r="AP612" s="31" t="s">
        <v>35</v>
      </c>
      <c r="AQ612" s="32" t="s">
        <v>35</v>
      </c>
      <c r="AR612" s="34" t="s">
        <v>35</v>
      </c>
      <c r="AS612" s="90">
        <v>0.96682464454976302</v>
      </c>
      <c r="AT612" s="91">
        <v>1</v>
      </c>
      <c r="AU612" s="91">
        <v>1</v>
      </c>
      <c r="AV612" s="31">
        <v>0</v>
      </c>
      <c r="AW612" s="252">
        <v>51</v>
      </c>
      <c r="AX612" s="253">
        <v>102</v>
      </c>
      <c r="AY612" s="158">
        <v>0</v>
      </c>
      <c r="AZ612" s="176">
        <f t="shared" si="224"/>
        <v>0</v>
      </c>
      <c r="BA612" s="159">
        <v>1</v>
      </c>
      <c r="BB612" s="31">
        <v>0</v>
      </c>
      <c r="BC612" s="258">
        <v>1</v>
      </c>
      <c r="BD612" s="240">
        <v>3</v>
      </c>
      <c r="BE612" s="31" t="s">
        <v>35</v>
      </c>
      <c r="BF612" s="32" t="s">
        <v>35</v>
      </c>
      <c r="BG612" s="34" t="s">
        <v>35</v>
      </c>
      <c r="BH612" s="83">
        <f t="shared" si="219"/>
        <v>9</v>
      </c>
      <c r="BI612" s="84">
        <f t="shared" si="220"/>
        <v>10</v>
      </c>
      <c r="BK612" s="1">
        <v>1</v>
      </c>
    </row>
    <row r="613" spans="1:63" ht="20.100000000000001" customHeight="1" x14ac:dyDescent="0.25">
      <c r="A613" s="25">
        <v>1557</v>
      </c>
      <c r="B613" s="25">
        <v>240301</v>
      </c>
      <c r="C613" s="25" t="s">
        <v>741</v>
      </c>
      <c r="D613" s="25" t="s">
        <v>745</v>
      </c>
      <c r="E613" s="25" t="s">
        <v>745</v>
      </c>
      <c r="F613" s="26">
        <v>4</v>
      </c>
      <c r="G613" s="26">
        <v>2</v>
      </c>
      <c r="H613" s="100">
        <v>6</v>
      </c>
      <c r="I613" s="102" t="s">
        <v>798</v>
      </c>
      <c r="J613" s="101">
        <v>1</v>
      </c>
      <c r="K613" s="63">
        <v>0</v>
      </c>
      <c r="L613" s="64">
        <v>0</v>
      </c>
      <c r="M613" s="26">
        <v>22895</v>
      </c>
      <c r="N613" s="68">
        <v>13.71</v>
      </c>
      <c r="O613" s="103">
        <v>0.9197164207702625</v>
      </c>
      <c r="P613" s="71">
        <v>0.39001189060642094</v>
      </c>
      <c r="Q613" s="72">
        <v>841</v>
      </c>
      <c r="R613" s="60">
        <f t="shared" si="225"/>
        <v>0.4650119025799988</v>
      </c>
      <c r="S613" s="108">
        <v>0.56501191854476929</v>
      </c>
      <c r="T613" s="163">
        <v>0</v>
      </c>
      <c r="U613" s="177">
        <f t="shared" si="221"/>
        <v>129</v>
      </c>
      <c r="V613" s="230">
        <v>300</v>
      </c>
      <c r="W613" s="188">
        <v>0</v>
      </c>
      <c r="X613" s="183">
        <v>1151</v>
      </c>
      <c r="Y613" s="225">
        <f t="shared" si="218"/>
        <v>9.6428568874086656E-2</v>
      </c>
      <c r="Z613" s="184">
        <v>0.22499999403953552</v>
      </c>
      <c r="AA613" s="153">
        <v>0</v>
      </c>
      <c r="AB613" s="177">
        <f t="shared" si="222"/>
        <v>263</v>
      </c>
      <c r="AC613" s="234">
        <v>613</v>
      </c>
      <c r="AD613" s="31" t="s">
        <v>35</v>
      </c>
      <c r="AE613" s="32" t="s">
        <v>35</v>
      </c>
      <c r="AF613" s="34" t="s">
        <v>35</v>
      </c>
      <c r="AG613" s="31">
        <v>0</v>
      </c>
      <c r="AH613" s="239">
        <f t="shared" si="223"/>
        <v>15</v>
      </c>
      <c r="AI613" s="240">
        <v>35</v>
      </c>
      <c r="AJ613" s="48">
        <v>0</v>
      </c>
      <c r="AK613" s="246">
        <v>6</v>
      </c>
      <c r="AL613" s="247">
        <v>14</v>
      </c>
      <c r="AM613" s="111">
        <v>0</v>
      </c>
      <c r="AN613" s="172">
        <f>((AO613-AM613)*3/7)+AM613</f>
        <v>0.36428571428571427</v>
      </c>
      <c r="AO613" s="113">
        <v>0.85</v>
      </c>
      <c r="AP613" s="111">
        <v>0</v>
      </c>
      <c r="AQ613" s="172">
        <f>((AR613-AP613)*3/7)+AP613</f>
        <v>0.36428571428571427</v>
      </c>
      <c r="AR613" s="113">
        <v>0.85</v>
      </c>
      <c r="AS613" s="90">
        <v>0.66748166259168706</v>
      </c>
      <c r="AT613" s="91">
        <v>0.8</v>
      </c>
      <c r="AU613" s="91">
        <v>0.9</v>
      </c>
      <c r="AV613" s="31">
        <v>0</v>
      </c>
      <c r="AW613" s="252">
        <v>259</v>
      </c>
      <c r="AX613" s="253">
        <v>518</v>
      </c>
      <c r="AY613" s="158" t="s">
        <v>35</v>
      </c>
      <c r="AZ613" s="223" t="str">
        <f t="shared" si="224"/>
        <v>No corresponde</v>
      </c>
      <c r="BA613" s="159" t="s">
        <v>35</v>
      </c>
      <c r="BB613" s="31">
        <v>0</v>
      </c>
      <c r="BC613" s="258">
        <v>1</v>
      </c>
      <c r="BD613" s="240">
        <v>3</v>
      </c>
      <c r="BE613" s="31" t="s">
        <v>35</v>
      </c>
      <c r="BF613" s="32" t="s">
        <v>35</v>
      </c>
      <c r="BG613" s="34" t="s">
        <v>35</v>
      </c>
      <c r="BH613" s="83">
        <f t="shared" si="219"/>
        <v>11</v>
      </c>
      <c r="BI613" s="84">
        <f t="shared" si="220"/>
        <v>11</v>
      </c>
      <c r="BK613" s="1">
        <v>1</v>
      </c>
    </row>
    <row r="614" spans="1:63" ht="20.100000000000001" customHeight="1" x14ac:dyDescent="0.25">
      <c r="A614" s="25">
        <v>1560</v>
      </c>
      <c r="B614" s="25">
        <v>240304</v>
      </c>
      <c r="C614" s="25" t="s">
        <v>741</v>
      </c>
      <c r="D614" s="25" t="s">
        <v>745</v>
      </c>
      <c r="E614" s="25" t="s">
        <v>746</v>
      </c>
      <c r="F614" s="26">
        <v>3</v>
      </c>
      <c r="G614" s="26">
        <v>1</v>
      </c>
      <c r="H614" s="100">
        <v>4</v>
      </c>
      <c r="I614" s="102" t="s">
        <v>795</v>
      </c>
      <c r="J614" s="101">
        <v>4</v>
      </c>
      <c r="K614" s="63">
        <v>1</v>
      </c>
      <c r="L614" s="64">
        <v>0</v>
      </c>
      <c r="M614" s="26">
        <v>5290</v>
      </c>
      <c r="N614" s="68">
        <v>22.06</v>
      </c>
      <c r="O614" s="103">
        <v>61.78142766898295</v>
      </c>
      <c r="P614" s="71">
        <v>0.37344398340248963</v>
      </c>
      <c r="Q614" s="72">
        <v>241</v>
      </c>
      <c r="R614" s="60">
        <f t="shared" si="225"/>
        <v>0.42701541520677239</v>
      </c>
      <c r="S614" s="108">
        <v>0.49844399094581604</v>
      </c>
      <c r="T614" s="163">
        <v>0</v>
      </c>
      <c r="U614" s="177">
        <f t="shared" si="221"/>
        <v>40</v>
      </c>
      <c r="V614" s="230">
        <v>93</v>
      </c>
      <c r="W614" s="188">
        <v>0</v>
      </c>
      <c r="X614" s="183">
        <v>352</v>
      </c>
      <c r="Y614" s="225">
        <f t="shared" si="218"/>
        <v>7.4999998722757616E-2</v>
      </c>
      <c r="Z614" s="184">
        <v>0.17499999701976776</v>
      </c>
      <c r="AA614" s="153">
        <v>0</v>
      </c>
      <c r="AB614" s="177">
        <f t="shared" si="222"/>
        <v>65</v>
      </c>
      <c r="AC614" s="234">
        <v>150</v>
      </c>
      <c r="AD614" s="31" t="s">
        <v>35</v>
      </c>
      <c r="AE614" s="32" t="s">
        <v>35</v>
      </c>
      <c r="AF614" s="34" t="s">
        <v>35</v>
      </c>
      <c r="AG614" s="31">
        <v>0</v>
      </c>
      <c r="AH614" s="239">
        <f t="shared" si="223"/>
        <v>11</v>
      </c>
      <c r="AI614" s="240">
        <v>25</v>
      </c>
      <c r="AJ614" s="48">
        <v>0</v>
      </c>
      <c r="AK614" s="246">
        <v>6</v>
      </c>
      <c r="AL614" s="247">
        <v>14</v>
      </c>
      <c r="AM614" s="31" t="s">
        <v>35</v>
      </c>
      <c r="AN614" s="32" t="s">
        <v>35</v>
      </c>
      <c r="AO614" s="34" t="s">
        <v>35</v>
      </c>
      <c r="AP614" s="31" t="s">
        <v>35</v>
      </c>
      <c r="AQ614" s="32" t="s">
        <v>35</v>
      </c>
      <c r="AR614" s="34" t="s">
        <v>35</v>
      </c>
      <c r="AS614" s="90">
        <v>0.87603305785123964</v>
      </c>
      <c r="AT614" s="91">
        <v>0.9</v>
      </c>
      <c r="AU614" s="91">
        <v>0.95</v>
      </c>
      <c r="AV614" s="31">
        <v>0</v>
      </c>
      <c r="AW614" s="252">
        <v>196</v>
      </c>
      <c r="AX614" s="253">
        <v>393</v>
      </c>
      <c r="AY614" s="158">
        <v>0</v>
      </c>
      <c r="AZ614" s="176">
        <f t="shared" si="224"/>
        <v>0</v>
      </c>
      <c r="BA614" s="159">
        <v>1</v>
      </c>
      <c r="BB614" s="31">
        <v>0</v>
      </c>
      <c r="BC614" s="258">
        <v>1</v>
      </c>
      <c r="BD614" s="240">
        <v>3</v>
      </c>
      <c r="BE614" s="31" t="s">
        <v>35</v>
      </c>
      <c r="BF614" s="32" t="s">
        <v>35</v>
      </c>
      <c r="BG614" s="34" t="s">
        <v>35</v>
      </c>
      <c r="BH614" s="83">
        <f t="shared" si="219"/>
        <v>9</v>
      </c>
      <c r="BI614" s="84">
        <f t="shared" si="220"/>
        <v>10</v>
      </c>
      <c r="BK614" s="1">
        <v>1</v>
      </c>
    </row>
    <row r="615" spans="1:63" ht="20.100000000000001" customHeight="1" x14ac:dyDescent="0.25">
      <c r="A615" s="25">
        <v>1563</v>
      </c>
      <c r="B615" s="25">
        <v>250106</v>
      </c>
      <c r="C615" s="25" t="s">
        <v>594</v>
      </c>
      <c r="D615" s="25" t="s">
        <v>747</v>
      </c>
      <c r="E615" s="25" t="s">
        <v>748</v>
      </c>
      <c r="F615" s="26">
        <v>3</v>
      </c>
      <c r="G615" s="26">
        <v>1</v>
      </c>
      <c r="H615" s="100">
        <v>5</v>
      </c>
      <c r="I615" s="102" t="s">
        <v>797</v>
      </c>
      <c r="J615" s="101">
        <v>4</v>
      </c>
      <c r="K615" s="63">
        <v>0</v>
      </c>
      <c r="L615" s="64">
        <v>1</v>
      </c>
      <c r="M615" s="26">
        <v>5630</v>
      </c>
      <c r="N615" s="68">
        <v>19.899999999999999</v>
      </c>
      <c r="O615" s="103">
        <v>100</v>
      </c>
      <c r="P615" s="71">
        <v>0.51342281879194629</v>
      </c>
      <c r="Q615" s="72">
        <v>298</v>
      </c>
      <c r="R615" s="60">
        <f t="shared" si="225"/>
        <v>0.57770853486065665</v>
      </c>
      <c r="S615" s="108">
        <v>0.66342282295227051</v>
      </c>
      <c r="T615" s="163">
        <v>0</v>
      </c>
      <c r="U615" s="177">
        <f t="shared" si="221"/>
        <v>57</v>
      </c>
      <c r="V615" s="230">
        <v>133</v>
      </c>
      <c r="W615" s="188">
        <v>0</v>
      </c>
      <c r="X615" s="183">
        <v>532</v>
      </c>
      <c r="Y615" s="225">
        <f t="shared" si="218"/>
        <v>8.5714286991528096E-2</v>
      </c>
      <c r="Z615" s="184">
        <v>0.20000000298023224</v>
      </c>
      <c r="AA615" s="153">
        <v>0</v>
      </c>
      <c r="AB615" s="177">
        <f t="shared" si="222"/>
        <v>87</v>
      </c>
      <c r="AC615" s="234">
        <v>203</v>
      </c>
      <c r="AD615" s="31" t="s">
        <v>35</v>
      </c>
      <c r="AE615" s="32" t="s">
        <v>35</v>
      </c>
      <c r="AF615" s="34" t="s">
        <v>35</v>
      </c>
      <c r="AG615" s="31">
        <v>0</v>
      </c>
      <c r="AH615" s="239">
        <f t="shared" si="223"/>
        <v>11</v>
      </c>
      <c r="AI615" s="240">
        <v>25</v>
      </c>
      <c r="AJ615" s="48">
        <v>0</v>
      </c>
      <c r="AK615" s="246">
        <v>6</v>
      </c>
      <c r="AL615" s="247">
        <v>14</v>
      </c>
      <c r="AM615" s="31" t="s">
        <v>35</v>
      </c>
      <c r="AN615" s="32" t="s">
        <v>35</v>
      </c>
      <c r="AO615" s="34" t="s">
        <v>35</v>
      </c>
      <c r="AP615" s="31" t="s">
        <v>35</v>
      </c>
      <c r="AQ615" s="32" t="s">
        <v>35</v>
      </c>
      <c r="AR615" s="34" t="s">
        <v>35</v>
      </c>
      <c r="AS615" s="90">
        <v>0.37823834196891193</v>
      </c>
      <c r="AT615" s="91">
        <v>0.7</v>
      </c>
      <c r="AU615" s="91">
        <v>0.8</v>
      </c>
      <c r="AV615" s="31">
        <v>0</v>
      </c>
      <c r="AW615" s="252">
        <v>149</v>
      </c>
      <c r="AX615" s="253">
        <v>299</v>
      </c>
      <c r="AY615" s="158">
        <v>0</v>
      </c>
      <c r="AZ615" s="176">
        <f t="shared" si="224"/>
        <v>1</v>
      </c>
      <c r="BA615" s="159">
        <v>2</v>
      </c>
      <c r="BB615" s="31">
        <v>0</v>
      </c>
      <c r="BC615" s="258">
        <v>1</v>
      </c>
      <c r="BD615" s="240">
        <v>3</v>
      </c>
      <c r="BE615" s="31">
        <v>0</v>
      </c>
      <c r="BF615" s="32" t="s">
        <v>35</v>
      </c>
      <c r="BG615" s="34">
        <v>1</v>
      </c>
      <c r="BH615" s="83">
        <f t="shared" si="219"/>
        <v>10</v>
      </c>
      <c r="BI615" s="84">
        <f t="shared" si="220"/>
        <v>11</v>
      </c>
      <c r="BK615" s="1">
        <v>1</v>
      </c>
    </row>
    <row r="616" spans="1:63" ht="20.100000000000001" customHeight="1" x14ac:dyDescent="0.25">
      <c r="A616" s="25">
        <v>1565</v>
      </c>
      <c r="B616" s="25">
        <v>250202</v>
      </c>
      <c r="C616" s="25" t="s">
        <v>594</v>
      </c>
      <c r="D616" s="25" t="s">
        <v>749</v>
      </c>
      <c r="E616" s="25" t="s">
        <v>750</v>
      </c>
      <c r="F616" s="26">
        <v>3</v>
      </c>
      <c r="G616" s="26">
        <v>2</v>
      </c>
      <c r="H616" s="100">
        <v>4</v>
      </c>
      <c r="I616" s="102" t="s">
        <v>795</v>
      </c>
      <c r="J616" s="101">
        <v>4</v>
      </c>
      <c r="K616" s="63">
        <v>1</v>
      </c>
      <c r="L616" s="64">
        <v>1</v>
      </c>
      <c r="M616" s="26">
        <v>9081</v>
      </c>
      <c r="N616" s="68">
        <v>18.399999999999999</v>
      </c>
      <c r="O616" s="103">
        <v>56.25</v>
      </c>
      <c r="P616" s="71">
        <v>0.29059829059829062</v>
      </c>
      <c r="Q616" s="72">
        <v>468</v>
      </c>
      <c r="R616" s="60">
        <f t="shared" si="225"/>
        <v>0.34416972451885397</v>
      </c>
      <c r="S616" s="108">
        <v>0.4155983030796051</v>
      </c>
      <c r="T616" s="163">
        <v>0</v>
      </c>
      <c r="U616" s="177">
        <f t="shared" si="221"/>
        <v>78</v>
      </c>
      <c r="V616" s="230">
        <v>181</v>
      </c>
      <c r="W616" s="188">
        <v>0</v>
      </c>
      <c r="X616" s="183">
        <v>756</v>
      </c>
      <c r="Y616" s="225">
        <f t="shared" si="218"/>
        <v>7.4999998722757616E-2</v>
      </c>
      <c r="Z616" s="184">
        <v>0.17499999701976776</v>
      </c>
      <c r="AA616" s="153">
        <v>0</v>
      </c>
      <c r="AB616" s="177">
        <f t="shared" si="222"/>
        <v>114</v>
      </c>
      <c r="AC616" s="234">
        <v>266</v>
      </c>
      <c r="AD616" s="31" t="s">
        <v>35</v>
      </c>
      <c r="AE616" s="32" t="s">
        <v>35</v>
      </c>
      <c r="AF616" s="34" t="s">
        <v>35</v>
      </c>
      <c r="AG616" s="31">
        <v>0</v>
      </c>
      <c r="AH616" s="239">
        <f t="shared" si="223"/>
        <v>11</v>
      </c>
      <c r="AI616" s="240">
        <v>25</v>
      </c>
      <c r="AJ616" s="48">
        <v>0</v>
      </c>
      <c r="AK616" s="246">
        <v>6</v>
      </c>
      <c r="AL616" s="247">
        <v>14</v>
      </c>
      <c r="AM616" s="31" t="s">
        <v>35</v>
      </c>
      <c r="AN616" s="32" t="s">
        <v>35</v>
      </c>
      <c r="AO616" s="34" t="s">
        <v>35</v>
      </c>
      <c r="AP616" s="31" t="s">
        <v>35</v>
      </c>
      <c r="AQ616" s="32" t="s">
        <v>35</v>
      </c>
      <c r="AR616" s="34" t="s">
        <v>35</v>
      </c>
      <c r="AS616" s="90">
        <v>0.6</v>
      </c>
      <c r="AT616" s="91">
        <v>0.8</v>
      </c>
      <c r="AU616" s="91">
        <v>0.9</v>
      </c>
      <c r="AV616" s="31">
        <v>0</v>
      </c>
      <c r="AW616" s="252">
        <v>166</v>
      </c>
      <c r="AX616" s="253">
        <v>332</v>
      </c>
      <c r="AY616" s="158" t="s">
        <v>35</v>
      </c>
      <c r="AZ616" s="223" t="str">
        <f t="shared" si="224"/>
        <v>No corresponde</v>
      </c>
      <c r="BA616" s="159" t="s">
        <v>35</v>
      </c>
      <c r="BB616" s="31">
        <v>0</v>
      </c>
      <c r="BC616" s="258">
        <v>1</v>
      </c>
      <c r="BD616" s="240">
        <v>3</v>
      </c>
      <c r="BE616" s="31">
        <v>0</v>
      </c>
      <c r="BF616" s="32" t="s">
        <v>35</v>
      </c>
      <c r="BG616" s="34">
        <v>1</v>
      </c>
      <c r="BH616" s="83">
        <f t="shared" si="219"/>
        <v>9</v>
      </c>
      <c r="BI616" s="84">
        <f t="shared" si="220"/>
        <v>10</v>
      </c>
      <c r="BK616" s="1">
        <v>1</v>
      </c>
    </row>
    <row r="617" spans="1:63" ht="20.100000000000001" customHeight="1" x14ac:dyDescent="0.25">
      <c r="A617" s="25">
        <v>1566</v>
      </c>
      <c r="B617" s="25">
        <v>250203</v>
      </c>
      <c r="C617" s="25" t="s">
        <v>594</v>
      </c>
      <c r="D617" s="25" t="s">
        <v>749</v>
      </c>
      <c r="E617" s="25" t="s">
        <v>751</v>
      </c>
      <c r="F617" s="26">
        <v>1</v>
      </c>
      <c r="G617" s="26">
        <v>1</v>
      </c>
      <c r="H617" s="100">
        <v>3</v>
      </c>
      <c r="I617" s="101" t="s">
        <v>796</v>
      </c>
      <c r="J617" s="101">
        <v>4</v>
      </c>
      <c r="K617" s="63">
        <v>0</v>
      </c>
      <c r="L617" s="64">
        <v>1</v>
      </c>
      <c r="M617" s="26">
        <v>8183</v>
      </c>
      <c r="N617" s="68">
        <v>44.66</v>
      </c>
      <c r="O617" s="103">
        <v>100</v>
      </c>
      <c r="P617" s="71">
        <v>0.17119999999999999</v>
      </c>
      <c r="Q617" s="72">
        <v>625</v>
      </c>
      <c r="R617" s="60">
        <f t="shared" si="225"/>
        <v>0.2140571433884757</v>
      </c>
      <c r="S617" s="108">
        <v>0.27120000123977661</v>
      </c>
      <c r="T617" s="163">
        <v>0</v>
      </c>
      <c r="U617" s="177">
        <f t="shared" si="221"/>
        <v>147</v>
      </c>
      <c r="V617" s="230">
        <v>342</v>
      </c>
      <c r="W617" s="188">
        <v>4.9893086243763367E-3</v>
      </c>
      <c r="X617" s="183">
        <v>1403</v>
      </c>
      <c r="Y617" s="225">
        <f t="shared" si="218"/>
        <v>6.9275020138938936E-2</v>
      </c>
      <c r="Z617" s="184">
        <v>0.15498930215835571</v>
      </c>
      <c r="AA617" s="153">
        <v>0</v>
      </c>
      <c r="AB617" s="177">
        <f t="shared" si="222"/>
        <v>183</v>
      </c>
      <c r="AC617" s="234">
        <v>427</v>
      </c>
      <c r="AD617" s="31" t="s">
        <v>35</v>
      </c>
      <c r="AE617" s="32" t="s">
        <v>35</v>
      </c>
      <c r="AF617" s="34" t="s">
        <v>35</v>
      </c>
      <c r="AG617" s="31">
        <v>0</v>
      </c>
      <c r="AH617" s="239">
        <f t="shared" si="223"/>
        <v>11</v>
      </c>
      <c r="AI617" s="240">
        <v>25</v>
      </c>
      <c r="AJ617" s="48">
        <v>0</v>
      </c>
      <c r="AK617" s="246">
        <v>2</v>
      </c>
      <c r="AL617" s="247">
        <v>10</v>
      </c>
      <c r="AM617" s="31" t="s">
        <v>35</v>
      </c>
      <c r="AN617" s="32" t="s">
        <v>35</v>
      </c>
      <c r="AO617" s="34" t="s">
        <v>35</v>
      </c>
      <c r="AP617" s="31" t="s">
        <v>35</v>
      </c>
      <c r="AQ617" s="32" t="s">
        <v>35</v>
      </c>
      <c r="AR617" s="34" t="s">
        <v>35</v>
      </c>
      <c r="AS617" s="90">
        <v>0.84719101123595508</v>
      </c>
      <c r="AT617" s="91">
        <v>0.9</v>
      </c>
      <c r="AU617" s="91">
        <v>0.95</v>
      </c>
      <c r="AV617" s="31">
        <v>0</v>
      </c>
      <c r="AW617" s="252">
        <v>218</v>
      </c>
      <c r="AX617" s="253">
        <v>437</v>
      </c>
      <c r="AY617" s="158">
        <v>0</v>
      </c>
      <c r="AZ617" s="176">
        <f t="shared" si="224"/>
        <v>1</v>
      </c>
      <c r="BA617" s="159">
        <v>2</v>
      </c>
      <c r="BB617" s="31">
        <v>0</v>
      </c>
      <c r="BC617" s="258">
        <v>1</v>
      </c>
      <c r="BD617" s="240">
        <v>3</v>
      </c>
      <c r="BE617" s="31">
        <v>0</v>
      </c>
      <c r="BF617" s="32" t="s">
        <v>35</v>
      </c>
      <c r="BG617" s="34">
        <v>1</v>
      </c>
      <c r="BH617" s="83">
        <f t="shared" si="219"/>
        <v>10</v>
      </c>
      <c r="BI617" s="84">
        <f t="shared" si="220"/>
        <v>11</v>
      </c>
      <c r="BK617" s="1">
        <v>1</v>
      </c>
    </row>
    <row r="618" spans="1:63" ht="20.100000000000001" customHeight="1" x14ac:dyDescent="0.25">
      <c r="A618" s="25">
        <v>1567</v>
      </c>
      <c r="B618" s="25">
        <v>250204</v>
      </c>
      <c r="C618" s="25" t="s">
        <v>594</v>
      </c>
      <c r="D618" s="25" t="s">
        <v>749</v>
      </c>
      <c r="E618" s="25" t="s">
        <v>752</v>
      </c>
      <c r="F618" s="26">
        <v>2</v>
      </c>
      <c r="G618" s="26">
        <v>1</v>
      </c>
      <c r="H618" s="100">
        <v>5</v>
      </c>
      <c r="I618" s="102" t="s">
        <v>797</v>
      </c>
      <c r="J618" s="101">
        <v>3</v>
      </c>
      <c r="K618" s="63">
        <v>0</v>
      </c>
      <c r="L618" s="64">
        <v>0</v>
      </c>
      <c r="M618" s="26">
        <v>2683</v>
      </c>
      <c r="N618" s="68">
        <v>33.04</v>
      </c>
      <c r="O618" s="103">
        <v>100</v>
      </c>
      <c r="P618" s="71">
        <v>0.29914529914529914</v>
      </c>
      <c r="Q618" s="72">
        <v>117</v>
      </c>
      <c r="R618" s="60">
        <f t="shared" si="225"/>
        <v>0.36343100834387709</v>
      </c>
      <c r="S618" s="108">
        <v>0.44914528727531433</v>
      </c>
      <c r="T618" s="163">
        <v>0</v>
      </c>
      <c r="U618" s="177">
        <f t="shared" si="221"/>
        <v>14</v>
      </c>
      <c r="V618" s="230">
        <v>31</v>
      </c>
      <c r="W618" s="188">
        <v>0</v>
      </c>
      <c r="X618" s="183">
        <v>158</v>
      </c>
      <c r="Y618" s="225">
        <f t="shared" si="218"/>
        <v>8.5714286991528096E-2</v>
      </c>
      <c r="Z618" s="184">
        <v>0.20000000298023224</v>
      </c>
      <c r="AA618" s="153">
        <v>0</v>
      </c>
      <c r="AB618" s="177">
        <f t="shared" si="222"/>
        <v>37</v>
      </c>
      <c r="AC618" s="234">
        <v>86</v>
      </c>
      <c r="AD618" s="31" t="s">
        <v>35</v>
      </c>
      <c r="AE618" s="32" t="s">
        <v>35</v>
      </c>
      <c r="AF618" s="34" t="s">
        <v>35</v>
      </c>
      <c r="AG618" s="31">
        <v>0</v>
      </c>
      <c r="AH618" s="239">
        <f t="shared" si="223"/>
        <v>3</v>
      </c>
      <c r="AI618" s="240">
        <v>5</v>
      </c>
      <c r="AJ618" s="48">
        <v>0</v>
      </c>
      <c r="AK618" s="246">
        <v>2</v>
      </c>
      <c r="AL618" s="247">
        <v>10</v>
      </c>
      <c r="AM618" s="31" t="s">
        <v>35</v>
      </c>
      <c r="AN618" s="32" t="s">
        <v>35</v>
      </c>
      <c r="AO618" s="34" t="s">
        <v>35</v>
      </c>
      <c r="AP618" s="31" t="s">
        <v>35</v>
      </c>
      <c r="AQ618" s="32" t="s">
        <v>35</v>
      </c>
      <c r="AR618" s="34" t="s">
        <v>35</v>
      </c>
      <c r="AS618" s="90">
        <v>1</v>
      </c>
      <c r="AT618" s="91">
        <v>1</v>
      </c>
      <c r="AU618" s="91">
        <v>1</v>
      </c>
      <c r="AV618" s="31">
        <v>0</v>
      </c>
      <c r="AW618" s="252">
        <v>128</v>
      </c>
      <c r="AX618" s="253">
        <v>257</v>
      </c>
      <c r="AY618" s="158" t="s">
        <v>35</v>
      </c>
      <c r="AZ618" s="223" t="str">
        <f t="shared" si="224"/>
        <v>No corresponde</v>
      </c>
      <c r="BA618" s="159" t="s">
        <v>35</v>
      </c>
      <c r="BB618" s="31">
        <v>0</v>
      </c>
      <c r="BC618" s="258">
        <v>1</v>
      </c>
      <c r="BD618" s="240">
        <v>3</v>
      </c>
      <c r="BE618" s="31">
        <v>0</v>
      </c>
      <c r="BF618" s="32" t="s">
        <v>35</v>
      </c>
      <c r="BG618" s="34">
        <v>1</v>
      </c>
      <c r="BH618" s="83">
        <f t="shared" si="219"/>
        <v>9</v>
      </c>
      <c r="BI618" s="84">
        <f t="shared" si="220"/>
        <v>10</v>
      </c>
      <c r="BK618" s="1">
        <v>1</v>
      </c>
    </row>
    <row r="619" spans="1:63" ht="20.100000000000001" customHeight="1" x14ac:dyDescent="0.25">
      <c r="A619" s="25">
        <v>1568</v>
      </c>
      <c r="B619" s="25">
        <v>250301</v>
      </c>
      <c r="C619" s="25" t="s">
        <v>594</v>
      </c>
      <c r="D619" s="25" t="s">
        <v>753</v>
      </c>
      <c r="E619" s="25" t="s">
        <v>753</v>
      </c>
      <c r="F619" s="26">
        <v>4</v>
      </c>
      <c r="G619" s="26">
        <v>2</v>
      </c>
      <c r="H619" s="100">
        <v>4</v>
      </c>
      <c r="I619" s="102" t="s">
        <v>795</v>
      </c>
      <c r="J619" s="101">
        <v>2</v>
      </c>
      <c r="K619" s="63">
        <v>0</v>
      </c>
      <c r="L619" s="64">
        <v>0</v>
      </c>
      <c r="M619" s="26">
        <v>26290</v>
      </c>
      <c r="N619" s="68">
        <v>15.100709999999999</v>
      </c>
      <c r="O619" s="103">
        <v>52.517091361093847</v>
      </c>
      <c r="P619" s="71">
        <v>0.78741600488698837</v>
      </c>
      <c r="Q619" s="72">
        <v>1637</v>
      </c>
      <c r="R619" s="60">
        <f t="shared" si="225"/>
        <v>0.8409874233465896</v>
      </c>
      <c r="S619" s="108">
        <v>0.91241598129272461</v>
      </c>
      <c r="T619" s="163">
        <v>0</v>
      </c>
      <c r="U619" s="177">
        <f t="shared" si="221"/>
        <v>353</v>
      </c>
      <c r="V619" s="230">
        <v>822</v>
      </c>
      <c r="W619" s="188">
        <v>0</v>
      </c>
      <c r="X619" s="183">
        <v>2485</v>
      </c>
      <c r="Y619" s="225">
        <f t="shared" si="218"/>
        <v>7.4999998722757616E-2</v>
      </c>
      <c r="Z619" s="184">
        <v>0.17499999701976776</v>
      </c>
      <c r="AA619" s="153">
        <v>0</v>
      </c>
      <c r="AB619" s="177">
        <f t="shared" si="222"/>
        <v>429</v>
      </c>
      <c r="AC619" s="234">
        <v>1000</v>
      </c>
      <c r="AD619" s="31" t="s">
        <v>35</v>
      </c>
      <c r="AE619" s="32" t="s">
        <v>35</v>
      </c>
      <c r="AF619" s="34" t="s">
        <v>35</v>
      </c>
      <c r="AG619" s="31">
        <v>0</v>
      </c>
      <c r="AH619" s="239">
        <f t="shared" si="223"/>
        <v>15</v>
      </c>
      <c r="AI619" s="240">
        <v>35</v>
      </c>
      <c r="AJ619" s="48">
        <v>0</v>
      </c>
      <c r="AK619" s="246">
        <v>6</v>
      </c>
      <c r="AL619" s="247">
        <v>14</v>
      </c>
      <c r="AM619" s="111">
        <v>0</v>
      </c>
      <c r="AN619" s="172">
        <f>((AO619-AM619)*3/7)+AM619</f>
        <v>0.36428571428571427</v>
      </c>
      <c r="AO619" s="113">
        <v>0.85</v>
      </c>
      <c r="AP619" s="111">
        <v>0</v>
      </c>
      <c r="AQ619" s="172">
        <f>((AR619-AP619)*3/7)+AP619</f>
        <v>0.36428571428571427</v>
      </c>
      <c r="AR619" s="113">
        <v>0.85</v>
      </c>
      <c r="AS619" s="90">
        <v>0.70104895104895104</v>
      </c>
      <c r="AT619" s="91">
        <v>0.8</v>
      </c>
      <c r="AU619" s="91">
        <v>0.9</v>
      </c>
      <c r="AV619" s="31">
        <v>0</v>
      </c>
      <c r="AW619" s="252">
        <v>399</v>
      </c>
      <c r="AX619" s="253">
        <v>799</v>
      </c>
      <c r="AY619" s="158">
        <v>0</v>
      </c>
      <c r="AZ619" s="176">
        <f t="shared" si="224"/>
        <v>1</v>
      </c>
      <c r="BA619" s="159">
        <v>2</v>
      </c>
      <c r="BB619" s="31">
        <v>0</v>
      </c>
      <c r="BC619" s="258">
        <v>1</v>
      </c>
      <c r="BD619" s="240">
        <v>3</v>
      </c>
      <c r="BE619" s="31">
        <v>0</v>
      </c>
      <c r="BF619" s="32" t="s">
        <v>35</v>
      </c>
      <c r="BG619" s="34">
        <v>1</v>
      </c>
      <c r="BH619" s="83">
        <f t="shared" si="219"/>
        <v>12</v>
      </c>
      <c r="BI619" s="84">
        <f t="shared" si="220"/>
        <v>13</v>
      </c>
      <c r="BK619" s="1">
        <v>1</v>
      </c>
    </row>
    <row r="620" spans="1:63" ht="20.100000000000001" customHeight="1" x14ac:dyDescent="0.25">
      <c r="A620" s="25">
        <v>1570</v>
      </c>
      <c r="B620" s="25">
        <v>250303</v>
      </c>
      <c r="C620" s="25" t="s">
        <v>594</v>
      </c>
      <c r="D620" s="25" t="s">
        <v>753</v>
      </c>
      <c r="E620" s="25" t="s">
        <v>754</v>
      </c>
      <c r="F620" s="26">
        <v>3</v>
      </c>
      <c r="G620" s="26">
        <v>1</v>
      </c>
      <c r="H620" s="100">
        <v>4</v>
      </c>
      <c r="I620" s="102" t="s">
        <v>795</v>
      </c>
      <c r="J620" s="101">
        <v>4</v>
      </c>
      <c r="K620" s="63">
        <v>0</v>
      </c>
      <c r="L620" s="64">
        <v>1</v>
      </c>
      <c r="M620" s="26">
        <v>8847</v>
      </c>
      <c r="N620" s="68">
        <v>19.98</v>
      </c>
      <c r="O620" s="103">
        <v>69.327176781002635</v>
      </c>
      <c r="P620" s="71">
        <v>0.43935926773455375</v>
      </c>
      <c r="Q620" s="72">
        <v>437</v>
      </c>
      <c r="R620" s="60">
        <f t="shared" si="225"/>
        <v>0.49293068771309306</v>
      </c>
      <c r="S620" s="108">
        <v>0.56435924768447876</v>
      </c>
      <c r="T620" s="163">
        <v>0</v>
      </c>
      <c r="U620" s="177">
        <f t="shared" si="221"/>
        <v>72</v>
      </c>
      <c r="V620" s="230">
        <v>168</v>
      </c>
      <c r="W620" s="188">
        <v>0</v>
      </c>
      <c r="X620" s="183">
        <v>712</v>
      </c>
      <c r="Y620" s="225">
        <f t="shared" si="218"/>
        <v>7.4999998722757616E-2</v>
      </c>
      <c r="Z620" s="184">
        <v>0.17499999701976776</v>
      </c>
      <c r="AA620" s="153">
        <v>0</v>
      </c>
      <c r="AB620" s="177">
        <f t="shared" si="222"/>
        <v>122</v>
      </c>
      <c r="AC620" s="234">
        <v>284</v>
      </c>
      <c r="AD620" s="31" t="s">
        <v>35</v>
      </c>
      <c r="AE620" s="32" t="s">
        <v>35</v>
      </c>
      <c r="AF620" s="34" t="s">
        <v>35</v>
      </c>
      <c r="AG620" s="31">
        <v>0</v>
      </c>
      <c r="AH620" s="239">
        <f t="shared" si="223"/>
        <v>11</v>
      </c>
      <c r="AI620" s="240">
        <v>25</v>
      </c>
      <c r="AJ620" s="48">
        <v>0</v>
      </c>
      <c r="AK620" s="246">
        <v>6</v>
      </c>
      <c r="AL620" s="247">
        <v>14</v>
      </c>
      <c r="AM620" s="31" t="s">
        <v>35</v>
      </c>
      <c r="AN620" s="32" t="s">
        <v>35</v>
      </c>
      <c r="AO620" s="34" t="s">
        <v>35</v>
      </c>
      <c r="AP620" s="31" t="s">
        <v>35</v>
      </c>
      <c r="AQ620" s="32" t="s">
        <v>35</v>
      </c>
      <c r="AR620" s="34" t="s">
        <v>35</v>
      </c>
      <c r="AS620" s="90">
        <v>0.77369165487977365</v>
      </c>
      <c r="AT620" s="91">
        <v>0.8</v>
      </c>
      <c r="AU620" s="91">
        <v>0.9</v>
      </c>
      <c r="AV620" s="31">
        <v>0</v>
      </c>
      <c r="AW620" s="252">
        <v>142</v>
      </c>
      <c r="AX620" s="253">
        <v>285</v>
      </c>
      <c r="AY620" s="158" t="s">
        <v>35</v>
      </c>
      <c r="AZ620" s="223" t="str">
        <f t="shared" si="224"/>
        <v>No corresponde</v>
      </c>
      <c r="BA620" s="159" t="s">
        <v>35</v>
      </c>
      <c r="BB620" s="31">
        <v>0</v>
      </c>
      <c r="BC620" s="258">
        <v>1</v>
      </c>
      <c r="BD620" s="240">
        <v>3</v>
      </c>
      <c r="BE620" s="31" t="s">
        <v>35</v>
      </c>
      <c r="BF620" s="32" t="s">
        <v>35</v>
      </c>
      <c r="BG620" s="34" t="s">
        <v>35</v>
      </c>
      <c r="BH620" s="83">
        <f t="shared" si="219"/>
        <v>9</v>
      </c>
      <c r="BI620" s="84">
        <f t="shared" si="220"/>
        <v>9</v>
      </c>
      <c r="BK620" s="1">
        <v>1</v>
      </c>
    </row>
    <row r="621" spans="1:63" ht="20.100000000000001" customHeight="1" x14ac:dyDescent="0.25">
      <c r="A621" s="25">
        <v>1571</v>
      </c>
      <c r="B621" s="25">
        <v>250304</v>
      </c>
      <c r="C621" s="25" t="s">
        <v>594</v>
      </c>
      <c r="D621" s="25" t="s">
        <v>753</v>
      </c>
      <c r="E621" s="80" t="s">
        <v>772</v>
      </c>
      <c r="F621" s="26">
        <v>4</v>
      </c>
      <c r="G621" s="26">
        <v>2</v>
      </c>
      <c r="H621" s="100">
        <v>4</v>
      </c>
      <c r="I621" s="102" t="s">
        <v>795</v>
      </c>
      <c r="J621" s="101">
        <v>2</v>
      </c>
      <c r="K621" s="63">
        <v>0</v>
      </c>
      <c r="L621" s="64">
        <v>0</v>
      </c>
      <c r="M621" s="26">
        <v>8342</v>
      </c>
      <c r="N621" s="68">
        <v>15.22259</v>
      </c>
      <c r="O621" s="103">
        <v>56.12244897959183</v>
      </c>
      <c r="P621" s="71">
        <v>0.4491315136476427</v>
      </c>
      <c r="Q621" s="72">
        <v>403</v>
      </c>
      <c r="R621" s="60">
        <f t="shared" si="225"/>
        <v>0.50270293157010248</v>
      </c>
      <c r="S621" s="108">
        <v>0.57413148880004883</v>
      </c>
      <c r="T621" s="163">
        <v>0</v>
      </c>
      <c r="U621" s="177">
        <f t="shared" si="221"/>
        <v>39</v>
      </c>
      <c r="V621" s="230">
        <v>90</v>
      </c>
      <c r="W621" s="188">
        <v>0</v>
      </c>
      <c r="X621" s="183">
        <v>382</v>
      </c>
      <c r="Y621" s="225">
        <f t="shared" si="218"/>
        <v>7.4999998722757616E-2</v>
      </c>
      <c r="Z621" s="184">
        <v>0.17499999701976776</v>
      </c>
      <c r="AA621" s="152">
        <v>0</v>
      </c>
      <c r="AB621" s="177">
        <f t="shared" si="222"/>
        <v>74</v>
      </c>
      <c r="AC621" s="234">
        <v>171</v>
      </c>
      <c r="AD621" s="31" t="s">
        <v>35</v>
      </c>
      <c r="AE621" s="32" t="s">
        <v>35</v>
      </c>
      <c r="AF621" s="34" t="s">
        <v>35</v>
      </c>
      <c r="AG621" s="31">
        <v>0</v>
      </c>
      <c r="AH621" s="239">
        <f t="shared" si="223"/>
        <v>11</v>
      </c>
      <c r="AI621" s="240">
        <v>25</v>
      </c>
      <c r="AJ621" s="48">
        <v>0</v>
      </c>
      <c r="AK621" s="246">
        <v>6</v>
      </c>
      <c r="AL621" s="247">
        <v>14</v>
      </c>
      <c r="AM621" s="31" t="s">
        <v>35</v>
      </c>
      <c r="AN621" s="32" t="s">
        <v>35</v>
      </c>
      <c r="AO621" s="34" t="s">
        <v>35</v>
      </c>
      <c r="AP621" s="31" t="s">
        <v>35</v>
      </c>
      <c r="AQ621" s="32" t="s">
        <v>35</v>
      </c>
      <c r="AR621" s="34" t="s">
        <v>35</v>
      </c>
      <c r="AS621" s="90">
        <v>0.70041608876560335</v>
      </c>
      <c r="AT621" s="91">
        <v>0.8</v>
      </c>
      <c r="AU621" s="91">
        <v>0.9</v>
      </c>
      <c r="AV621" s="31">
        <v>0</v>
      </c>
      <c r="AW621" s="252">
        <v>164</v>
      </c>
      <c r="AX621" s="253">
        <v>329</v>
      </c>
      <c r="AY621" s="158">
        <v>0</v>
      </c>
      <c r="AZ621" s="176">
        <f t="shared" si="224"/>
        <v>1</v>
      </c>
      <c r="BA621" s="159">
        <v>2</v>
      </c>
      <c r="BB621" s="31">
        <v>0</v>
      </c>
      <c r="BC621" s="258">
        <v>1</v>
      </c>
      <c r="BD621" s="240">
        <v>3</v>
      </c>
      <c r="BE621" s="31" t="s">
        <v>35</v>
      </c>
      <c r="BF621" s="32" t="s">
        <v>35</v>
      </c>
      <c r="BG621" s="34" t="s">
        <v>35</v>
      </c>
      <c r="BH621" s="83">
        <f t="shared" si="219"/>
        <v>10</v>
      </c>
      <c r="BI621" s="84">
        <f t="shared" si="220"/>
        <v>10</v>
      </c>
      <c r="BK621" s="1">
        <v>1</v>
      </c>
    </row>
    <row r="622" spans="1:63" ht="20.100000000000001" customHeight="1" x14ac:dyDescent="0.25">
      <c r="A622" s="25">
        <v>1572</v>
      </c>
      <c r="B622" s="25">
        <v>250305</v>
      </c>
      <c r="C622" s="25" t="s">
        <v>594</v>
      </c>
      <c r="D622" s="25" t="s">
        <v>753</v>
      </c>
      <c r="E622" s="80" t="s">
        <v>783</v>
      </c>
      <c r="F622" s="26">
        <v>4</v>
      </c>
      <c r="G622" s="26">
        <v>2</v>
      </c>
      <c r="H622" s="100">
        <v>5</v>
      </c>
      <c r="I622" s="102" t="s">
        <v>797</v>
      </c>
      <c r="J622" s="101">
        <v>2</v>
      </c>
      <c r="K622" s="63">
        <v>0</v>
      </c>
      <c r="L622" s="64">
        <v>0</v>
      </c>
      <c r="M622" s="26">
        <v>6597</v>
      </c>
      <c r="N622" s="68">
        <v>14.99985</v>
      </c>
      <c r="O622" s="103">
        <v>100</v>
      </c>
      <c r="P622" s="71">
        <v>0.57205240174672489</v>
      </c>
      <c r="Q622" s="72">
        <v>229</v>
      </c>
      <c r="R622" s="60">
        <f t="shared" si="225"/>
        <v>0.63633811328832013</v>
      </c>
      <c r="S622" s="108">
        <v>0.72205239534378052</v>
      </c>
      <c r="T622" s="163">
        <v>0</v>
      </c>
      <c r="U622" s="177">
        <f t="shared" si="221"/>
        <v>20</v>
      </c>
      <c r="V622" s="230">
        <v>45</v>
      </c>
      <c r="W622" s="188">
        <v>0</v>
      </c>
      <c r="X622" s="183">
        <v>133</v>
      </c>
      <c r="Y622" s="225">
        <f t="shared" si="218"/>
        <v>8.5714286991528096E-2</v>
      </c>
      <c r="Z622" s="184">
        <v>0.20000000298023224</v>
      </c>
      <c r="AA622" s="152">
        <v>0</v>
      </c>
      <c r="AB622" s="177">
        <f t="shared" si="222"/>
        <v>39</v>
      </c>
      <c r="AC622" s="234">
        <v>89</v>
      </c>
      <c r="AD622" s="31" t="s">
        <v>35</v>
      </c>
      <c r="AE622" s="32" t="s">
        <v>35</v>
      </c>
      <c r="AF622" s="34" t="s">
        <v>35</v>
      </c>
      <c r="AG622" s="31">
        <v>0</v>
      </c>
      <c r="AH622" s="239">
        <f t="shared" si="223"/>
        <v>11</v>
      </c>
      <c r="AI622" s="240">
        <v>25</v>
      </c>
      <c r="AJ622" s="48">
        <v>0</v>
      </c>
      <c r="AK622" s="246">
        <v>6</v>
      </c>
      <c r="AL622" s="247">
        <v>14</v>
      </c>
      <c r="AM622" s="31" t="s">
        <v>35</v>
      </c>
      <c r="AN622" s="32" t="s">
        <v>35</v>
      </c>
      <c r="AO622" s="34" t="s">
        <v>35</v>
      </c>
      <c r="AP622" s="31" t="s">
        <v>35</v>
      </c>
      <c r="AQ622" s="32" t="s">
        <v>35</v>
      </c>
      <c r="AR622" s="34" t="s">
        <v>35</v>
      </c>
      <c r="AS622" s="90">
        <v>0.70879120879120883</v>
      </c>
      <c r="AT622" s="91">
        <v>0.8</v>
      </c>
      <c r="AU622" s="91">
        <v>0.9</v>
      </c>
      <c r="AV622" s="31">
        <v>0</v>
      </c>
      <c r="AW622" s="252">
        <v>151</v>
      </c>
      <c r="AX622" s="253">
        <v>302</v>
      </c>
      <c r="AY622" s="158">
        <v>0</v>
      </c>
      <c r="AZ622" s="176">
        <f t="shared" si="224"/>
        <v>0</v>
      </c>
      <c r="BA622" s="159">
        <v>1</v>
      </c>
      <c r="BB622" s="31">
        <v>0</v>
      </c>
      <c r="BC622" s="258">
        <v>1</v>
      </c>
      <c r="BD622" s="240">
        <v>3</v>
      </c>
      <c r="BE622" s="31" t="s">
        <v>35</v>
      </c>
      <c r="BF622" s="32" t="s">
        <v>35</v>
      </c>
      <c r="BG622" s="34" t="s">
        <v>35</v>
      </c>
      <c r="BH622" s="83">
        <f t="shared" si="219"/>
        <v>9</v>
      </c>
      <c r="BI622" s="84">
        <f t="shared" si="220"/>
        <v>10</v>
      </c>
      <c r="BK622" s="1">
        <v>1</v>
      </c>
    </row>
    <row r="623" spans="1:63" ht="20.100000000000001" customHeight="1" thickBot="1" x14ac:dyDescent="0.3">
      <c r="A623" s="25">
        <v>1573</v>
      </c>
      <c r="B623" s="25">
        <v>250401</v>
      </c>
      <c r="C623" s="25" t="s">
        <v>594</v>
      </c>
      <c r="D623" s="25" t="s">
        <v>755</v>
      </c>
      <c r="E623" s="25" t="s">
        <v>755</v>
      </c>
      <c r="F623" s="26">
        <v>2</v>
      </c>
      <c r="G623" s="26">
        <v>1</v>
      </c>
      <c r="H623" s="104">
        <v>5</v>
      </c>
      <c r="I623" s="102" t="s">
        <v>797</v>
      </c>
      <c r="J623" s="101">
        <v>3</v>
      </c>
      <c r="K623" s="65">
        <v>0</v>
      </c>
      <c r="L623" s="66">
        <v>0</v>
      </c>
      <c r="M623" s="26">
        <v>4600</v>
      </c>
      <c r="N623" s="68">
        <v>23.93</v>
      </c>
      <c r="O623" s="103">
        <v>100</v>
      </c>
      <c r="P623" s="73">
        <v>0.32413793103448274</v>
      </c>
      <c r="Q623" s="74">
        <v>145</v>
      </c>
      <c r="R623" s="27">
        <f t="shared" si="225"/>
        <v>0.38842364576062544</v>
      </c>
      <c r="S623" s="109">
        <v>0.47413793206214905</v>
      </c>
      <c r="T623" s="164">
        <v>0</v>
      </c>
      <c r="U623" s="231">
        <f t="shared" si="221"/>
        <v>25</v>
      </c>
      <c r="V623" s="232">
        <v>57</v>
      </c>
      <c r="W623" s="190">
        <v>0</v>
      </c>
      <c r="X623" s="185">
        <v>225</v>
      </c>
      <c r="Y623" s="226">
        <f t="shared" si="218"/>
        <v>8.5714286991528096E-2</v>
      </c>
      <c r="Z623" s="186">
        <v>0.20000000298023224</v>
      </c>
      <c r="AA623" s="154">
        <v>0</v>
      </c>
      <c r="AB623" s="231">
        <f t="shared" si="222"/>
        <v>65</v>
      </c>
      <c r="AC623" s="236">
        <v>150</v>
      </c>
      <c r="AD623" s="36" t="s">
        <v>35</v>
      </c>
      <c r="AE623" s="37" t="s">
        <v>35</v>
      </c>
      <c r="AF623" s="35" t="s">
        <v>35</v>
      </c>
      <c r="AG623" s="36">
        <v>0</v>
      </c>
      <c r="AH623" s="242">
        <f t="shared" si="223"/>
        <v>7</v>
      </c>
      <c r="AI623" s="243">
        <v>15</v>
      </c>
      <c r="AJ623" s="49">
        <v>0</v>
      </c>
      <c r="AK623" s="248">
        <v>2</v>
      </c>
      <c r="AL623" s="249">
        <v>10</v>
      </c>
      <c r="AM623" s="112">
        <v>0</v>
      </c>
      <c r="AN623" s="173">
        <f>((AO623-AM623)*3/7)+AM623</f>
        <v>0.36428571428571427</v>
      </c>
      <c r="AO623" s="114">
        <v>0.85</v>
      </c>
      <c r="AP623" s="112">
        <v>0</v>
      </c>
      <c r="AQ623" s="174">
        <f>((AR623-AP623)*3/7)+AP623</f>
        <v>0.36428571428571427</v>
      </c>
      <c r="AR623" s="114">
        <v>0.85</v>
      </c>
      <c r="AS623" s="95">
        <v>0.64795918367346939</v>
      </c>
      <c r="AT623" s="96">
        <v>0.8</v>
      </c>
      <c r="AU623" s="97">
        <v>0.9</v>
      </c>
      <c r="AV623" s="36">
        <v>0</v>
      </c>
      <c r="AW623" s="255">
        <v>200</v>
      </c>
      <c r="AX623" s="256">
        <v>400</v>
      </c>
      <c r="AY623" s="160">
        <v>0</v>
      </c>
      <c r="AZ623" s="178">
        <f t="shared" si="224"/>
        <v>0</v>
      </c>
      <c r="BA623" s="161">
        <v>1</v>
      </c>
      <c r="BB623" s="36">
        <v>0</v>
      </c>
      <c r="BC623" s="259">
        <v>1</v>
      </c>
      <c r="BD623" s="243">
        <v>3</v>
      </c>
      <c r="BE623" s="36">
        <v>0</v>
      </c>
      <c r="BF623" s="37" t="s">
        <v>35</v>
      </c>
      <c r="BG623" s="35">
        <v>1</v>
      </c>
      <c r="BH623" s="85">
        <f t="shared" si="219"/>
        <v>11</v>
      </c>
      <c r="BI623" s="86">
        <f t="shared" si="220"/>
        <v>13</v>
      </c>
      <c r="BK623" s="1">
        <v>1</v>
      </c>
    </row>
    <row r="625" spans="5:63" x14ac:dyDescent="0.25">
      <c r="E625" s="7" t="s">
        <v>26</v>
      </c>
      <c r="R625" s="1">
        <f>COUNTIF(R7:R623,"&gt;0")</f>
        <v>617</v>
      </c>
      <c r="S625" s="1">
        <f>COUNTIF(S7:S623,"&gt;0")</f>
        <v>617</v>
      </c>
      <c r="U625" s="1">
        <f>COUNTIF(U7:U623,"&gt;0")</f>
        <v>617</v>
      </c>
      <c r="V625" s="1">
        <f>COUNTIF(V7:V623,"&gt;0")</f>
        <v>617</v>
      </c>
      <c r="Y625" s="1">
        <f>COUNTIF(Y7:Y623,"&gt;0")</f>
        <v>617</v>
      </c>
      <c r="Z625" s="1">
        <f>COUNTIF(Z7:Z623,"&gt;0")</f>
        <v>617</v>
      </c>
      <c r="AB625" s="1">
        <f>COUNTIF(AB7:AB623,"&gt;0")</f>
        <v>617</v>
      </c>
      <c r="AC625" s="1">
        <f>COUNTIF(AC7:AC623,"&gt;0")</f>
        <v>617</v>
      </c>
      <c r="AE625" s="1">
        <f>COUNTIF(AE7:AE623,"&gt;0")</f>
        <v>231</v>
      </c>
      <c r="AF625" s="1">
        <f>COUNTIF(AF7:AF623,"&gt;0")</f>
        <v>231</v>
      </c>
      <c r="AH625" s="1">
        <f>COUNTIF(AH7:AH623,"&gt;0")</f>
        <v>617</v>
      </c>
      <c r="AI625" s="1">
        <f>COUNTIF(AI7:AI623,"&gt;0")</f>
        <v>617</v>
      </c>
      <c r="AK625" s="1">
        <f>COUNTIF(AK7:AK623,"&gt;0")</f>
        <v>617</v>
      </c>
      <c r="AL625" s="1">
        <f>COUNTIF(AL7:AL623,"&gt;0")</f>
        <v>617</v>
      </c>
      <c r="AN625" s="1">
        <f>COUNTIF(AN7:AN623,"&gt;0")</f>
        <v>87</v>
      </c>
      <c r="AO625" s="1">
        <f>COUNTIF(AO7:AO623,"&gt;0")</f>
        <v>87</v>
      </c>
      <c r="AQ625" s="1">
        <f>COUNTIF(AQ7:AQ623,"&gt;0")</f>
        <v>87</v>
      </c>
      <c r="AR625" s="1">
        <f>COUNTIF(AR7:AR623,"&gt;0")</f>
        <v>87</v>
      </c>
      <c r="AT625" s="1">
        <f>COUNTIF(AT7:AT623,"&gt;0")</f>
        <v>617</v>
      </c>
      <c r="AU625" s="1">
        <f>COUNTIF(AU7:AU623,"&gt;0")</f>
        <v>617</v>
      </c>
      <c r="AW625" s="1">
        <f>COUNTIF(AW7:AW623,"&gt;0")</f>
        <v>617</v>
      </c>
      <c r="AX625" s="1">
        <f>COUNTIF(AX7:AX623,"&gt;0")</f>
        <v>617</v>
      </c>
      <c r="AZ625" s="1">
        <f>COUNTIF(AZ7:AZ623,"&gt;0")</f>
        <v>258</v>
      </c>
      <c r="BA625" s="1">
        <f>COUNTIF(BA7:BA623,"&gt;0")</f>
        <v>475</v>
      </c>
      <c r="BC625" s="1">
        <f>COUNTIF(BC7:BC623,"&gt;0")</f>
        <v>617</v>
      </c>
      <c r="BD625" s="1">
        <f>COUNTIF(BD7:BD623,"&gt;0")</f>
        <v>617</v>
      </c>
      <c r="BF625" s="1">
        <f>COUNTIF(BF7:BF623,"&gt;0")</f>
        <v>0</v>
      </c>
      <c r="BG625" s="1">
        <f>COUNTIF(BG7:BG623,"&gt;0")</f>
        <v>59</v>
      </c>
      <c r="BK625" s="1">
        <f>SUBTOTAL(9,BK7:BK623)</f>
        <v>617</v>
      </c>
    </row>
    <row r="626" spans="5:63" x14ac:dyDescent="0.25">
      <c r="E626" s="8"/>
      <c r="AI626" s="9"/>
      <c r="AX626" s="9"/>
      <c r="AY626" s="9"/>
      <c r="AZ626" s="9"/>
      <c r="BA626" s="9"/>
      <c r="BB626" s="9"/>
      <c r="BC626" s="9"/>
      <c r="BD626" s="9"/>
      <c r="BE626" s="9"/>
      <c r="BF626" s="9"/>
      <c r="BG626" s="9"/>
    </row>
  </sheetData>
  <autoFilter ref="A6:CA623"/>
  <mergeCells count="45">
    <mergeCell ref="AD5:AF5"/>
    <mergeCell ref="AA3:AF3"/>
    <mergeCell ref="AA5:AC5"/>
    <mergeCell ref="AG5:AI5"/>
    <mergeCell ref="AG4:AI4"/>
    <mergeCell ref="AG3:AI3"/>
    <mergeCell ref="AA4:AC4"/>
    <mergeCell ref="AD4:AF4"/>
    <mergeCell ref="AM3:BG3"/>
    <mergeCell ref="AM4:AR4"/>
    <mergeCell ref="AJ5:AL5"/>
    <mergeCell ref="AJ4:AL4"/>
    <mergeCell ref="BB4:BD4"/>
    <mergeCell ref="BE4:BG4"/>
    <mergeCell ref="BE5:BG5"/>
    <mergeCell ref="AV5:AX5"/>
    <mergeCell ref="AS4:AX4"/>
    <mergeCell ref="AP5:AR5"/>
    <mergeCell ref="AM5:AO5"/>
    <mergeCell ref="AS5:AU5"/>
    <mergeCell ref="BB5:BD5"/>
    <mergeCell ref="AJ3:AL3"/>
    <mergeCell ref="AY4:BA4"/>
    <mergeCell ref="AY5:BA5"/>
    <mergeCell ref="P4:S4"/>
    <mergeCell ref="C4:F4"/>
    <mergeCell ref="W4:Z4"/>
    <mergeCell ref="P5:S5"/>
    <mergeCell ref="W5:Z5"/>
    <mergeCell ref="T4:V4"/>
    <mergeCell ref="T5:V5"/>
    <mergeCell ref="P2:S2"/>
    <mergeCell ref="AA2:AC2"/>
    <mergeCell ref="AD2:AF2"/>
    <mergeCell ref="W2:Z2"/>
    <mergeCell ref="A3:I3"/>
    <mergeCell ref="P3:Z3"/>
    <mergeCell ref="BE2:BG2"/>
    <mergeCell ref="BB2:BD2"/>
    <mergeCell ref="AS2:AX2"/>
    <mergeCell ref="AY2:BA2"/>
    <mergeCell ref="T2:V2"/>
    <mergeCell ref="AJ2:AL2"/>
    <mergeCell ref="AG2:AI2"/>
    <mergeCell ref="AM2:AR2"/>
  </mergeCells>
  <pageMargins left="0.70866141732283472" right="0.11811023622047245" top="0.74803149606299213" bottom="0.74803149606299213" header="0.31496062992125984" footer="0.31496062992125984"/>
  <pageSetup paperSize="9" scale="5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vt:i4>
      </vt:variant>
    </vt:vector>
  </HeadingPairs>
  <TitlesOfParts>
    <vt:vector size="9" baseType="lpstr">
      <vt:lpstr>GLOBAL</vt:lpstr>
      <vt:lpstr>DPTO</vt:lpstr>
      <vt:lpstr>Hoja1</vt:lpstr>
      <vt:lpstr>LB - metas</vt:lpstr>
      <vt:lpstr>DPTO!Área_de_impresión</vt:lpstr>
      <vt:lpstr>GLOBAL!Área_de_impresión</vt:lpstr>
      <vt:lpstr>'LB - metas'!Área_de_impresión</vt:lpstr>
      <vt:lpstr>GLOBAL!Títulos_a_imprimir</vt:lpstr>
      <vt:lpstr>'LB - metas'!Títulos_a_imprimir</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Johann Lastra</dc:creator>
  <cp:lastModifiedBy>Jesus Paucar Nicho</cp:lastModifiedBy>
  <cp:lastPrinted>2018-04-04T16:20:53Z</cp:lastPrinted>
  <dcterms:created xsi:type="dcterms:W3CDTF">2017-03-07T21:04:05Z</dcterms:created>
  <dcterms:modified xsi:type="dcterms:W3CDTF">2018-04-10T19:20:55Z</dcterms:modified>
</cp:coreProperties>
</file>